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trlProps/ctrlProp74.xml" ContentType="application/vnd.ms-excel.controlproperties+xml"/>
  <Override PartName="/xl/ctrlProps/ctrlProp7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21. Ant and Barbuda\"/>
    </mc:Choice>
  </mc:AlternateContent>
  <bookViews>
    <workbookView xWindow="0" yWindow="0" windowWidth="20490" windowHeight="7455" firstSheet="3" activeTab="7"/>
  </bookViews>
  <sheets>
    <sheet name="Overview" sheetId="18" r:id="rId1"/>
    <sheet name="Financial Data" sheetId="17" r:id="rId2"/>
    <sheet name="Risk Assesment" sheetId="4" r:id="rId3"/>
    <sheet name="ESP Compliance" sheetId="12" r:id="rId4"/>
    <sheet name="GP Compliance" sheetId="13" r:id="rId5"/>
    <sheet name="ESP and GP Guidance notes" sheetId="14" r:id="rId6"/>
    <sheet name="Results Tracker " sheetId="16" r:id="rId7"/>
    <sheet name="Rating" sheetId="5" r:id="rId8"/>
    <sheet name="Project Indicators" sheetId="19" r:id="rId9"/>
    <sheet name="Lessons Learned" sheetId="9" r:id="rId10"/>
  </sheets>
  <externalReferences>
    <externalReference r:id="rId11"/>
    <externalReference r:id="rId12"/>
    <externalReference r:id="rId13"/>
  </externalReferences>
  <definedNames>
    <definedName name="_xlnm._FilterDatabase" localSheetId="7" hidden="1">Rating!$C$7:$K$8</definedName>
    <definedName name="iincome" localSheetId="3">#REF!</definedName>
    <definedName name="iincome" localSheetId="1">#REF!</definedName>
    <definedName name="iincome" localSheetId="0">#REF!</definedName>
    <definedName name="iincome" localSheetId="6">#REF!</definedName>
    <definedName name="iincome">#REF!</definedName>
    <definedName name="income" localSheetId="3">#REF!</definedName>
    <definedName name="income" localSheetId="1">#REF!</definedName>
    <definedName name="income" localSheetId="0">#REF!</definedName>
    <definedName name="income" localSheetId="6">#REF!</definedName>
    <definedName name="income">#REF!</definedName>
    <definedName name="incomelevel" localSheetId="6">'Results Tracker '!$E$140:$E$142</definedName>
    <definedName name="incomelevel">#REF!</definedName>
    <definedName name="info" localSheetId="6">'Results Tracker '!$E$159:$E$161</definedName>
    <definedName name="info">#REF!</definedName>
    <definedName name="Month">[1]Dropdowns!$G$2:$G$13</definedName>
    <definedName name="overalleffect" localSheetId="6">'Results Tracker '!$D$159:$D$161</definedName>
    <definedName name="overalleffect">#REF!</definedName>
    <definedName name="physicalassets" localSheetId="6">'Results Tracker '!$J$159:$J$167</definedName>
    <definedName name="physicalassets">#REF!</definedName>
    <definedName name="quality" localSheetId="6">'Results Tracker '!$B$150:$B$154</definedName>
    <definedName name="quality">#REF!</definedName>
    <definedName name="question" localSheetId="6">'Results Tracker '!$F$150:$F$152</definedName>
    <definedName name="question">#REF!</definedName>
    <definedName name="responses" localSheetId="6">'Results Tracker '!$C$150:$C$154</definedName>
    <definedName name="responses">#REF!</definedName>
    <definedName name="state" localSheetId="6">'Results Tracker '!$I$154:$I$156</definedName>
    <definedName name="state">#REF!</definedName>
    <definedName name="type1" localSheetId="1">'[2]Results Tracker'!$G$146:$G$149</definedName>
    <definedName name="type1" localSheetId="0">'[3]Results Tracker'!$G$155:$G$158</definedName>
    <definedName name="type1" localSheetId="6">'Results Tracker '!$G$150:$G$153</definedName>
    <definedName name="type1">#REF!</definedName>
    <definedName name="Year">[1]Dropdowns!$H$2:$H$36</definedName>
    <definedName name="yesno" localSheetId="6">'Results Tracker '!$E$146:$E$147</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110" i="17" l="1"/>
  <c r="AT106" i="17"/>
  <c r="AT99" i="17"/>
  <c r="AT94" i="17"/>
  <c r="AT89" i="17"/>
  <c r="AT81" i="17"/>
  <c r="AT74" i="17"/>
  <c r="AT61" i="17"/>
  <c r="AT57" i="17"/>
  <c r="AT50" i="17"/>
  <c r="AT45" i="17"/>
  <c r="AT40" i="17"/>
  <c r="AT32" i="17"/>
  <c r="AK81" i="17"/>
  <c r="AK74" i="17"/>
  <c r="AT111" i="17" l="1"/>
  <c r="AK110" i="17"/>
  <c r="AK106" i="17"/>
  <c r="AK99" i="17"/>
  <c r="AK94" i="17"/>
  <c r="AK89" i="17"/>
  <c r="I39" i="17"/>
  <c r="H60" i="17"/>
  <c r="I49" i="17"/>
  <c r="I44" i="17"/>
  <c r="I31" i="17"/>
  <c r="I24" i="17"/>
  <c r="H103" i="17"/>
  <c r="H56" i="17"/>
  <c r="H49" i="17"/>
  <c r="H44" i="17"/>
  <c r="H39" i="17"/>
  <c r="H31" i="17"/>
  <c r="H24" i="17"/>
  <c r="S50" i="17"/>
  <c r="S40" i="17"/>
  <c r="S25" i="17"/>
  <c r="R61" i="17"/>
  <c r="R57" i="17"/>
  <c r="R50" i="17"/>
  <c r="R45" i="17"/>
  <c r="R40" i="17"/>
  <c r="R32" i="17"/>
  <c r="R25" i="17"/>
  <c r="AD50" i="17"/>
  <c r="AD45" i="17"/>
  <c r="AD32" i="17"/>
  <c r="AD40" i="17"/>
  <c r="AD25" i="17"/>
  <c r="AK111" i="17" l="1"/>
  <c r="H61" i="17"/>
  <c r="I61" i="17"/>
  <c r="S62" i="17"/>
  <c r="R62" i="17"/>
  <c r="AK50" i="17" l="1"/>
  <c r="AK61" i="17"/>
  <c r="AK57" i="17"/>
  <c r="AK45" i="17"/>
  <c r="AK40" i="17"/>
  <c r="AK32" i="17"/>
  <c r="AK25" i="17"/>
  <c r="AK62" i="17" l="1"/>
  <c r="AC61" i="17" l="1"/>
  <c r="AC57" i="17"/>
  <c r="AC50" i="17"/>
  <c r="AC45" i="17"/>
  <c r="AC40" i="17"/>
  <c r="AC32" i="17"/>
  <c r="AC25" i="17"/>
  <c r="AB109" i="17"/>
  <c r="AB105" i="17"/>
  <c r="AB98" i="17"/>
  <c r="AB93" i="17"/>
  <c r="AB88" i="17"/>
  <c r="AB79" i="17"/>
  <c r="AB73" i="17"/>
  <c r="BD84" i="17"/>
  <c r="R104" i="17"/>
  <c r="AB110" i="17" l="1"/>
  <c r="AC62" i="17"/>
  <c r="AT25" i="17" l="1"/>
  <c r="AT62" i="17" s="1"/>
</calcChain>
</file>

<file path=xl/comments1.xml><?xml version="1.0" encoding="utf-8"?>
<comments xmlns="http://schemas.openxmlformats.org/spreadsheetml/2006/main">
  <authors>
    <author>Microsoft Office User</author>
  </authors>
  <commentList>
    <comment ref="D28" authorId="0" shapeId="0">
      <text>
        <r>
          <rPr>
            <b/>
            <sz val="10"/>
            <color rgb="FF000000"/>
            <rFont val="Tahoma"/>
            <family val="2"/>
          </rPr>
          <t>Microsoft Office User:</t>
        </r>
        <r>
          <rPr>
            <sz val="10"/>
            <color rgb="FF000000"/>
            <rFont val="Tahoma"/>
            <family val="2"/>
          </rPr>
          <t xml:space="preserve">
</t>
        </r>
        <r>
          <rPr>
            <sz val="10"/>
            <color rgb="FF000000"/>
            <rFont val="Tahoma"/>
            <family val="2"/>
          </rPr>
          <t xml:space="preserve">Project Completion date extention granted to February 1st 2024
</t>
        </r>
      </text>
    </comment>
  </commentList>
</comments>
</file>

<file path=xl/comments2.xml><?xml version="1.0" encoding="utf-8"?>
<comments xmlns="http://schemas.openxmlformats.org/spreadsheetml/2006/main">
  <authors>
    <author>Microsoft Office User</author>
    <author>tc={FAE75B7B-A512-8044-9A96-197BD8A14D10}</author>
    <author>Rashauna Adams-Matthew</author>
  </authors>
  <commentList>
    <comment ref="N22" authorId="0" shapeId="0">
      <text>
        <r>
          <rPr>
            <b/>
            <sz val="10"/>
            <color rgb="FF000000"/>
            <rFont val="Tahoma"/>
            <family val="2"/>
          </rPr>
          <t>Microsoft Office User:</t>
        </r>
        <r>
          <rPr>
            <sz val="10"/>
            <color rgb="FF000000"/>
            <rFont val="Tahoma"/>
            <family val="2"/>
          </rPr>
          <t xml:space="preserve">
</t>
        </r>
        <r>
          <rPr>
            <sz val="10"/>
            <color rgb="FF000000"/>
            <rFont val="Tahoma"/>
            <family val="2"/>
          </rPr>
          <t>number of beneficiaries who have been approved and accepted the loan request</t>
        </r>
      </text>
    </comment>
    <comment ref="O22"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Number of beneficiaries through the SELF Programme thus far</t>
        </r>
      </text>
    </comment>
    <comment ref="H28" authorId="2" shapeId="0">
      <text>
        <r>
          <rPr>
            <b/>
            <sz val="10"/>
            <color rgb="FF000000"/>
            <rFont val="Tahoma"/>
            <family val="2"/>
          </rPr>
          <t>Rashauna Adams-Matthew:</t>
        </r>
        <r>
          <rPr>
            <sz val="10"/>
            <color rgb="FF000000"/>
            <rFont val="Tahoma"/>
            <family val="2"/>
          </rPr>
          <t xml:space="preserve">
</t>
        </r>
        <r>
          <rPr>
            <sz val="10"/>
            <color rgb="FF000000"/>
            <rFont val="Tahoma"/>
            <family val="2"/>
          </rPr>
          <t>There does not appear to be any target for this outcome</t>
        </r>
      </text>
    </comment>
    <comment ref="D41" authorId="2" shapeId="0">
      <text>
        <r>
          <rPr>
            <b/>
            <sz val="10"/>
            <color rgb="FF000000"/>
            <rFont val="Tahoma"/>
            <family val="2"/>
          </rPr>
          <t>Rashauna Adams-Matthew:</t>
        </r>
        <r>
          <rPr>
            <sz val="10"/>
            <color rgb="FF000000"/>
            <rFont val="Tahoma"/>
            <family val="2"/>
          </rPr>
          <t xml:space="preserve">
</t>
        </r>
        <r>
          <rPr>
            <sz val="10"/>
            <color rgb="FF000000"/>
            <rFont val="Tahoma"/>
            <family val="2"/>
          </rPr>
          <t>I understand that NODS is the only EWS. Project Document makes no mention of community EWS</t>
        </r>
      </text>
    </comment>
    <comment ref="H41" authorId="2" shapeId="0">
      <text>
        <r>
          <rPr>
            <b/>
            <sz val="10"/>
            <color rgb="FF000000"/>
            <rFont val="Tahoma"/>
            <family val="2"/>
          </rPr>
          <t>Rashauna Adams-Matthew:</t>
        </r>
        <r>
          <rPr>
            <sz val="10"/>
            <color rgb="FF000000"/>
            <rFont val="Tahoma"/>
            <family val="2"/>
          </rPr>
          <t xml:space="preserve">
</t>
        </r>
        <r>
          <rPr>
            <sz val="10"/>
            <color rgb="FF000000"/>
            <rFont val="Tahoma"/>
            <family val="2"/>
          </rPr>
          <t>There does not appear to be any target EWS in project document</t>
        </r>
      </text>
    </comment>
    <comment ref="G42"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NODS covers Antigua and Barbuda:
</t>
        </r>
        <r>
          <rPr>
            <sz val="10"/>
            <color rgb="FF000000"/>
            <rFont val="Tahoma"/>
            <family val="2"/>
          </rPr>
          <t xml:space="preserve">6 parishes in Antigua
</t>
        </r>
        <r>
          <rPr>
            <sz val="10"/>
            <color rgb="FF000000"/>
            <rFont val="Tahoma"/>
            <family val="2"/>
          </rPr>
          <t>and Barbuda</t>
        </r>
      </text>
    </comment>
    <comment ref="I55" authorId="2" shapeId="0">
      <text>
        <r>
          <rPr>
            <b/>
            <sz val="10"/>
            <color rgb="FF000000"/>
            <rFont val="Tahoma"/>
            <family val="2"/>
          </rPr>
          <t>Rashauna Adams-Matthew:</t>
        </r>
        <r>
          <rPr>
            <sz val="10"/>
            <color rgb="FF000000"/>
            <rFont val="Tahoma"/>
            <family val="2"/>
          </rPr>
          <t xml:space="preserve">
</t>
        </r>
        <r>
          <rPr>
            <sz val="10"/>
            <color rgb="FF000000"/>
            <rFont val="Calibri"/>
            <family val="2"/>
            <scheme val="minor"/>
          </rPr>
          <t>Number of community groups in the area: project document does not detail the numbe rof staff for each community group</t>
        </r>
        <r>
          <rPr>
            <sz val="10"/>
            <color rgb="FF000000"/>
            <rFont val="Calibri"/>
            <family val="2"/>
            <scheme val="minor"/>
          </rPr>
          <t xml:space="preserve">
</t>
        </r>
      </text>
    </comment>
    <comment ref="E56" authorId="2" shapeId="0">
      <text>
        <r>
          <rPr>
            <b/>
            <sz val="10"/>
            <color rgb="FF000000"/>
            <rFont val="Tahoma"/>
            <family val="2"/>
          </rPr>
          <t xml:space="preserve">Rashauna Adams-Matthew:
</t>
        </r>
        <r>
          <rPr>
            <sz val="10"/>
            <color rgb="FF000000"/>
            <rFont val="Tahoma"/>
            <family val="2"/>
          </rPr>
          <t>Specific staff is not indiated. Just the nummber of community groups</t>
        </r>
      </text>
    </comment>
    <comment ref="E58" authorId="2" shapeId="0">
      <text>
        <r>
          <rPr>
            <b/>
            <sz val="10"/>
            <color rgb="FF000000"/>
            <rFont val="Tahoma"/>
            <family val="2"/>
          </rPr>
          <t>Rashauna Adams-Matthe</t>
        </r>
      </text>
    </comment>
    <comment ref="H58" authorId="2" shapeId="0">
      <text>
        <r>
          <rPr>
            <b/>
            <sz val="10"/>
            <color rgb="FF000000"/>
            <rFont val="Tahoma"/>
            <family val="2"/>
          </rPr>
          <t>Rashauna Adams-Matthew:</t>
        </r>
        <r>
          <rPr>
            <sz val="10"/>
            <color rgb="FF000000"/>
            <rFont val="Tahoma"/>
            <family val="2"/>
          </rPr>
          <t xml:space="preserve">
</t>
        </r>
        <r>
          <rPr>
            <sz val="10"/>
            <color rgb="FF000000"/>
            <rFont val="Calibri"/>
            <family val="2"/>
          </rPr>
          <t xml:space="preserve">3 community groups are trained in the management and maintenance of adaptation interventions. Did not indicate the number of staff for the community group
</t>
        </r>
      </text>
    </comment>
    <comment ref="I58" authorId="2" shapeId="0">
      <text>
        <r>
          <rPr>
            <b/>
            <sz val="10"/>
            <color rgb="FF000000"/>
            <rFont val="Tahoma"/>
            <family val="2"/>
          </rPr>
          <t>Rashauna Adams-Matthew:</t>
        </r>
        <r>
          <rPr>
            <sz val="10"/>
            <color rgb="FF000000"/>
            <rFont val="Tahoma"/>
            <family val="2"/>
          </rPr>
          <t xml:space="preserve">
</t>
        </r>
        <r>
          <rPr>
            <sz val="10"/>
            <color rgb="FF000000"/>
            <rFont val="Tahoma"/>
            <family val="2"/>
          </rPr>
          <t>Community group was mentiond: not specific staff members</t>
        </r>
      </text>
    </comment>
    <comment ref="C63"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This is based on number of households applying approriate adaptation responses due to receiving the loans </t>
        </r>
      </text>
    </comment>
    <comment ref="C65" authorId="2" shapeId="0">
      <text>
        <r>
          <rPr>
            <b/>
            <sz val="10"/>
            <color rgb="FF000000"/>
            <rFont val="Tahoma"/>
            <family val="2"/>
          </rPr>
          <t>Rashauna Adams-Matthew:</t>
        </r>
        <r>
          <rPr>
            <sz val="10"/>
            <color rgb="FF000000"/>
            <rFont val="Tahoma"/>
            <family val="2"/>
          </rPr>
          <t xml:space="preserve">
</t>
        </r>
        <r>
          <rPr>
            <sz val="10"/>
            <color rgb="FF000000"/>
            <rFont val="Calibri"/>
            <family val="2"/>
            <scheme val="minor"/>
          </rPr>
          <t>This is based on number of community buildings applying approriate adaptation responses due to receiving the grants</t>
        </r>
        <r>
          <rPr>
            <sz val="10"/>
            <color rgb="FF000000"/>
            <rFont val="Calibri"/>
            <family val="2"/>
            <scheme val="minor"/>
          </rPr>
          <t xml:space="preserve">
</t>
        </r>
      </text>
    </comment>
    <comment ref="H67" authorId="2" shapeId="0">
      <text>
        <r>
          <rPr>
            <b/>
            <sz val="10"/>
            <color rgb="FF000000"/>
            <rFont val="Tahoma"/>
            <family val="2"/>
          </rPr>
          <t>Rashauna Adams-Matthew:</t>
        </r>
        <r>
          <rPr>
            <sz val="10"/>
            <color rgb="FF000000"/>
            <rFont val="Tahoma"/>
            <family val="2"/>
          </rPr>
          <t xml:space="preserve">
</t>
        </r>
        <r>
          <rPr>
            <sz val="10"/>
            <color rgb="FF000000"/>
            <rFont val="Tahoma"/>
            <family val="2"/>
          </rPr>
          <t>15.6% of the population of Antigua and Barbuda</t>
        </r>
      </text>
    </comment>
    <comment ref="L67"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With what I know of ongoing consultations and community meetings, I am assuming maybe you guys have rreach 40% </t>
        </r>
      </text>
    </comment>
    <comment ref="M67" authorId="2" shapeId="0">
      <text>
        <r>
          <rPr>
            <b/>
            <sz val="10"/>
            <color rgb="FF000000"/>
            <rFont val="Tahoma"/>
            <family val="2"/>
          </rPr>
          <t>Rashauna Adams-Matthew:</t>
        </r>
        <r>
          <rPr>
            <sz val="10"/>
            <color rgb="FF000000"/>
            <rFont val="Tahoma"/>
            <family val="2"/>
          </rPr>
          <t xml:space="preserve">
</t>
        </r>
        <r>
          <rPr>
            <sz val="10"/>
            <color rgb="FF000000"/>
            <rFont val="Tahoma"/>
            <family val="2"/>
          </rPr>
          <t>This is based on the average percentage of female attendees at the three consultation meetings which I have. So for the three consultations (2 in 2016 and one in 2018), female attendance ranged from the following (60%, 44%, 74%)</t>
        </r>
      </text>
    </comment>
    <comment ref="H80" authorId="2" shapeId="0">
      <text>
        <r>
          <rPr>
            <b/>
            <sz val="10"/>
            <color rgb="FF000000"/>
            <rFont val="Tahoma"/>
            <family val="2"/>
          </rPr>
          <t>Rashauna Adams-Matthew:</t>
        </r>
        <r>
          <rPr>
            <sz val="10"/>
            <color rgb="FF000000"/>
            <rFont val="Tahoma"/>
            <family val="2"/>
          </rPr>
          <t xml:space="preserve">
</t>
        </r>
        <r>
          <rPr>
            <sz val="10"/>
            <color rgb="FF000000"/>
            <rFont val="Tahoma"/>
            <family val="2"/>
          </rPr>
          <t>Number of community groups we want to update</t>
        </r>
      </text>
    </comment>
    <comment ref="D91" authorId="2" shapeId="0">
      <text>
        <r>
          <rPr>
            <b/>
            <sz val="10"/>
            <color rgb="FF000000"/>
            <rFont val="Tahoma"/>
            <family val="2"/>
          </rPr>
          <t>Rashauna Adams-Matthew:</t>
        </r>
        <r>
          <rPr>
            <sz val="10"/>
            <color rgb="FF000000"/>
            <rFont val="Tahoma"/>
            <family val="2"/>
          </rPr>
          <t xml:space="preserve">
</t>
        </r>
        <r>
          <rPr>
            <sz val="10"/>
            <color rgb="FF000000"/>
            <rFont val="Tahoma"/>
            <family val="2"/>
          </rPr>
          <t>Restore and upgradeMcKinnon's 3 km waterway</t>
        </r>
      </text>
    </comment>
    <comment ref="H91" authorId="2" shapeId="0">
      <text>
        <r>
          <rPr>
            <b/>
            <sz val="10"/>
            <color rgb="FF000000"/>
            <rFont val="Tahoma"/>
            <family val="2"/>
          </rPr>
          <t>Rashauna Adams-Matthew:</t>
        </r>
        <r>
          <rPr>
            <sz val="10"/>
            <color rgb="FF000000"/>
            <rFont val="Tahoma"/>
            <family val="2"/>
          </rPr>
          <t xml:space="preserve">
</t>
        </r>
        <r>
          <rPr>
            <sz val="10"/>
            <color rgb="FF000000"/>
            <rFont val="Tahoma"/>
            <family val="2"/>
          </rPr>
          <t>Restore and upgrade McKinnon's 3 km waterway</t>
        </r>
      </text>
    </comment>
    <comment ref="C104" authorId="2" shapeId="0">
      <text>
        <r>
          <rPr>
            <b/>
            <sz val="10"/>
            <color rgb="FF000000"/>
            <rFont val="Tahoma"/>
            <family val="2"/>
          </rPr>
          <t>Rashauna Adams-Matthew:</t>
        </r>
        <r>
          <rPr>
            <sz val="10"/>
            <color rgb="FF000000"/>
            <rFont val="Tahoma"/>
            <family val="2"/>
          </rPr>
          <t xml:space="preserve">
</t>
        </r>
        <r>
          <rPr>
            <sz val="10"/>
            <color rgb="FF000000"/>
            <rFont val="Tahoma"/>
            <family val="2"/>
          </rPr>
          <t>While there is mention in the ESIA of households having unstable income, percentage of hosuehold is not given and there does not appear to be a target from the projject to improve income level which I am assumig is in relation to having more secure access to livelihood assests</t>
        </r>
      </text>
    </comment>
    <comment ref="L105"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These are the number of loan applicants thus far. Applications have not been thoroughtlu processed
</t>
        </r>
      </text>
    </comment>
    <comment ref="H107" authorId="2" shapeId="0">
      <text>
        <r>
          <rPr>
            <b/>
            <sz val="10"/>
            <color rgb="FF000000"/>
            <rFont val="Tahoma"/>
            <family val="2"/>
          </rPr>
          <t>Rashauna Adams-Matthew:</t>
        </r>
        <r>
          <rPr>
            <sz val="10"/>
            <color rgb="FF000000"/>
            <rFont val="Tahoma"/>
            <family val="2"/>
          </rPr>
          <t xml:space="preserve">
</t>
        </r>
        <r>
          <rPr>
            <sz val="10"/>
            <color rgb="FF000000"/>
            <rFont val="Tahoma"/>
            <family val="2"/>
          </rPr>
          <t>Did not see any target for this Indicator in project document</t>
        </r>
      </text>
    </comment>
    <comment ref="D115" authorId="2" shapeId="0">
      <text>
        <r>
          <rPr>
            <b/>
            <sz val="10"/>
            <color rgb="FF000000"/>
            <rFont val="Tahoma"/>
            <family val="2"/>
          </rPr>
          <t xml:space="preserve">Rashauna Adams-Matthew
</t>
        </r>
        <r>
          <rPr>
            <sz val="10"/>
            <color rgb="FF000000"/>
            <rFont val="Tahoma"/>
            <family val="2"/>
          </rPr>
          <t>Number of households  in intervention area created or strengthened in support of individual or community livelihood dstrategies</t>
        </r>
      </text>
    </comment>
    <comment ref="D116" authorId="2" shapeId="0">
      <text>
        <r>
          <rPr>
            <b/>
            <sz val="10"/>
            <color rgb="FF000000"/>
            <rFont val="Tahoma"/>
            <family val="2"/>
          </rPr>
          <t xml:space="preserve">Rashauna Adams-Matthew:
</t>
        </r>
        <r>
          <rPr>
            <sz val="10"/>
            <color rgb="FF000000"/>
            <rFont val="Tahoma"/>
            <family val="2"/>
          </rPr>
          <t>N</t>
        </r>
        <r>
          <rPr>
            <sz val="10"/>
            <color rgb="FF000000"/>
            <rFont val="Calibri"/>
            <family val="2"/>
            <scheme val="minor"/>
          </rPr>
          <t>umber of community buildings  in intervention area created or strengthened in support of individual or community livelihood dstrategies</t>
        </r>
        <r>
          <rPr>
            <sz val="10"/>
            <color rgb="FF000000"/>
            <rFont val="Calibri"/>
            <family val="2"/>
            <scheme val="minor"/>
          </rPr>
          <t xml:space="preserve">
</t>
        </r>
      </text>
    </comment>
    <comment ref="D117" authorId="2" shapeId="0">
      <text>
        <r>
          <rPr>
            <b/>
            <sz val="10"/>
            <color rgb="FF000000"/>
            <rFont val="Tahoma"/>
            <family val="2"/>
          </rPr>
          <t>Rashauna Adams-Matthew:</t>
        </r>
        <r>
          <rPr>
            <sz val="10"/>
            <color rgb="FF000000"/>
            <rFont val="Tahoma"/>
            <family val="2"/>
          </rPr>
          <t xml:space="preserve">
</t>
        </r>
        <r>
          <rPr>
            <sz val="10"/>
            <color rgb="FF000000"/>
            <rFont val="Tahoma"/>
            <family val="2"/>
          </rPr>
          <t>Number of community groups trained to maintan adaptative measures along McKinnons waterway</t>
        </r>
      </text>
    </comment>
    <comment ref="E117" authorId="2" shapeId="0">
      <text>
        <r>
          <rPr>
            <b/>
            <sz val="10"/>
            <color rgb="FF000000"/>
            <rFont val="Tahoma"/>
            <family val="2"/>
          </rPr>
          <t>Rashauna Adams-Matthew:</t>
        </r>
        <r>
          <rPr>
            <sz val="10"/>
            <color rgb="FF000000"/>
            <rFont val="Tahoma"/>
            <family val="2"/>
          </rPr>
          <t xml:space="preserve">
</t>
        </r>
        <r>
          <rPr>
            <sz val="10"/>
            <color rgb="FF000000"/>
            <rFont val="Tahoma"/>
            <family val="2"/>
          </rPr>
          <t>Because the purpose of this training of the community groups is to maintain the adaptation interventions along the waterway, I have labeled this as social capital</t>
        </r>
      </text>
    </comment>
    <comment ref="C118"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There is a mention of loss of income due to inability to get to work and damage to homes and business structures </t>
        </r>
      </text>
    </comment>
    <comment ref="E119" authorId="2" shapeId="0">
      <text>
        <r>
          <rPr>
            <b/>
            <sz val="10"/>
            <color rgb="FF000000"/>
            <rFont val="Tahoma"/>
            <family val="2"/>
          </rPr>
          <t>Rashauna Adams-Matthew:</t>
        </r>
        <r>
          <rPr>
            <sz val="10"/>
            <color rgb="FF000000"/>
            <rFont val="Tahoma"/>
            <family val="2"/>
          </rPr>
          <t xml:space="preserve">
</t>
        </r>
        <r>
          <rPr>
            <sz val="10"/>
            <color rgb="FF000000"/>
            <rFont val="Tahoma"/>
            <family val="2"/>
          </rPr>
          <t>Residents generate income mainly as civil servants with significant number of security guards (private security firms), workers in the tourism service industry, an a very small number of farmers and fishermen. Others are small business owners (village shops, small car washes and a few hairdressers)</t>
        </r>
      </text>
    </comment>
    <comment ref="G119" authorId="2" shapeId="0">
      <text>
        <r>
          <rPr>
            <b/>
            <sz val="10"/>
            <color rgb="FF000000"/>
            <rFont val="Tahoma"/>
            <family val="2"/>
          </rPr>
          <t>Rashauna Adams-Matthew:</t>
        </r>
        <r>
          <rPr>
            <sz val="10"/>
            <color rgb="FF000000"/>
            <rFont val="Tahoma"/>
            <family val="2"/>
          </rPr>
          <t xml:space="preserve">
</t>
        </r>
        <r>
          <rPr>
            <sz val="10"/>
            <color rgb="FF000000"/>
            <rFont val="Tahoma"/>
            <family val="2"/>
          </rPr>
          <t>Project document states that most are low income with out stating what is defined as "low income". The CPA states that the poverty line is less than ECD 6,318 per annum an poverty is also determined by the percentage of food and non-food expenditure from one's salary. CHAPA uses the income level of ECD 2,500 per month and below for teir residents: I don't know what is used for this project as there is nothing in the project documents</t>
        </r>
      </text>
    </comment>
    <comment ref="H119"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I am assuming that this output is in relation to the following:
</t>
        </r>
        <r>
          <rPr>
            <sz val="10"/>
            <color rgb="FF000000"/>
            <rFont val="Tahoma"/>
            <family val="2"/>
          </rPr>
          <t>If persons are afforded the finances, they can make their homes climate change adaptative and therefore avoid damages to their homes which can cause a decrease in their income due to fixing their homes. ESIA mentions loss of income due to climate change damage to homes which then require households to pay</t>
        </r>
      </text>
    </comment>
    <comment ref="K119" authorId="2" shapeId="0">
      <text>
        <r>
          <rPr>
            <b/>
            <sz val="10"/>
            <color rgb="FF000000"/>
            <rFont val="Tahoma"/>
            <family val="2"/>
          </rPr>
          <t>Rashauna Adams-Matthew:</t>
        </r>
        <r>
          <rPr>
            <sz val="10"/>
            <color rgb="FF000000"/>
            <rFont val="Tahoma"/>
            <family val="2"/>
          </rPr>
          <t xml:space="preserve">
</t>
        </r>
        <r>
          <rPr>
            <sz val="10"/>
            <color rgb="FF000000"/>
            <rFont val="Tahoma"/>
            <family val="2"/>
          </rPr>
          <t>There is no mention of an income level that the project is targeting for the households</t>
        </r>
      </text>
    </comment>
    <comment ref="D131"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For policies strictly related to the environment (there are others listed in the ESIA pgs 11-16 that mention enviornmental concenrs but are fcused primarily on other sectors:
</t>
        </r>
        <r>
          <rPr>
            <sz val="10"/>
            <color rgb="FF000000"/>
            <rFont val="Tahoma"/>
            <family val="2"/>
          </rPr>
          <t xml:space="preserve">1. Environmental  Protection and Management Act (2015)
</t>
        </r>
        <r>
          <rPr>
            <sz val="10"/>
            <color rgb="FF000000"/>
            <rFont val="Tahoma"/>
            <family val="2"/>
          </rPr>
          <t xml:space="preserve">2. Physical Planning Act 2003
</t>
        </r>
        <r>
          <rPr>
            <sz val="10"/>
            <color rgb="FF000000"/>
            <rFont val="Tahoma"/>
            <family val="2"/>
          </rPr>
          <t xml:space="preserve">3. Sustainable Island Resource Management Zoning Plan (SIRMZP 2012)
</t>
        </r>
        <r>
          <rPr>
            <sz val="10"/>
            <color rgb="FF000000"/>
            <rFont val="Tahoma"/>
            <family val="2"/>
          </rPr>
          <t xml:space="preserve">4. National Poverty Strategy 2012-2015
</t>
        </r>
        <r>
          <rPr>
            <sz val="10"/>
            <color rgb="FF000000"/>
            <rFont val="Tahoma"/>
            <family val="2"/>
          </rPr>
          <t>5. National Biodiversity Strategy and Action Plan</t>
        </r>
      </text>
    </comment>
    <comment ref="H131"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1. Revised Building code with climate resilience measures
</t>
        </r>
        <r>
          <rPr>
            <sz val="10"/>
            <color rgb="FF000000"/>
            <rFont val="Tahoma"/>
            <family val="2"/>
          </rPr>
          <t xml:space="preserve">2. Local Area Physical Development Plan
</t>
        </r>
        <r>
          <rPr>
            <sz val="10"/>
            <color rgb="FF000000"/>
            <rFont val="Tahoma"/>
            <family val="2"/>
          </rPr>
          <t>3. SIRF Fund Regulations</t>
        </r>
      </text>
    </comment>
    <comment ref="H133" authorId="2" shapeId="0">
      <text>
        <r>
          <rPr>
            <b/>
            <sz val="10"/>
            <color rgb="FF000000"/>
            <rFont val="Tahoma"/>
            <family val="2"/>
          </rPr>
          <t>Rashauna Adams-Matthew:</t>
        </r>
        <r>
          <rPr>
            <sz val="10"/>
            <color rgb="FF000000"/>
            <rFont val="Tahoma"/>
            <family val="2"/>
          </rPr>
          <t xml:space="preserve">
</t>
        </r>
        <r>
          <rPr>
            <sz val="10"/>
            <color rgb="FF000000"/>
            <rFont val="Tahoma"/>
            <family val="2"/>
          </rPr>
          <t xml:space="preserve">1. </t>
        </r>
        <r>
          <rPr>
            <sz val="10"/>
            <color rgb="FF000000"/>
            <rFont val="Calibri"/>
            <family val="2"/>
            <scheme val="minor"/>
          </rPr>
          <t>Revised Building code with climate resilience measures</t>
        </r>
        <r>
          <rPr>
            <sz val="10"/>
            <color rgb="FF000000"/>
            <rFont val="Tahoma"/>
            <family val="2"/>
          </rPr>
          <t xml:space="preserve">
</t>
        </r>
        <r>
          <rPr>
            <sz val="10"/>
            <color rgb="FF000000"/>
            <rFont val="Tahoma"/>
            <family val="2"/>
          </rPr>
          <t xml:space="preserve">2. The Local Area Plan to be developed which will have climate change adaptations </t>
        </r>
      </text>
    </comment>
  </commentList>
</comments>
</file>

<file path=xl/sharedStrings.xml><?xml version="1.0" encoding="utf-8"?>
<sst xmlns="http://schemas.openxmlformats.org/spreadsheetml/2006/main" count="2701" uniqueCount="1180">
  <si>
    <t>Project Performance Report (PPR)</t>
  </si>
  <si>
    <t>Period of Report (Dates)</t>
  </si>
  <si>
    <t>January 2022 - December 2022</t>
  </si>
  <si>
    <t xml:space="preserve">Project Title: </t>
  </si>
  <si>
    <t xml:space="preserve">An integrated approach to physical adaptation and community resilience in Antigua and Barbuda’s northwest McKinnon’s watershed </t>
  </si>
  <si>
    <t xml:space="preserve">Project Summary: </t>
  </si>
  <si>
    <t xml:space="preserve">The project will promote the implementation of cost-effective adaptation measures by implementing adaptation in the environment and in the community, building both natural and social adaptive capacity at the same time. This can be achieved by: i) implementing adaptation in the watershed and waterways, such as climate resilient drainage systems; 2) a “soft” loan program for home and business owners for adaptation; 3) providing grants to the community and NGOs to get their buildings ready for climate change, where upgraded community buildings can serve as hurricane shelters, community cisterns as emergency water reserves, and learning centers to strengthen social capital; and 4) to provide the community with the skills and capacity they need to maintain the waterway by themselves, with assistance and in partnership with the Government of Antigua and Barbuda.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</si>
  <si>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</si>
  <si>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</si>
  <si>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</si>
  <si>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</si>
  <si>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</si>
  <si>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</si>
  <si>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</si>
  <si>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</si>
  <si>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</si>
  <si>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ATG/NIE/Multi/2016/1</t>
  </si>
  <si>
    <t>Afghanistan</t>
  </si>
  <si>
    <t>FP</t>
  </si>
  <si>
    <t>Yes</t>
  </si>
  <si>
    <t>Biodiversity</t>
  </si>
  <si>
    <t>U</t>
  </si>
  <si>
    <t>BD-SP1-PA Financing</t>
  </si>
  <si>
    <t>1: Arid &amp; semi-arid ecosystems</t>
  </si>
  <si>
    <t>Implementing Entity (IE) [name]:</t>
  </si>
  <si>
    <t>Department of Environment, Ministry of Health, Wellness and te Environment, Antigua and Barbuda</t>
  </si>
  <si>
    <t>Albania</t>
  </si>
  <si>
    <t>MSP</t>
  </si>
  <si>
    <t>No</t>
  </si>
  <si>
    <t>Climate Change Adaptation</t>
  </si>
  <si>
    <t>S</t>
  </si>
  <si>
    <t>BD-SP2-Marine PA</t>
  </si>
  <si>
    <t>2: Coastal, marine &amp; freshwater ecosystems</t>
  </si>
  <si>
    <t>Type of IE:</t>
  </si>
  <si>
    <t>National Implementing Entity</t>
  </si>
  <si>
    <t>Algeria</t>
  </si>
  <si>
    <t>EA</t>
  </si>
  <si>
    <t>Climate Change Mitigation</t>
  </si>
  <si>
    <t>MU</t>
  </si>
  <si>
    <t>BD-SP3-PA Networks</t>
  </si>
  <si>
    <t>3: Forest ecosystems</t>
  </si>
  <si>
    <t xml:space="preserve">Country(ies): </t>
  </si>
  <si>
    <t>Antigua and Barbuda</t>
  </si>
  <si>
    <t>Angola</t>
  </si>
  <si>
    <t>International Waters</t>
  </si>
  <si>
    <t>Good</t>
  </si>
  <si>
    <t>BD-SP5-Markets</t>
  </si>
  <si>
    <t>13: Conservation and Sustainable Use of Biological Diversity Important to Agriculture</t>
  </si>
  <si>
    <t>Relevant Geographic Points (i.e. cities, villages, bodies of water):</t>
  </si>
  <si>
    <t xml:space="preserve">Northwest McKinnons Watershed, St. John's Antigua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</si>
  <si>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</si>
  <si>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</si>
  <si>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</si>
  <si>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</si>
  <si>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</si>
  <si>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</si>
  <si>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</si>
  <si>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</si>
  <si>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</si>
  <si>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</si>
  <si>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</si>
  <si>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</si>
  <si>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</si>
  <si>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</si>
  <si>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</si>
  <si>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</si>
  <si>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</si>
  <si>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</si>
  <si>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</si>
  <si>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</si>
  <si>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</si>
  <si>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</si>
  <si>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List documents/ reports/ brochures / articles that have been prepared about the project.</t>
  </si>
  <si>
    <t>Cyprus</t>
  </si>
  <si>
    <r>
      <rPr>
        <sz val="9"/>
        <color rgb="FF000000"/>
        <rFont val="Times New Roman"/>
        <family val="1"/>
      </rPr>
      <t xml:space="preserve">1. Department of Environment. </t>
    </r>
    <r>
      <rPr>
        <i/>
        <sz val="9"/>
        <color rgb="FF000000"/>
        <rFont val="Times New Roman"/>
        <family val="1"/>
      </rPr>
      <t>Project Launch: An Integrated Approach to Physical Adaptation and Community Resilience in Antigua and Barbuda's Northwest McKinnon's Watershed Minutes.</t>
    </r>
    <r>
      <rPr>
        <b/>
        <sz val="9"/>
        <color rgb="FF000000"/>
        <rFont val="Times New Roman"/>
        <family val="1"/>
      </rPr>
      <t xml:space="preserve"> Report. Department of Environment. St. John's, Antigua and Barbuda: Department of Environment, 2018.     </t>
    </r>
    <r>
      <rPr>
        <sz val="9"/>
        <color indexed="8"/>
        <rFont val="Times New Roman"/>
        <family val="1"/>
      </rPr>
      <t xml:space="preserve">                                                                                                                                                                                               2. </t>
    </r>
    <r>
      <rPr>
        <sz val="9"/>
        <color rgb="FF000000"/>
        <rFont val="Times New Roman"/>
        <family val="1"/>
      </rPr>
      <t>Bird, Nicola, Dr.</t>
    </r>
    <r>
      <rPr>
        <i/>
        <sz val="9"/>
        <color rgb="FF000000"/>
        <rFont val="Times New Roman"/>
        <family val="1"/>
      </rPr>
      <t xml:space="preserve"> Integrated Health Outreach - Mid-Project Progress Report: The Social-Emotional LEarning Facilitation (SELF) School and CommunityBased Programe for Resiliency, Eco-Sutainability, and Commuity Capacity Building in Antigua and Barbuda with Possible Replication in Other Caribbean Islands.</t>
    </r>
    <r>
      <rPr>
        <b/>
        <sz val="9"/>
        <color rgb="FF000000"/>
        <rFont val="Times New Roman"/>
        <family val="1"/>
      </rPr>
      <t xml:space="preserve"> Report. St. John's, Antigua and Barbuda: Integrated Health Outreach, 2018.</t>
    </r>
    <r>
      <rPr>
        <sz val="9"/>
        <color indexed="8"/>
        <rFont val="Times New Roman"/>
        <family val="1"/>
      </rPr>
      <t xml:space="preserve">
3. Project Management Unit, </t>
    </r>
    <r>
      <rPr>
        <i/>
        <sz val="9"/>
        <color rgb="FF000000"/>
        <rFont val="Times New Roman"/>
        <family val="1"/>
      </rPr>
      <t>National Gender Assessment Survey: The Economic Impact of Climate Change on Men and Women in Antigua and Barbuda</t>
    </r>
    <r>
      <rPr>
        <sz val="9"/>
        <color indexed="8"/>
        <rFont val="Times New Roman"/>
        <family val="1"/>
      </rPr>
      <t xml:space="preserve">. </t>
    </r>
    <r>
      <rPr>
        <b/>
        <sz val="9"/>
        <color rgb="FF000000"/>
        <rFont val="Times New Roman"/>
        <family val="1"/>
      </rPr>
      <t>Report. Department of Environment. St. John's, Antigua and Barbuda: Department of Environment, 2021.</t>
    </r>
  </si>
  <si>
    <t>Czech Republic</t>
  </si>
  <si>
    <t>List the Website address (URL) of project.</t>
  </si>
  <si>
    <t>Democratic People's Republic of Korea</t>
  </si>
  <si>
    <t>https://www.environment.gov.ag/projects-reports#/An-integrated-approach-to-physical-adaptation-and-community-resilience-in-Antigua-and-Barbuda%E2%80%99s-northwest-McKinnon%E2%80%99s-watershed</t>
  </si>
  <si>
    <t>Democratic Republic of the Congo</t>
  </si>
  <si>
    <t>Denmark</t>
  </si>
  <si>
    <t xml:space="preserve">Project contacts:  </t>
  </si>
  <si>
    <t>Djibouti</t>
  </si>
  <si>
    <t>National Project Manager/Coordinator</t>
  </si>
  <si>
    <t>Dominica</t>
  </si>
  <si>
    <t xml:space="preserve">Name: </t>
  </si>
  <si>
    <t>Ambassador Diann Black-Layne</t>
  </si>
  <si>
    <t>Dominican Republic</t>
  </si>
  <si>
    <t xml:space="preserve">Email: </t>
  </si>
  <si>
    <t>diann.black-layne@ab.gov.ag</t>
  </si>
  <si>
    <t>Ecuador</t>
  </si>
  <si>
    <t xml:space="preserve">Date: </t>
  </si>
  <si>
    <t>Egypt</t>
  </si>
  <si>
    <t>Government DA</t>
  </si>
  <si>
    <t>El Salvador</t>
  </si>
  <si>
    <t>Department of Environment (Ambassador Diann Black-Layne)</t>
  </si>
  <si>
    <t>Equatoral Guinea</t>
  </si>
  <si>
    <t>dcblack11@gmail.com, diann.black-Layne@ab.gov.ag</t>
  </si>
  <si>
    <t>Eritrea</t>
  </si>
  <si>
    <t>Estonia</t>
  </si>
  <si>
    <t>Implementing Entity</t>
  </si>
  <si>
    <t>Ethiopia</t>
  </si>
  <si>
    <t>Fiji</t>
  </si>
  <si>
    <t>doe@ab.gov.ag</t>
  </si>
  <si>
    <t>Finland</t>
  </si>
  <si>
    <t>France</t>
  </si>
  <si>
    <t>Executing Agency</t>
  </si>
  <si>
    <t>Gambia</t>
  </si>
  <si>
    <t>Department of Environment, Project Management Unit, Mr. Jasiel Murphy</t>
  </si>
  <si>
    <t>Georgia</t>
  </si>
  <si>
    <t>jasiel.murphy@ab.gov.ag</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</si>
  <si>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</si>
  <si>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</si>
  <si>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</si>
  <si>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</si>
  <si>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</si>
  <si>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</si>
  <si>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</si>
  <si>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</si>
  <si>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</si>
  <si>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</si>
  <si>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</si>
  <si>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</si>
  <si>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</si>
  <si>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</si>
  <si>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</si>
  <si>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</si>
  <si>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</si>
  <si>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</si>
  <si>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</si>
  <si>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</si>
  <si>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</si>
  <si>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</si>
  <si>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</si>
  <si>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</si>
  <si>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</si>
  <si>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</si>
  <si>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</si>
  <si>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</si>
  <si>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</si>
  <si>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</si>
  <si>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</si>
  <si>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</si>
  <si>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</si>
  <si>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</si>
  <si>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</si>
  <si>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</si>
  <si>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</si>
  <si>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</si>
  <si>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</si>
  <si>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</si>
  <si>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</si>
  <si>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</si>
  <si>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</si>
  <si>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</si>
  <si>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</si>
  <si>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</si>
  <si>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</si>
  <si>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</si>
  <si>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</si>
  <si>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</si>
  <si>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</si>
  <si>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</si>
  <si>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</si>
  <si>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</si>
  <si>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</si>
  <si>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</si>
  <si>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</si>
  <si>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</si>
  <si>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</si>
  <si>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</si>
  <si>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</si>
  <si>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</si>
  <si>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</si>
  <si>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</si>
  <si>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</si>
  <si>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</si>
  <si>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</si>
  <si>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</si>
  <si>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</si>
  <si>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</si>
  <si>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</si>
  <si>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</si>
  <si>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</si>
  <si>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</si>
  <si>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</si>
  <si>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</si>
  <si>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</si>
  <si>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</si>
  <si>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</si>
  <si>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</si>
  <si>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</si>
  <si>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</si>
  <si>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</si>
  <si>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</si>
  <si>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</si>
  <si>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</si>
  <si>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</si>
  <si>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</si>
  <si>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</si>
  <si>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</si>
  <si>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</si>
  <si>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</si>
  <si>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</si>
  <si>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</si>
  <si>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</si>
  <si>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</si>
  <si>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</si>
  <si>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</si>
  <si>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</si>
  <si>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</si>
  <si>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</si>
  <si>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</si>
  <si>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</si>
  <si>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</si>
  <si>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</si>
  <si>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</si>
  <si>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</si>
  <si>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</si>
  <si>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</si>
  <si>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</si>
  <si>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</si>
  <si>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</si>
  <si>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</si>
  <si>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</si>
  <si>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</si>
  <si>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</si>
  <si>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</si>
  <si>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</si>
  <si>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</si>
  <si>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</si>
  <si>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</si>
  <si>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</si>
  <si>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</si>
  <si>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</si>
  <si>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</si>
  <si>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</si>
  <si>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</si>
  <si>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</si>
  <si>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November 30th 2018</t>
  </si>
  <si>
    <t>Financial information PPR 2:  cumulative from project start to June 2020</t>
  </si>
  <si>
    <t>Financial information PPR 3:  cumulative from project start to December 2020</t>
  </si>
  <si>
    <t>Financial information PPR 4:  cumulative from project start to December 2021</t>
  </si>
  <si>
    <t>Financial information PPR 5:  cumulative from project start to December 2022</t>
  </si>
  <si>
    <t xml:space="preserve">DISBURSEMENT OF AF GRANT FUNDS </t>
  </si>
  <si>
    <t>How much of the total AF grant as noted in Project Document plus any project preparation grant has been spent to date?</t>
  </si>
  <si>
    <t>Estimated cumulative total disbursement as of [enter Date]</t>
  </si>
  <si>
    <t>Estimated cumulative total disbursement as of June 30,2020</t>
  </si>
  <si>
    <t>Estimated cumulative total disbursement as of December 2020</t>
  </si>
  <si>
    <t>Estimated cumulative total disbursement as of December 2022</t>
  </si>
  <si>
    <t>Add any comments on AF Grant Funds. (word limit=200)</t>
  </si>
  <si>
    <t xml:space="preserve">The funds are held in a commercial bank account that does not generate interest.  </t>
  </si>
  <si>
    <t>The funds are held in a commercial bank account that does not generate inrerest</t>
  </si>
  <si>
    <t xml:space="preserve">INVESTMENT INCOME </t>
  </si>
  <si>
    <t>No investment income generated as of November 2018</t>
  </si>
  <si>
    <t>No investment income generated as of June 2020</t>
  </si>
  <si>
    <t>No investment income generated as of December 2020</t>
  </si>
  <si>
    <t>No investment income generated as of December 2021</t>
  </si>
  <si>
    <t>No investment income generated as of December 2022</t>
  </si>
  <si>
    <t>No investment income as of December 2022</t>
  </si>
  <si>
    <t>Amount of annual investment income generated from the Adaptation Fund’s grant</t>
  </si>
  <si>
    <t>EXPENDITURE DATA</t>
  </si>
  <si>
    <t>OUTPUTS</t>
  </si>
  <si>
    <t>ITEM / ACTIVITY / ACTION</t>
  </si>
  <si>
    <t>AMOUNT</t>
  </si>
  <si>
    <t>VARIANCE</t>
  </si>
  <si>
    <t>List ouput and corresponding amount spent for the current reporting period</t>
  </si>
  <si>
    <t xml:space="preserve">Output 1.1.1. Technical drawings taking into consideration past flooding events, AR5 projections, and designs that reduce the risks of vector-borne diseases </t>
  </si>
  <si>
    <t>Develop an island-wide drainage code with appropriate IDF and DDF curves development</t>
  </si>
  <si>
    <t>No Amendment Necessary</t>
  </si>
  <si>
    <t>Climate impact modelling to inform local area physical development planning, including modelling of sea level rise, flooding, hurricane, drought and temperature projections under AR5 climate scenarios, and projected development trends</t>
  </si>
  <si>
    <t>Develop an island-wide drainage code with appropriate IDF and DDF curves and integrate into local area physical development planst</t>
  </si>
  <si>
    <t>Revise the Building Code with climate resilience measures and submit to Attorney General for approval and Gazetting and signing by the Minister</t>
  </si>
  <si>
    <t>Topographical survey data of McKinnon's watershed basin for hydrological and hydraulic models</t>
  </si>
  <si>
    <t>Technical designs for flood mitigation measures in the waterway</t>
  </si>
  <si>
    <t>Consultations/Workshopd</t>
  </si>
  <si>
    <t>Waterway Agreement</t>
  </si>
  <si>
    <t>EIAs for DCA Approval</t>
  </si>
  <si>
    <t>Sub-Total</t>
  </si>
  <si>
    <t>Output 1.1.2. Restore and upgrade McKinnon’s 3 km waterway to meet new adaptation requirements for flooding and vector control, taking into account ESS and gender considerations within the design</t>
  </si>
  <si>
    <t>Supervision of Works</t>
  </si>
  <si>
    <t>Waterway preparation works - removing debris blockages (solid waste and pipes, etc)</t>
  </si>
  <si>
    <t>Construction of Flood Prevention Infrastructure</t>
  </si>
  <si>
    <t>Vector control using ecosystem-based rehabilitation methods</t>
  </si>
  <si>
    <t>Development of Local Area Physical development plan and submission for approval and implementation</t>
  </si>
  <si>
    <t>Integration of the LAP into the implementation practices of the DCA and Public Works Dept (to give legal effect to the policies and measures being implemented by the project)</t>
  </si>
  <si>
    <t xml:space="preserve">Output 2.1.1. At least 10% of the homes in the target area, during the life of the project, have applied for loans for adaptation measures to meet new standards </t>
  </si>
  <si>
    <t>Development Access Database</t>
  </si>
  <si>
    <t xml:space="preserve">Prepare regulations under the Finance Act to regulate the Revolving Loan program </t>
  </si>
  <si>
    <t xml:space="preserve">Capacity building for Revolving Fund Programme Management </t>
  </si>
  <si>
    <t>RLP Disbursement and Monitoring</t>
  </si>
  <si>
    <t xml:space="preserve">Disburse loans for adaptation interventions for eligible households that will be impacted by flooding within the watershed </t>
  </si>
  <si>
    <t>Loan Verification System</t>
  </si>
  <si>
    <t xml:space="preserve">Prepare and share best practices for entire island </t>
  </si>
  <si>
    <t>Output 3.1.1. 50% of the community-based buildings in the areas have benefitted from grants to improve the resielience of their buildings</t>
  </si>
  <si>
    <t>Training</t>
  </si>
  <si>
    <t>Engineering assessment and Designs</t>
  </si>
  <si>
    <t xml:space="preserve">Enter into a MOU with a relevant entity to process and manage the community grants </t>
  </si>
  <si>
    <t>Grants  to Communities and NGO's</t>
  </si>
  <si>
    <t xml:space="preserve">Output 3.1.3. Three contracts are awarded to community groups/NGOs to maintain the adaptation interventions </t>
  </si>
  <si>
    <t xml:space="preserve">Develop a comprehensive communications plan for broadbased community education, awareness and mobilization of support </t>
  </si>
  <si>
    <t>Award a community contract to implement the communications plan and disseminate information nationally, regionally and internationally</t>
  </si>
  <si>
    <t xml:space="preserve">Output 3.1.2. Three contracts are awarded to community groups/NGOs to maintain the adaptation interventions </t>
  </si>
  <si>
    <t>PLANNED EXPENDITURE SCHEDULE</t>
  </si>
  <si>
    <t>Award community contract(s) to maintain the sustainable urban planning and drainage interventions, working with the Central Board of Health and the Development Control AuthorityAward community contract(s) to maintain the sustainable urban planning and drainage interventions, working with the Central Board of Health and the Development Control Authority</t>
  </si>
  <si>
    <t>List outputs planned and corresponding projected cost for the upcoming reporting period</t>
  </si>
  <si>
    <t>PROJECTED COST</t>
  </si>
  <si>
    <t>Est. Completion Date</t>
  </si>
  <si>
    <t xml:space="preserve">Award a community contract for M&amp;E of adaptation measures, data collection and consultations </t>
  </si>
  <si>
    <t>Award community contract(s) to maintain the sustainable urban planning and drainage interventions, working with the Central Board of Health and the Development Control Authority</t>
  </si>
  <si>
    <t>IE Fee / Oversight Costs (*max 8.5% of total budget)</t>
  </si>
  <si>
    <t>DoE Oversight</t>
  </si>
  <si>
    <t>EIMAS Oversight of M&amp;E</t>
  </si>
  <si>
    <t>Reporting</t>
  </si>
  <si>
    <t xml:space="preserve">Financial Oversight  </t>
  </si>
  <si>
    <t>Audit</t>
  </si>
  <si>
    <t>Sponsorships/Miscellaneous</t>
  </si>
  <si>
    <t xml:space="preserve"> </t>
  </si>
  <si>
    <t>Project Execution costs (Project Management Unit) *max 1.5% of total budget)</t>
  </si>
  <si>
    <t>Finance Officer</t>
  </si>
  <si>
    <t xml:space="preserve">Administrative support </t>
  </si>
  <si>
    <t>Office Supplies</t>
  </si>
  <si>
    <t>TOTAL</t>
  </si>
  <si>
    <t xml:space="preserve">Climate impact modelling with the Centre for Environment, Fisheries and Aquaculture Science (CEFAS), </t>
  </si>
  <si>
    <t>Develop an island-wide drainage code with appropriate IDF and DDF curves developmentDevelop an island-wide drainage code with appropriate IDF and DDF curves development</t>
  </si>
  <si>
    <t xml:space="preserve">
Further development of the island -wide drainage code; 
</t>
  </si>
  <si>
    <t xml:space="preserve"> Revise the building Code with climate resilience measures and submit to Attorney General for approval and Gazetting and signing by the Minister</t>
  </si>
  <si>
    <t>Further Consultations on the Revised Building Code</t>
  </si>
  <si>
    <t>Consultations on planning &amp; Designs/ Implementation</t>
  </si>
  <si>
    <t>Enter into waterway easement agreements with applicable landoweners</t>
  </si>
  <si>
    <t>Conduct the EIAs on the final techncial drawings for the waterway. Application for physical planning to DCA</t>
  </si>
  <si>
    <t>Contract for supervision of works/ &amp; Independent Supervision</t>
  </si>
  <si>
    <t>Conduct the EIAs and other studies required for approval; Apply for Physical planning to DCA</t>
  </si>
  <si>
    <t>Based on the data on parcels and the property owners living in the vicitnity of the waterway upgrade it was determined that no easements were  needed to be signed. Funds will be transferred to Output 1.1.2 in order to complete the physical interventions</t>
  </si>
  <si>
    <r>
      <rPr>
        <b/>
        <sz val="11"/>
        <color rgb="FF000000"/>
        <rFont val="Times New Roman"/>
        <family val="1"/>
      </rPr>
      <t>PROJECT CHANGE</t>
    </r>
    <r>
      <rPr>
        <sz val="11"/>
        <color indexed="8"/>
        <rFont val="Times New Roman"/>
        <family val="1"/>
      </rPr>
      <t>: Construction of flood prevention infrastructure - Worst case scenario is that activity will be delayed unitl 2020. The Government is engaging in a road upgrade within the project area.  This project activity will impact on the existing road project and therefore has to be delayed.  The Road in question, which is adjenct to the McKinnon's area, is expected to be completed in June 2019.  However the DOE is giving a longer period just in case of hurricane events that may cause further delays.</t>
    </r>
  </si>
  <si>
    <t>Waterway preparation works – removing debris blockage (Solid waste and pipes, etc.)</t>
  </si>
  <si>
    <t>All fiduary requriements completed. Funds to be transferred to Output 1.1. 2 n order to complete te physical interventions</t>
  </si>
  <si>
    <t xml:space="preserve">Vector Control using ecosystem-based rehabilitation methods
</t>
  </si>
  <si>
    <t>Construction of flood prevention infrastructure – improving major and minor watercourse drainage, relocating natural watercourse barriers/reintegrating natural watercourses with sustainable urban drainage methods.</t>
  </si>
  <si>
    <t>Development of Local Area Physical Development Plan and submission for approval and implementation</t>
  </si>
  <si>
    <t>Develop Access database to track loan disbursements and repayments; develop MRV systems</t>
  </si>
  <si>
    <t xml:space="preserve">Capacity building for Revolving Fund Programme management </t>
  </si>
  <si>
    <t xml:space="preserve">Note requestedchange to project activity in Lessons Learnt </t>
  </si>
  <si>
    <t>The Revolving Loan program vested into the relevant institutional arrangements, which are convened to oversee disbursement and monitoring</t>
  </si>
  <si>
    <t>Design and implement a monitoring, reporting and verification system for the loan program</t>
  </si>
  <si>
    <t>Budget change request:  In line with justification provided under Lessons Learnt, the DOE is requesting the transfer of this figure to Output 2.1.1 in order to finalise the physical interventions</t>
  </si>
  <si>
    <t>Identify groups in the area that qualify for grants and provide training in fiduciary and financial management, and technical training on adaptation</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</si>
  <si>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</si>
  <si>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</si>
  <si>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Engineering assessments of the community shelters; designs of engineering measures</t>
  </si>
  <si>
    <t>Disburse grants to communities and NGOs for adaptation and resilience measures in community buildings using adaptation criteria</t>
  </si>
  <si>
    <t>Groups identified. Training to commence in 2022</t>
  </si>
  <si>
    <t xml:space="preserve">Estimated cumulative actual co-financing as verified during Mid-term Review (MTR) or Terminal Evaluation (TE). </t>
  </si>
  <si>
    <t>Output 3.1.3. Three contracts are awarded to community groups/NGOs to maintain the adaptation interventions</t>
  </si>
  <si>
    <t>Output 3.2
Three contracts are awarded to community groups/NGOs to maintain the adaptation interventions</t>
  </si>
  <si>
    <t>Develop a comprehensive communications plan for broad-based community education, awareness and mobilization of support</t>
  </si>
  <si>
    <t>EIMAS Oversight of M&amp;E results as per the Legal requirements</t>
  </si>
  <si>
    <t>Award a community contract to for M&amp;E of adaptation measures, data collection and consultations</t>
  </si>
  <si>
    <t>Financial oversight (internal auditor)</t>
  </si>
  <si>
    <t>Misc</t>
  </si>
  <si>
    <t>Administrative support</t>
  </si>
  <si>
    <t>COMPLETED</t>
  </si>
  <si>
    <t>Office administration and consumables</t>
  </si>
  <si>
    <t>Add any comments on actual co-financing in particular any issues related to the realization of in-kind, grant, credits, loans, equity, non-grant instruments and other types of co-financing. (word limit=200)</t>
  </si>
  <si>
    <t>GRAND TOTAL</t>
  </si>
  <si>
    <t>RISK ASSESMENT</t>
  </si>
  <si>
    <t>IDENTIFIED RISKS</t>
  </si>
  <si>
    <t>List all Risks identified in project preparation phase and what  steps are being taken to mitigate them</t>
  </si>
  <si>
    <t>Identified Risk</t>
  </si>
  <si>
    <t>Current Status</t>
  </si>
  <si>
    <t>Steps Taken to Mitigate Risk</t>
  </si>
  <si>
    <t>Financial</t>
  </si>
  <si>
    <t>One borrower risk consideration is that these unsecured loans will fund household items and services that may not provide immediate and unambiguous economic impact to the borrowers, despite the clear environmental and resilience benefit. If people do not recognize the worth, the inclination to default over time is likely to become higher.</t>
  </si>
  <si>
    <t>This risk remains and is particularly heightened due to the impact of COVID 19 where reduced income for applicants will push applicants to only recognise immdiate economic benefits, thus resulting in:
1. Purchase of items/services which are outside the parameters of the loan for the purpose of immediate economic relief
2. Default of the loan overtime
This has also been idenitifed as a risk for grant recipients who may use funds proviided under the technical assistance grant on other matters rather than the advancement of their full proposal</t>
  </si>
  <si>
    <t xml:space="preserve">* A communication strategy was developed to highlight the economic benefits of adaptation with public service annoucements done since 2019, into the current reporting period. The commuunication strategy continued to be implemented throughout 2022 with in-person walk throughs to the community as well as television and radio interviews. 
* Following its last report, the Department of Environment continued its expansion of the programme to First Responders during the reporting period. Due to the expansion to the First Responders, the Revolving Loan was able to increase its applicants approved with loans disbursed by over 70% since 2020.
* For grant applicants, the DOE has increased the monitoring of the use of grant funds by grant applicants to ensure that grantees focus on using the funds to advance their full proposal rather than to address other non-related matters
</t>
  </si>
  <si>
    <t>Raising the profile of climate risks in the community through hazard mapping and climate projection forecasting could negatively impact community perceptions of their area and its safety, could result in lower property values and/or higher insurance rates if banks are sensitized to the hazard information. 
Homeowners may not be in a position to repay the loans.  Thus jeopardize the sustainability of the program;</t>
  </si>
  <si>
    <t>Climate risks assessments did not seem to reduce the intention of home owners to further invest into their properties. As of December 2021, the payback rate of applicants under the  project is around 89%</t>
  </si>
  <si>
    <t xml:space="preserve">* Continued implementation of flood prevention measures by  this project will continue to minimize this risk. </t>
  </si>
  <si>
    <t xml:space="preserve">The funds available may not be adequate and thus create and political risk.  </t>
  </si>
  <si>
    <t>This remains a risk, particularly in the face of supply chain issues caused by the COVID 19 pandemic. This has further increased the cost of adaptation and as such, applicants are now faced with applying for more in funding in  order to make their homes climate resilient. This thus results in less applicants being approved under the loans in order for the funds to realistically address climate resilience within the homes</t>
  </si>
  <si>
    <t>* In order to address this issue, the Department requested the extention of project activity implementation until August 2023 with reporting completed after this tme. This allowed the Department to assess whether some issues like the supply chain issues may subside within the first quarter or whether the government may be in a better financial position to subsidize these costs for applicants. Although there was some easement to the supply chain, the cost of adaptation remained higher than in past years, and the Government continues to recover financially from the pandemic</t>
  </si>
  <si>
    <t xml:space="preserve">Scope creep is a risk to this project given so many agencies and NGOs each with their priorities. At the end of the consultation exercise there are normally more projects and activities than budget. The process of rationalizing this must be carefully handled and is normally left to the Minister and or Permanent Secretary based on the advice of the Director of the Department. This process can be very difficult and can result in agencies not supporting the project if their preferences are not chosen. </t>
  </si>
  <si>
    <t>This is not been identified as a risk to project progress during this reporting period but is being monitored as project process continues into 2023</t>
  </si>
  <si>
    <t xml:space="preserve">* The Department has worked with other government agencies such as the Minsitry of Finance to ensure scope creep is not an issue.   </t>
  </si>
  <si>
    <t xml:space="preserve">The project may not receive the funds on time, or there may be a slow disbursement of funds, which can have a significant impact on implementation and co-financing availability. </t>
  </si>
  <si>
    <t xml:space="preserve">In the event of late disbursement from the AF, the DOE is not in a position to keep staff employed.This is due to the position of the Government caused by the COVID 19 pandemic.   </t>
  </si>
  <si>
    <t>* There are no additional risk mitigation steps at this time. However, as the project closes in 2023, the Department has noted this as a high risk</t>
  </si>
  <si>
    <t>Disputes in the decision-making process, e.g. TAC may not agree on the selection of the consultant and/or service provider;
TAC may disagree on technical way forward; the Project Manager may disagree with the TAC’s technical analysis and project strategy; and the PMC disagrees with the Project Manager and/or the TAC</t>
  </si>
  <si>
    <t>This has not risen during the project reporting period as is deemed unlikely as the project closes in 2023</t>
  </si>
  <si>
    <t>* The Department provides all supporting documentation including procurement reports before any decision is brought to the TAC or the PMC. 
* During disputes in the decision making process in the past, the Department has re-evaluated its choice and presented possible alternatives for the decision making bodies</t>
  </si>
  <si>
    <t>Disputes during contract execution, e.g. the quality of the work is assessed to be inadequate, or regarding issues related to budget and completion time of work</t>
  </si>
  <si>
    <t xml:space="preserve">As noted in the previous reporting period, the dispute faced by an accountant under the project continues. As the accountant chose a process outside of the complaints/grievance mechanism, the Department completed mediation with the accountant. The accountant  did not accept the Department's terms of agreement under mediation but has not yet triggered for arbitration. The  Department is continuing to monitor this particular complaint and will continue to document lessons learnt. </t>
  </si>
  <si>
    <t>* Further to its last report, the  Department has restructured its Special Service Agreement to include a greater link between payment  and performance, particularly through  reporting. In addition to terms which specify that payment can  only be made once reports have been submitted, consultants are entitled to a performance incentive once they have submitted on time and accurate reporting  of outputs to the Project Manager. For contractors, particularly in constructioon, the Department now has an oversight  team to review and sign off on the work completed by contractors 
* The Department has improved its complaints/grievance mechanism system through draft rules of procedures which articule the  DOE's complaints process including its investigative measures; has an established Secretariat for receiving complaints primarily related to DOE Proibited practices and forwarding complaints to the relevant investigative channels; has procured a barrister  who will also lead the mechanism and  handle issues related to arbitration as well as other legal issues. Revisions were submitted to the Rules of Procedures submitted to the PMC, and the document is currently being re-drafted for a second submission to the PMC. 
* In line with its policy  to provide training  on the mechanism every  two years, the DOE led training workshops on the complaints mechanism in 2022 and will ensure that documentation from the training is available for all DOE consultants and executing entities</t>
  </si>
  <si>
    <t>The costs of implementing adaptation may be higher than expected.</t>
  </si>
  <si>
    <t xml:space="preserve">Due to the impact of two consecutive category 5 hurricanes in the region, the Department has noted an increase in cost for construction by private sector, which has further impacted the implementation of physical interventions on the projects. This has been exasperbated by  the two-year COVID  19 pandemic which has affected the supply chain </t>
  </si>
  <si>
    <t>* The Department formalised a Memorandum of Understanding with the Ministry of Public Works to implement some of the  physical interventions under the project while remaining interventions are completed by private sector companies. As the Ministry of Public Works is a government enity, the cost for implementing the interventions under the project is subsidised compared to the private sector. However, the impact on the supply chain has significantly increased the cost of adaptation above the budgeted amount in the project. In order to complete the physical interventions under component 1, the DOE requested the transfer of budgetary funds for the remaining loans from Component 2 of USD 270,000 to Component 1. The remaining request for loans are xpected to be financed from reflows to the SIRFF after the end of the project in August 2023</t>
  </si>
  <si>
    <t>Adaptation interventions are insufficient and underestimate the impacts of climate change. Climate impacts are already being experienced much sooner than anticipated.</t>
  </si>
  <si>
    <t>The country has felt the impact of at least two category 5 hurricanes; one in 2017 which directly hit Antigua and Barbuda and another in 2019 which impacted the region, showing that climate impacts are being experienced much sooner than originally anticipated.</t>
  </si>
  <si>
    <r>
      <rPr>
        <sz val="11"/>
        <color theme="1"/>
        <rFont val="Times New Roman"/>
        <family val="1"/>
      </rPr>
      <t xml:space="preserve">* The climate risk assessments completed for Antigua and Barbuda employ different climate scenarios. The project will use the higher risk scenarios for planning and calculating costing for adaptation interventions. </t>
    </r>
    <r>
      <rPr>
        <sz val="11"/>
        <rFont val="Times New Roman"/>
        <family val="1"/>
      </rPr>
      <t xml:space="preserve">
</t>
    </r>
  </si>
  <si>
    <t>Institutional Risks</t>
  </si>
  <si>
    <t xml:space="preserve">Policymakers prioritize economic benefits over sustainable and resilient ecosystems </t>
  </si>
  <si>
    <t>The project interventions have maintained political support and in spite of COVID 19 impacts in 2020 and 2021,  due to constant communications, the Minister with responsibility for Environment has supported the project along wth the  Minister with responsibility for Public Works. This support has intensified during the reporting period. However, as the pandemic continues  and the project concludes activities in 2022, this risk may arise</t>
  </si>
  <si>
    <t>* The team has kept the Minister responsible for Environment as well as the Cabinet of Antigua and Barbuda informed on all major project developments in the area to retain support for the project. This support has increased motivation of contractors when implementing the physical intervenions under the project</t>
  </si>
  <si>
    <t>Institutions have limited capacity to fully implement the project</t>
  </si>
  <si>
    <t>The Department has demonstrated the capacity thus far and has built capacity in essential agencies such as the Ministry of Public Works and the Devleopoment Control Authority. However, COVID 19 has resulted in reduced productivity during this period, paricularly with project staff with children who have to asssit in home schooling due to the closure of the schools</t>
  </si>
  <si>
    <t>*The DOE initiated a request for Extension for the  project to August 2023. This request was approved during the compilation of this report.  The project also increased capacity  through its apprenticeship programme. Under this programme, the Department has access to univieristy  students with degrees in Accounting, data management and collecion as well as Civil Engineering who work under the project to gain work experience in their particular field. This is allows the project to retain cpaacity as well as increase women in technical areas.</t>
  </si>
  <si>
    <t>Critical Risks Affecting Progress (Not identified at project design)</t>
  </si>
  <si>
    <t>Identify Risks with a 50% or &gt; likelihood of affecting progress of project</t>
  </si>
  <si>
    <t>Low income households in the community are unable to meet the requirements for accessing funding through the Loans Programme</t>
  </si>
  <si>
    <t>Low income households in the community have been further impacted by the financial fall-out of the COVID 19 pandemic which  further impacted their ability to meet the requirements of the Revolving Loan Programme even after extensive consultations and public awareness activities</t>
  </si>
  <si>
    <t>In addition to its communications campaign as well as existing risk mitigation measures, the Department also employed other measures including encouraging applicants to seek  secondary applicants to assist with the repayment/managing of the loan. This assisted the appliants in being approved for their loan application</t>
  </si>
  <si>
    <t>Low repayings to the Revolving Loan Programme by  recipients. As persons in the community are faced wih the economic fall out of COVID 19, the Revolving Loan Programme may be impacted by recipients inability to repay  the  loans</t>
  </si>
  <si>
    <t>While the Department's increased public awareness in the community was able to increase the  number of persons applying for loans under the project and loan repayments  as of 2021 are 89% , the risk of payment defaults due to the impact of COVID 19  may affect the sustainability of the  Loan Programme going forward</t>
  </si>
  <si>
    <t>Due to the vulnerabiliy of  households in the area, the DOE always  considered the possiblity of payment  defaults under the Programme in its SIRFF Business Plan , although this has since been exasperbated by  COVID 19. In addition, to maintain its repayment level, the DOE has employed numerous risk mitigation measures including extending loan repayment periods (i.e allowing repayment of loans in 15 years instead of 10 years) as well as lowerning the loan repayment amount each month. The Department will continue to monitor its risk mitigation measures as the project concludes in 2023</t>
  </si>
  <si>
    <t>Institutional</t>
  </si>
  <si>
    <t>Distracted Commitments as well as internal matters within contractor companies</t>
  </si>
  <si>
    <t>Various issues have delayed the completion of Component 1 of the project by both private contractors as well as the Ministry of Works. Private contractors have been delayed in their construction due to commitments from other projects. The Ministry of Works have been impacted by other commitments as well as internal issues. Currently, the Ministry of Works is being faced with an industrial action which has delayed its ability to continue its work. 
Both the private sector contractor as well as the Ministry of Works have been impacted by the supply chain crisis caused by the pandemic</t>
  </si>
  <si>
    <t>* The Department has maintained almost daily correspondence with both the private contractor and the Ministry of Works to stress the importance of completing their respective assignments by the project deadline. This has yielded some success as the private contractor has completed all oustanding work during this reporting period. The Ministry of Works commenced their respective works during the reporting period after months of delays. Their completion status at the point of the submission of this report is approximately 80%.
* However, the industrial dispute at the Ministry of Works as well as the supply chain issues are not easily mitigated through consultations as this is a cost issue. As such, the Department has requested an extension of the project to August 2023, to ensure the completion of all project activities.</t>
  </si>
  <si>
    <t>Staff turn-over due to the fiduciary standards required of the Department as an accredited entity</t>
  </si>
  <si>
    <t>As an accredited entity to the Adaptation Fund as well as the Green Climate Fund,the ficudiary standards for the Department as well as the obligations of staff and contractors at the Department are higher than the standards required of other government agencies. This has at times resulted in the following risks to the Department:
-  staff turn-over as some staff members are unable to maintain the standards required of the Department
- staff members may lobby higher authorities to avoid following the standards required of the Department</t>
  </si>
  <si>
    <t>* The Department has utilised smartsheet to better track the staff outputs. This has improved the adequacy of outputs and allows the Project Management Committee to veify outputs
* The Department has increased the regularity of updates on staff  performance to the Project Management Committee; this allows for a constant documentation of staff performance which will prove vital should their be a dispute from a staff member on their performance</t>
  </si>
  <si>
    <t>Delays in application period and disbursement result in change request in cost of adaptation for community buildings under Component 3</t>
  </si>
  <si>
    <t>For community buildings, particularly churches who applied for grants under the programme, the extended perod between the application and their first disbursement resulted in increased structural issues after initial structural investigations were done by the TEC. This resuled in the two churches applying for change requests to their grants and remains a risk for the other grant applicants</t>
  </si>
  <si>
    <t xml:space="preserve">* The Department has worked to reduce the  period between submission of application and the first disbursement to no more than 5 months, as indicated in the grant manual. In cases where a delay extending this period, is inevitable,the TEC team will conduct additional structural assessment  before the grant proposal is approved. </t>
  </si>
  <si>
    <t>Due to COVID 19 restrictions, the project will likely not be able to engage stakeholders as intended for the review of the Building Code as well as the outreach programme for the SIRF Revoling Loan</t>
  </si>
  <si>
    <t>The government lock down as well as restictions on number of persons within a room. These restrictions are gradually beign lifted, which therefore has resulted in challenges to stakehholder engagement needed for the project</t>
  </si>
  <si>
    <t>Due to the COVID 19 restrictions which limited the extent of  large in-person consultations, the Department opted to mostly virtual means (Microsoft teams, Google Call) to reach government officials, particularly the Development Control Authority (DCA) as well as other stakeholders; where virtual means were impossible, the team divided meetings into smaller groups to prevent over-crowding. For community consultation, in addition to using the media air waves, the team opted to complete community  walk-ins and door-to-door interviews with members in the community to spread awareness of the project as well as identify community concerns</t>
  </si>
  <si>
    <t>Risk Measures: Were there any risk mitigation measures employed during the current reporting period?  If so, were risks reduced?  If not, why were these risks not reduced?</t>
  </si>
  <si>
    <t>Add any comments relevant to risk mitigation (word limit = 500)</t>
  </si>
  <si>
    <t>During the reporting period, the project utilised various mitigation measures to increase loan applications under Component 2 of the project which iincluded full implementation of its Communication Plan, deployment of loan mitigation measures including increasing the period for loan repayment as well as encouraging loan applicants to have a secondary applicant on their application. This proved successful and increased applications by over 50%. Consistent communication with the private contractor as well as the Ministry of Works allowed for work to commence at a more rapid pace during the reporting period.
However, the COVID 19 pandemic continues and has consequences, most particularly the supply chain issues which have increased the cost of climate adaptation and has resulted in delays under Component 1 of the project as well as decreased number of applicants under Component 2. Further, the industrial dispute within the Ministry of Works presents a high risk to completion of activitiies by the Ministry Works; the Ministry of Works is necessary for keeping the cost of construction under Component 1 subsidized. As such, the Department will be requesting of the AF, implementation of project activites up to August 2023 and will report on the project after this period</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</si>
  <si>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</si>
  <si>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</si>
  <si>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</si>
  <si>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</si>
  <si>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</si>
  <si>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</si>
  <si>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</si>
  <si>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</si>
  <si>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</si>
  <si>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</si>
  <si>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</si>
  <si>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</si>
  <si>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</si>
  <si>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</si>
  <si>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No identified risks or impact of this ESP principle</t>
  </si>
  <si>
    <t>The project has been designed to be in compliance with relevant national laws, regulations and policies. Compliance with laws and in particular the following key legislation will be monitored during implementation:
Physical Planning Act (2003)
Environmental Protection and Management Act (2015)
Freedom of Information Act (2005)
Public Utility (Amendment) Act (2004)
Rent Restriction Act (1947)
Finance Administration Act (2006)</t>
  </si>
  <si>
    <t>2 - Access and equity</t>
  </si>
  <si>
    <t>A potential risk includes ensuring equity to direct beneficiaries of micro-loans. 
The loan facility may be over subscribed and some community members may not get access. This may cause come disgruntlement.</t>
  </si>
  <si>
    <t xml:space="preserve">The project will develop access and selection criteria aligned with the AF's ESS framework. Further modalities for selection will be developed, including “blind review” where the reviewer does not know the identity of the applicant.
The aim would be to give priority to those properties that will be impacted by the vulnerability assessments, changes in the building codes and the land use plan.  The project may identify stranded assets.  Priority will also be given to persons who will find it challenging to move to a shelter.   These are single families with special needs individuals and elderly.  Further priority can be developed with the input of the Ministry of Finance the Community and others.   Finally, the SIRF Fund is seeking additional funding through other donors.  The Fund aims to have 10M USD per year in the revolving loan fund.  This is the amount estimated to be needed to get all of the 50,000 properties in Antigua and Barbuda ready for the impacts of climate by 2022. </t>
  </si>
  <si>
    <t>Five (5) % of homes in the target area access loans.
Capacity building of members of three community groups to successfully apply for and receive loans for upgrade of community structures to improve resilience of their buildings
Upgrade of 30% of community buildings benefit from concrete resilience measures</t>
  </si>
  <si>
    <t>Construction under Component 1 of the project have commenced during the reporting period with activities expected to conclude in 2022. The team has followed the ESIA and Management Plan in its oversight of the construction companies during their construction.   Construction is still ongoing for Component 1. The team has continued to follow the ESIA and Management Plan in its oversight of construction. Construction is expected to be concluded in 2023.</t>
  </si>
  <si>
    <t>During the period, in addition to its risk and vulnerability framework, the project employed additional risk mitigation measures including increasing the period for loan repayment as well as encouraging loan applicants to have a secondary applicant on their application. This has further increased access for low-income applicants and other vulnerable groups during the period in order to meet the objectives of  Component 2. Equal opportunity for training has been provided to residents of Mckinnons. Scholarshp offers were circultated for residents to further their knowledge</t>
  </si>
  <si>
    <t>As the project extends repayment periods for low-income applicants, this may affect the financial operation of the Loan Programme as expected: this may delay the long-term ability of the programme to extend the programme further due to lack of financing or the operations of the SIRFF</t>
  </si>
  <si>
    <t xml:space="preserve">The Department of Environment has included these factors into the development of its SIRFF Business Plan which includes increasing capital into the Fund through other projects </t>
  </si>
  <si>
    <t>3 – Marginalized and vulnerable Groups</t>
  </si>
  <si>
    <t xml:space="preserve">Vulnerable groups may be unable to pay back the small loans. 
There may be some downsides to the climate risk awareness activities of the project, as the local area plans will identify zones that are most vulnerable. This may result in the devaluation of the homes and if there is still a mortgage on the homes, this may have an impact on bank lending. </t>
  </si>
  <si>
    <t xml:space="preserve">Mitigate identified climate hazards through concrete adaptation interventions, and disburse $3M USD in small loans for concrete adaptation interventions at the household level to incentivize compliance with climate resilience standards.
</t>
  </si>
  <si>
    <t>Marginalized and vulnerable groups in the target area have been identified to include the disabled, single mothers who are heads of households, HIV/AIDS patients, the elderly including those who on a fixed income (pension), small children and migrants of questionable immigration status and their children.  The national poverty assessment had identified pre-existing social and environmental concerns. The CARIBSAVE study which provided the background on the impact of climate change and how it would further exacerbate these issues.  The project will be focusing on reducing the specific impacts of climate change by building resilience in the environment, with the individual home owner, and with community services. In this way, all vulnerable groups are expected to be positively impacted notwithstanding pre-existing non-climate factors affecting these persons. 
The climate risk awareness activities of the project, and the local area plan will provide a detailed assessment on the impacts of sea level rise and flooding.  This information which will be based on the IPCC AR5 Assessment and will be used to make planning decisions and will also be used by the local financial institutions. It is likely that the study will find some property that will be impacted and may cause the property values to decline.   
Component 1 is also designed to improve liveability of the area for all and particularly for the most vulnerable. However, potential impacts will be monitored during implementation to ensure they are not disproportionately felt by marginalized groups.</t>
  </si>
  <si>
    <t xml:space="preserve">During the period, in addition to its risk and vulnerability framework, the project employed additional risk mitigation measures including increasing the period for loan repayment as well as encouraging loan applicants to have a secondary applicant on their application. This has further increased access for low-income applicants and other vulnerable groups during the period n order to meet the objectives of  Component 2. </t>
  </si>
  <si>
    <t>4 – Human rights</t>
  </si>
  <si>
    <t>N/A</t>
  </si>
  <si>
    <t>Antigua and Barbuda is a multiparty, parliamentary democracy that has a track record of compliance with Human Rights. Antigua and Barbuda, in addition to the Convention on the Elimination of All Forms of Racial Discrimination, has ratified three of the core United Nations human rights treaties, namely the Convention against Torture and Other Cruel, Inhuman or Degrading Treatment or Punishment, the Convention on the Elimination of All Forms of Discrimination Against Women, and the Convention on the Rights of the Child.
The Department of Environment has a track record of protecting and promoting human rights, and an online Complaints Mechanism is available to the public. Further, the SIRF Fund operational manual is developing an Exceptional/Disputed Cases Resolution Mechanism. The risk is that persons do not know their human rights and so the NIE will promote awareness of human rights during project implementation. 
The DOE is currently responsible for the negotiation of the Principle 10 of the Rio +20.  The lead negotiator is a former Magistrate and a member of the Audit Committee.  The Audit Committee provides oversight in resolving complaints and ensures that the DOE and the project is in compliance with all laws.  The DOE is also developing its Access to Justice program and will use this project and its lessons learnt as a case for the design of this program.</t>
  </si>
  <si>
    <t>No identified impacts on human rights</t>
  </si>
  <si>
    <t>5 – Gender equality and women’s empowerment</t>
  </si>
  <si>
    <t xml:space="preserve">Local area vulnerability studies have suggested a high prevalence of female-headed households in the McKinnon’s area.  
The specific indicators for Gender are not fully known at this time.  However, it is widely known that women find it difficult to access credit in vulnerable areas.  If given an opportunity, women generally will access financing to protect their homes and families.  The indicator specific and impact indicators will be determine during the PP phase.  
Men might dominate management committees </t>
  </si>
  <si>
    <t>Ensure that guidelines are put in place to include women in the design and upgrade of the waterways 
Companies and partners with less than 30% (critical mass) of women in leadership roles in their organization should require internal gender assessments with targets for advancing gender equality before awarded participation
Women’s groups should be supported to establish themselves, and empowered to participate through capacity building and knowledge sharing to implement adaptation strategies. 
Provide gender training to all established community groups in collaboration with the Directorate of gender Affairs so that the community can understand the importance of gender responsive climate adaptation actions. 
Partner with the Directorate of Gender Affairs to establish a community gender and environment network which can then be used to access community grants.</t>
  </si>
  <si>
    <t xml:space="preserve">In general, in Antigua and Barbuda the national laws and programs are such that women have better access to education than men, they are more likely to get loans for homes and consumer items, and they are better able to get life and other insurance. The project impacts however may not be equally known and accessible to both genders. 
The greatest risk to equity under this project is poverty and poor men, women, children who are the most at risk for not benefiting from project impacts.  As such it is expected that Component 1 and Component 3 are designed to ensure that even poor persons particularly women who cannot access Component 2, that they immediately benefit from resilience building from Components 1 and 2. Over time and with the success of other national social and welfare programs, these persons will have future access to the benefits of Component 2 revolving loans for adaptation.
Local area vulnerability studies have suggested a high prevalence of female-headed households in the McKinnon’s area.  It is therefore anticipated that women will disproportionately benefit from the project.
The risk under this project is that, despite the prevalence of female-headed households, these households will have difficulty accessing the revolving loans.
Most consultations are held during the day when most women are work or in the evenings when women are returning home from work. The community consultation strategy developed for the project will identify a strategy to ensure that project information and feedback are capture and available to all. </t>
  </si>
  <si>
    <t xml:space="preserve">Community Consultations continued during the reporting period as the project team employed new ways of reaching community members whih included the use smaller group meetings and door to door consultations. Overwhelming Response appeared to be from women and  over 70% of female headed households have accessed the loans.   </t>
  </si>
  <si>
    <t>The project has seen over 70% female applicants during the reporting period. No other impacts have been identified</t>
  </si>
  <si>
    <t>No remedial actions were necessary</t>
  </si>
  <si>
    <t>6 – Core labour rights</t>
  </si>
  <si>
    <t xml:space="preserve">Antigua and Barbuda has ratified 8 of 8 fundamental conventions, 3 of 4 governance conventions and 18 of 127 technical conventions making a total of 29 ILO conventions.  The country has very strong national labour laws and standards developed after long colonial rule.  These are now part of the cultural and political dynamics and there will be severe political consequences to the Ministry responsible for the DOE if these are seen to be violated. The risk of violation of labour rights is therefore extremely low.  
The project will be implemented in compliance with legislation including the national Labour Code. No child labour or forced labour is expected to result from this project.  There is very little history of child labour in Antigua and Barbuda.  </t>
  </si>
  <si>
    <t>7 – Indigenous peoples</t>
  </si>
  <si>
    <t>Antigua and Barbuda does not have indigenous populations as defined by the United Nations.</t>
  </si>
  <si>
    <t>8 – Involuntary resettlement</t>
  </si>
  <si>
    <t xml:space="preserve">Structures on private land may need to be moved, however this will have to be done with the signed consent and cost of  the property owner.  These owners will be allow to borrow funds to move their homes if they so desire. 
Property owners along the waterway may object to the repair of the stream if they believe their property boundaries are being infringed on.   </t>
  </si>
  <si>
    <t>Public consultation and education
Stakeholder involvement specifically in the choice of intervention. Use Henderson Simon who is a respected engineer in his community and has with associates begun the redesign of the waterways
Incentives such as reduced insurance, property tax
Assess the waterways and consult with property owners to ensure that no property will be left worse off</t>
  </si>
  <si>
    <t>At least 90% of property owners sign waterway easements to facilitate drainage interventions.</t>
  </si>
  <si>
    <t>There will be no involuntary resettlement under this project, and mechanisms are in place to ensure unidentified sub-projects do not result in involuntary resettlement. The DOE’s Risk Management Policy is that the DOE does not fund “The resettlement of people or the removal or alteration of any physical cultural property under any circumstances” (see Ineligible activities).
This project will be establishing waterway setback guidelines for McKinnon’s waterway. Baseline studies did not identify significant formal or informal livelihood-based economic activities within the area that use the waterway resources. 
Land within the waterway setback area may not be able to get access to insurance if their owner builds permanent physical structures on the property in the restricted zone. The lands however may be zoned for uses where flooding and sea level rise would not have permanent impact. The risks of resettlement in the area is high but this is not a result of the project activities, with or without the project those properties near the waterway are at risk of flooding. The project outputs will identify these properties and create an environment where new homes are not built in high-risk areas. The project output will be based on science and will equally impact all individuals.  
Where structures are within the minimum setback distance of the waterway (30 feet), the major impact on project outputs that the that works within the waterway will have to be done by hand as heavy duty equipment cannot access the areas. This will slow down the work and increase costs. 
A risk is that property owners along the waterway may object to the repair of the stream if they believe their property boundaries are being infringed on. However, public consultations suggest that this risk is low because there is high awareness and concern about flooding impacts.</t>
  </si>
  <si>
    <t xml:space="preserve">Community Consultations continued during the reporting period as the project team employed new ways of reaching community members whih included the use smaller group meetings and door to door consultations. Overwhelming Response appeared to be from women and  over 70% of female headed households have accessed the loans. </t>
  </si>
  <si>
    <t>9 – Protection of natural habitats</t>
  </si>
  <si>
    <t>Work on the roadway may cause temporary untended siltation of the pond</t>
  </si>
  <si>
    <t>Timely removal of cleared debris (same day depending on volume for resource efficiency) 
Designate area for storage of this waste as it is excavated. Storage of construction debris including vegetation in a manner which prevents its entry into the waterway.
Schedule work during periods of low rainfall
Water quality monitoring – develop a monitoring plan by the Department of Analytical Services and strict adherence to the plan.</t>
  </si>
  <si>
    <t xml:space="preserve">Daily by the Site supervisor
Reporting by DAS after testing of adequate number of samples or if tests reveal any result which may have significant impact on project activities 
Monitoring by the Analytical Services lab based on time frame given for water quality testing </t>
  </si>
  <si>
    <t>The project aims to rehabilitate and protect natural habitats through ecosystem-based adaptation measures.  Since the project activities involve restoring the waterway to its natural flow, there will be minimal conversion of the area.
The area may be aesthetically improved and then become an attraction for the private sector to invest.  There may then be pressure after the project to have conversion.  The Local Area Plan will have a legal protection of the site as an ecosystem and will deter attempts at conversion.   
McKinnon’s Pond is a natural habitat under the protection of the Environmental Protection and Management Act (2019), and this site is downstream to project interventions. Activities along the waterway could negatively impact McKinnon’s Pond due to the possibility of construction debris making its way into the watercourse and then into the pond. However, by properly managing these risks, the project will significantly benefit the ecosystem health of McKinnon’s Pond by reducing the input of wastewater, septic effluent and other potentially toxic substances from the communities along the waterway, and by increasing the freshwater recharge through improved drainage.
The Environmental Protection &amp; Management Act 2019 as well as the Physical Planning Act (2003) protect any area identified as Sites Important for Adaptation (SIAs).  The SIAs including McKinnon’s Pond will be protected from further development.</t>
  </si>
  <si>
    <t>Construction is still ongoing for Component 1. The team has continued to follow the ESIA and Management Plan in its oversight of construction. Construction is expected to be concluded in 2023.</t>
  </si>
  <si>
    <t>The construction companies may not understand the importance of the ESIA/MP and the project team may face backlash from the companies</t>
  </si>
  <si>
    <t xml:space="preserve">The project team has completed consultation and training with the construction companies on the importance of following the ESIA/MP in order to comply with project obligations as well as  mitigate environmental risks to the areas </t>
  </si>
  <si>
    <t>10 – Conservation of biological diversity</t>
  </si>
  <si>
    <t xml:space="preserve">The project will not import biological material, however there are local invasive species that could be spread through project activities, such as Typha spp and water hyacinths. The DOE is experienced in handling this and invasive species will be identified to control their spread are addressed in the design of the activities.
The project will include habitat and species protection, restoration, and monitoring of activities consistent with country’s National Biodiversity Strategy and Action Plan (NBSAP).  The NBSAP was developed over a two year period with extensive scientific and consultation inputs.  Any work under the project will benefit from this exercise.  </t>
  </si>
  <si>
    <t>11 – Climate change</t>
  </si>
  <si>
    <t xml:space="preserve">Household resilience measures (e.g. AC units) may increase electricity demand, leading to increased carbon emissions. </t>
  </si>
  <si>
    <t xml:space="preserve">RE systems will offset emissions </t>
  </si>
  <si>
    <t>Through ecosystem-based adaptation and climate resilient drainage, the project will address climate change impacts and where possible mitigate emissions.
Household resilience measures (e.g. air conditioning units for extreme heat now being experienced in Antigua) may increase electricity demand, leading to increased carbon emissions. Renewable Energy systems will be promoted to offset emissions and electricity costs (social unintended impact on vulnerable groups hoping to have cooler homes).</t>
  </si>
  <si>
    <t xml:space="preserve">The project seeks to ensure that 5% of vulnerable homes have back-up energy through the Revolving loan programme. 43 applicants have been approved with loans disbursed: 6.67% of the households have received first disbursemenet to access off-grid RE systems and 
20% have sought to access funding for off-grid RE systems </t>
  </si>
  <si>
    <t>The team has not observed residual impacts at this time as households are now beginning to use their funds to install RE. However, this will continue to be observed</t>
  </si>
  <si>
    <t>12 – Pollution prevention and resource efficiency</t>
  </si>
  <si>
    <t>Works in the waterway may temporarily cause pollutants reach previously unaffected areas of the community.</t>
  </si>
  <si>
    <t>The project targets resource efficiency and pollution prevention through a monitoring programme and habitat restoration, as well as incentivizing implementation of EMS and the EPMA’s pollution standards.
Works in the waterway may temporarily cause pollutants to reach previously unaffected areas of the community. In addition, the purchase of energy efficient appliances under the Revolving Fund programme may result in pollution if discarded appliances are not adequately disposed of. While both risks have a low potential impact, the DOE can further mitigate this risk through the community grants window and by partnering with the E-waste local business.</t>
  </si>
  <si>
    <t>Construction is still ongoing for Component 1. The team has continued to follow the ESIA and Management Plan in its oversight of construction. Construction is expected to be concluded  in 2023.</t>
  </si>
  <si>
    <t>13 – Public health</t>
  </si>
  <si>
    <t>Waterway works may increase mosquito habitats, which carry vector-borne diseases.</t>
  </si>
  <si>
    <t>Choose designs which minimize vectors using ecosystem-based integrated mosquito abatement strategies
Bio-remediation (predatory fish)</t>
  </si>
  <si>
    <t>After 6 months and maintain records
After every water treatment event to the DoE</t>
  </si>
  <si>
    <t>The project will improve public health through water quality improvements, monitoring in communities at high risk to health hazards, and design-oriented mosquito control strategies
Waterway works may increase mosquito habitats, which carry vector-borne diseases. Increase in vectors such as mosquitoes and vector borne diseases which could impact community members, particularly women, among childbearing age who are vulnerable to ZIKA virus from the mosquitos. 
The incidence of stagnant water will be monitored, and the Terms of Reference for the design company explicitly requires design measures to address mosquito breeding habitat.
The waterway is polluted and workers may be affected.  The workers must be equipped with necessary equipment to protect them from disease.</t>
  </si>
  <si>
    <t>During this reporting period, the DOE initiated the process of contracting community stakeholders to maintain the waterway and contribute towards vector reduction by removing litter which may provide breeding habitat for mosquitoes. The DOE staff in collaboration with the Antigua Barbuda Defense force also enaged with the residents by providing them with mosquito traps as a measure. The DOE is also in the process of signing an MOU with the National Solid Waste Management Authority for maintenance of the waterway, and has engaged the Central Board of Health for vector control activities</t>
  </si>
  <si>
    <t>The complanies contracted for maintenance may not understand the importance of the ESIA/MP. The project team may face backlash from both residents and the contracted individuals. company.</t>
  </si>
  <si>
    <t>The project team had meetings with the individuals to ensure the their is complete understanding of the importance of the constant maintenance of the the waterway. It is important to comply with the ESIA/MP as well as other. project obligations.</t>
  </si>
  <si>
    <t>14 – Physical and cultural heritage</t>
  </si>
  <si>
    <t>There are no physical heritage sites in the project area and no cultural heritage properties identified in the project site to date that may be impacted by project activities.</t>
  </si>
  <si>
    <t>15 – Lands and soil conservation</t>
  </si>
  <si>
    <t>Clearing of vegetation from waterways and banks of the waterway exposing soil and resulting in erosion</t>
  </si>
  <si>
    <t>Limit clearing to only what is required for construction work within a certain time period.  Cost/benefit analysis of clearing large parts of the waterway and then having to redo it because the vegetation has grown back before work can begin. For resource efficiency, the entire waterway should not be cleared unless work on it is to begin within reasonable timeframe.
Replant banks of water course with recommended vegetation as soon as feasible (see appendix 2)</t>
  </si>
  <si>
    <t>Weekly and maintain records</t>
  </si>
  <si>
    <t>The project will protect critical habitat and through mitigating flooding and will promote soil conservation through ecosystem-based and green infrastructure measures. 
The cleaning of the waterways has a risk of exposing land to erosion, however this will be small in scale and mitigation measures can reverse impacts.</t>
  </si>
  <si>
    <r>
      <rPr>
        <sz val="11"/>
        <color rgb="FF000000"/>
        <rFont val="Times New Roman"/>
        <family val="1"/>
      </rPr>
      <t>Construction is still ongoing for Component 1. The team has continued to follow the ESIA and Management Plan in its oversight of construction. Construction is expected to be concluded in 2023</t>
    </r>
    <r>
      <rPr>
        <sz val="11"/>
        <color rgb="FFFF0000"/>
        <rFont val="Times New Roman"/>
        <family val="1"/>
      </rPr>
      <t>.</t>
    </r>
  </si>
  <si>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</si>
  <si>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</si>
  <si>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</si>
  <si>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</si>
  <si>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Antigua and Barbuda continues to be impacted by numerous challenges caused by the COVID 19  pandemic. While miitigation measures by the Department has seen the increase of applicants by over 50% during the reporting period, other challenges have emerged:
1.The supply chain challenge caused by the pandemic has resulted in increased cost of adaptation. The project now faces the challenge of quantity over quality; i.e advocating for more applicants but face the risk of funds no adequately addressing climate resilience or disbursing more to applicants but face not reaching enough vulnerable households based on the project target
2. Contractors have in some instances demonstrated resistance to the ESPM although construction continues showing that they may not be convinced of the importance of the ESIA/MP
During the period, the project held numerous informal and formal consultations with the contractors to stress the importance of implementing the ESIA/MP. The team will continue to these consultations in 2023 as works continue. Concerning the risk faced by the increased cost of adaptation based on the supply chain challenges, the DOE is continuing to montor this and will request the completion of all project activites by August 2023 with official closing of the project commening after August 2023</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</si>
  <si>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</si>
  <si>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</si>
  <si>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</si>
  <si>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</si>
  <si>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</si>
  <si>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The project has in place a team for processing loans as well as examining the vulnerability of applicants and reporting to the SIRFF</t>
  </si>
  <si>
    <t>Have the implementation arrangements been effective during the reporting period?</t>
  </si>
  <si>
    <t>The team developed a risk and vulnerability framework to examine the different vulnerability of applicants and provide recommendations to the Board for applicants which were particularly vulnerable.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</si>
  <si>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</si>
  <si>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</si>
  <si>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</si>
  <si>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</si>
  <si>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</si>
  <si>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The required capacity for the ESMP implementation is present and effective for the Department of Environment and the Project Management Unit, supported by the Data Management Unit which acts as the Executing Entity for the project. Rolesand responsiblities provided include:
1. Project Coordinator - position filled (one officer)
2. Environmental Officers - positions filled (two officers)
3. Climate Assessment and Information Officer - position filled (one officer)
4. Renewable Energy Expert (for the areas of the Revolving Loan which includes information on RE installation)- position filled (one officer)- is expected to expand before the end of the year
5. Environmental Social Safeguard and Gender Officer - position filled (one officer)
6. Technical Officers (Engineering and Construction speclialists) - position filled (one officer)
7. Public Awareness and community outreach officers - positions filled (3 officers)
In addition, capacity has been built in the Development Control Authority and the Ministry of Public Works to assist in areas rlated to construction standards, particularly the proposed amendments to the Building Code. Support is also provided by the Technical Advisory Committee and the Project Management Committee to monitor the implementation of the ESMP</t>
  </si>
  <si>
    <t>Has the overall ESMP been updated with the findings of the USPs that have been identified in this reporting period? [9]</t>
  </si>
  <si>
    <t>Yes (please see document attached)</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</si>
  <si>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</si>
  <si>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</si>
  <si>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</si>
  <si>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</si>
  <si>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</si>
  <si>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</si>
  <si>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</si>
  <si>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</si>
  <si>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Component 2: Revolving Loans for Homes in McKinnons Watershed to meet new adaptation guidelines established in the building Code and Physical Plan</t>
  </si>
  <si>
    <t>a. Due to the economic impact of COVID 19, households, particularly the most vulnerable have shown a reluctance to applying for the loans
b. In addition to the economic impact of COVID 19, an increase in the number of vulnerable and at risk applicants for the loan presents the risk of funds not being repaid to the programme and threatens the sustainability of the programme
c. An increase in household resilience measures may increase electricity demand, leading to increased carbon emissions
d. Misinformation on Renewable Energy in the community has resulted in low expectations and uptake on loans for RE technology
e. Due to drought conditions,applicants are forced to utilise water storage methods which sometimes leads to increase mosquitos. In addition, extreme storms are known to compromise stored water if they are not secured</t>
  </si>
  <si>
    <t xml:space="preserve">a. The loan facility utilises a “blind review” where details which would allow for the personal identification of the applicants are not shared with the SIRFF Board during the review and approval stage; this is to ensure equity for all applicants. The Department of Environment’s Procurement rules allows for transparency, probity and accountability in its procurement processes which would include the Revolving Loan Programme. The SIRFF also tracks the different households accessing the loan (i.e. single parent female headed households, households with elderly or disabled persons etc) to determine the accessibility of the loans for all persons in Antigua. The Department has thus slowed the implementation of the loan programme to March of 2021 when it is expected that the roll-out of the Antigua and Barbuda vaccine programme will begin to allow business-as-usual activities to continue.
b. The Department will develop a risk and vulnerability identification tool which will seek to:
•	Enhance access to finance for low income and vulnerable communities 
•	Manage risk absorbed by the SIRF Fund 
The loan programme will also collect data on vulnerable communities in order to determine the number of vulnerable households that are able to access financing through the loan programme. The programme also allows for payment forgiveness based on a parametric driven process in extreme cases
In addition, the SIRFF Revolving Loan Programme includes financial access for first responders who have better job security and will be better aligned to repay loans. 
c. Applicants will be updated on the required laws and fiduciary standards revolving loan applicants are expected to follow
d.  Applicants may apply for RE installation which would off-set carbon emissions as well as ensure back-up energy with batteries Public Awareness and Communication on Renewable Energy will be implemented in the community to clarify common misconceptions on RE
</t>
  </si>
  <si>
    <t xml:space="preserve">30% of women are approved to receive loans through the Revolving Loan Programme
 (5) % of homes in the target area access loans
50% representation of women on decision making bodies for loans
5% of vulnerable homes (single mothers, the elderly, special needs children) have back up energy.
5% of homes are equipped with two weeks of water stored on site with filtration and equipment.
The number of persons requiring shelters during droughts is reduced by 50 percent, with priority for vulnerable populations including single mothers, older persons and children, particularly special needs children
40%  of the families and businesses are exposed to the public awareness knowledge products of the project
</t>
  </si>
  <si>
    <t>Component 3: Adaptation Mainstreaming and Capacity Building in NGOs and Community Groups to Sustain Project Interventions</t>
  </si>
  <si>
    <t>a. Subsequent to the upgrade of the community shelters, the most vulnerable and marginalised may be left behind in accessing the shelters. 
b. Increase in carbon emissions due to increased dependence on diesel generators for backup energy
c. Increase in construction related activities may increase reliance on natural resources (e.g. dependence on sand in Antigua and Barbuda for construction)</t>
  </si>
  <si>
    <t>a. Upgraded shelters will include a criterion which ensures that the most vulnerable in the community are first admitted which include persons with disabilities, the elderly, persons living with HIV/AIDS. The Department of Environment’s criteria for the shelters require the implementation of safeguards which would allow vulnerable individuals to stay at the shelters. Such safeguards for example include access for disabled persons, spaces   the provision of separate facilities for families, single women among other safeguards. Through community engagement, the project seeks to maintain physical adaptation in the area as well as build community and social resilience to the impact of climate change. Community groups will be contracted and trained to maintain the waterway intervention upon its completion and will also be contracted to lead social and mental resilience sessions to climate change in the communities.
b. Community grantees will be reminded through the Public Awareness and Community Outreach team of all relevant laws in Antigua and Barbuda during the upgrades of their facilities which will include the Antigua and Barbuda Labour Code amongst other fiduciary standards which the Department is expected to follow. 
c. A stipulation within the grant process will require the building operators to ensure that contractors are procuring equipment and materials for upgrades (especially large improvements) through sustainable means and should utilise local companies for procurement as much as possible. For example, procurement of sand for concrete should not be sourced from beaches in Antigua and Barbuda
d. The Department of Environment will utilise a Technical Evaluation Committee (TEC) to assess the needs for community buildings based on the criteria within the grant criteria document which will include assessment of health conditions in a shelter meant to accommodate the public, particularly the most vulnerable. 
e. The Department of Environment manages the EIA process and will advise, based on legislation, whether an EIA is required based on proposal for upgrades provided by the Community Building Operators. This would determine the risk to lands and soil conservation</t>
  </si>
  <si>
    <t xml:space="preserve">30% of  community buildings receiving
support for climate resilience measures
3 community contracts awarded for project implementation activities
</t>
  </si>
  <si>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</si>
  <si>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</si>
  <si>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</si>
  <si>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</si>
  <si>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</si>
  <si>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The DOE Grievance Mechanism has been established. Complaints are received through various means, including emails, phone calls, or direct communication with the DOE. Stakeholders are aware of the various means to communicate complaints to the DOE.</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</si>
  <si>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</si>
  <si>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</si>
  <si>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 grievances received during the reporting period</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</si>
  <si>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</si>
  <si>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</si>
  <si>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</si>
  <si>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</si>
  <si>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No (some have been identified and are continuously being identified during the implementation of the project)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</si>
  <si>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</si>
  <si>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</si>
  <si>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</si>
  <si>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</si>
  <si>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</si>
  <si>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</si>
  <si>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</si>
  <si>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Gender indicators not identified in results framework</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</si>
  <si>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</si>
  <si>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</si>
  <si>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</si>
  <si>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</si>
  <si>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</si>
  <si>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The Department has an assigned Environmental Social Safeguard and Gender Officer to identify ESS and Gender indicators for the project</t>
  </si>
  <si>
    <t>Have the implementation arrangements at the IE been effective during the reporting period?</t>
  </si>
  <si>
    <t>The identification of Gender indicators for the project is still ongoing due to delays caused by COVID 19. However, the Department has completed a baseline gender survey in McKinnons and Yorks to determine the economic impact of climate change on men and women in the commnity and receptiveness of Renewable Energy among the community</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</si>
  <si>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</si>
  <si>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</si>
  <si>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</si>
  <si>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</si>
  <si>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</si>
  <si>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</si>
  <si>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No complaints received during the reporting period</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</si>
  <si>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</si>
  <si>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</si>
  <si>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</si>
  <si>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</si>
  <si>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</si>
  <si>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</si>
  <si>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</si>
  <si>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</si>
  <si>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</si>
  <si>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</si>
  <si>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</si>
  <si>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</si>
  <si>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</si>
  <si>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</si>
  <si>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</si>
  <si>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</si>
  <si>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</si>
  <si>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</si>
  <si>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</si>
  <si>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</si>
  <si>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</si>
  <si>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</si>
  <si>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</si>
  <si>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</si>
  <si>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</si>
  <si>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</si>
  <si>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</si>
  <si>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</si>
  <si>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Department of Environment, Ministry of Health, Wellness and the Environment</t>
  </si>
  <si>
    <t>Type of implementing entity</t>
  </si>
  <si>
    <t>NIE</t>
  </si>
  <si>
    <t>Country</t>
  </si>
  <si>
    <t>Region</t>
  </si>
  <si>
    <t>Latin America and Caribbean</t>
  </si>
  <si>
    <t>Sector</t>
  </si>
  <si>
    <t>Disaster risk reduction</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</si>
  <si>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</si>
  <si>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</si>
  <si>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</si>
  <si>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</si>
  <si>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</si>
  <si>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</si>
  <si>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</si>
  <si>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</si>
  <si>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</si>
  <si>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</si>
  <si>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</si>
  <si>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</si>
  <si>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</si>
  <si>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</si>
  <si>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</si>
  <si>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</si>
  <si>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</si>
  <si>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Hurricane</t>
  </si>
  <si>
    <t>3: Moderately effective</t>
  </si>
  <si>
    <t>5: Very 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</si>
  <si>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</si>
  <si>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</si>
  <si>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</si>
  <si>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</si>
  <si>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</si>
  <si>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</si>
  <si>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</si>
  <si>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</si>
  <si>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</si>
  <si>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</si>
  <si>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</si>
  <si>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</si>
  <si>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</si>
  <si>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</si>
  <si>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</si>
  <si>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</si>
  <si>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</si>
  <si>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</si>
  <si>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</si>
  <si>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</si>
  <si>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</si>
  <si>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</si>
  <si>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</si>
  <si>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</si>
  <si>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</si>
  <si>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</si>
  <si>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NGO</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</si>
  <si>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</si>
  <si>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</si>
  <si>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 (Households)</t>
  </si>
  <si>
    <t>Percentage of targeted population applying adaptation measures</t>
  </si>
  <si>
    <t>Indicator 3.1: Increase in application of appropriate adaptation responses (Community/NGO buildings)</t>
  </si>
  <si>
    <t>disaster risk reduction</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</si>
  <si>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</si>
  <si>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</si>
  <si>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</si>
  <si>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</si>
  <si>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</si>
  <si>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3: Partially aware</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</si>
  <si>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</si>
  <si>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</si>
  <si>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</si>
  <si>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</si>
  <si>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</si>
  <si>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</si>
  <si>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</si>
  <si>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</si>
  <si>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</si>
  <si>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</si>
  <si>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</si>
  <si>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</si>
  <si>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</si>
  <si>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</si>
  <si>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</si>
  <si>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</si>
  <si>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</si>
  <si>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</si>
  <si>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</si>
  <si>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</si>
  <si>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</si>
  <si>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</si>
  <si>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Coastal management</t>
  </si>
  <si>
    <t>water areas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</si>
  <si>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</si>
  <si>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</si>
  <si>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</si>
  <si>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</si>
  <si>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</si>
  <si>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</si>
  <si>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Other</t>
  </si>
  <si>
    <t>ha rehabilitated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</si>
  <si>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</si>
  <si>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</si>
  <si>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</si>
  <si>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</si>
  <si>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</si>
  <si>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</si>
  <si>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</si>
  <si>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4: High improvement</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</si>
  <si>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</si>
  <si>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</si>
  <si>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</si>
  <si>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</si>
  <si>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</si>
  <si>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</si>
  <si>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</si>
  <si>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</si>
  <si>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</si>
  <si>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Strengthening infrastructure</t>
  </si>
  <si>
    <t>Social capital</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</si>
  <si>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</si>
  <si>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</si>
  <si>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</si>
  <si>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</si>
  <si>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other</t>
  </si>
  <si>
    <t>Outcome 7: Improved policies and regulations that promote and enforce resilience measures</t>
  </si>
  <si>
    <t>Indicator 7: Climate change priorities are integrated into national development strategy</t>
  </si>
  <si>
    <t>Integration level</t>
  </si>
  <si>
    <t>3: Some</t>
  </si>
  <si>
    <t>5: All (Fully integrated)</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</si>
  <si>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</si>
  <si>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</si>
  <si>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</si>
  <si>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</si>
  <si>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</si>
  <si>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</si>
  <si>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</si>
  <si>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</si>
  <si>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1: Not enforced (No elements implemented)</t>
  </si>
  <si>
    <t>5: Fully enforced (All elements implemented)</t>
  </si>
  <si>
    <t>Glacier lake outburst flood</t>
  </si>
  <si>
    <t>Inland flooding</t>
  </si>
  <si>
    <t>fr</t>
  </si>
  <si>
    <t>biological assets</t>
  </si>
  <si>
    <t>Company policy</t>
  </si>
  <si>
    <t>Salinization</t>
  </si>
  <si>
    <t>Decrease</t>
  </si>
  <si>
    <t>land</t>
  </si>
  <si>
    <t>Communication &amp; Information policy</t>
  </si>
  <si>
    <t>4: Enforced (Most elements implemented)</t>
  </si>
  <si>
    <t>Drought</t>
  </si>
  <si>
    <t>Same</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</si>
  <si>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</si>
  <si>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</si>
  <si>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</si>
  <si>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</si>
  <si>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</si>
  <si>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</si>
  <si>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</si>
  <si>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</si>
  <si>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</si>
  <si>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</si>
  <si>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</si>
  <si>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</si>
  <si>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Agricultural-related</t>
  </si>
  <si>
    <t>Financial capital</t>
  </si>
  <si>
    <t>Storm surge</t>
  </si>
  <si>
    <t>Please choose</t>
  </si>
  <si>
    <t>enhanced level of protection</t>
  </si>
  <si>
    <t>Education policy</t>
  </si>
  <si>
    <t>Agriculture</t>
  </si>
  <si>
    <t>Human capital</t>
  </si>
  <si>
    <t>Selected</t>
  </si>
  <si>
    <t>Aquaculture</t>
  </si>
  <si>
    <t>Not relevant</t>
  </si>
  <si>
    <t>Construction/repairing business</t>
  </si>
  <si>
    <t>4: Most</t>
  </si>
  <si>
    <t>Cultivation</t>
  </si>
  <si>
    <t>Natural capital</t>
  </si>
  <si>
    <t>Fishing</t>
  </si>
  <si>
    <t>Personal capital</t>
  </si>
  <si>
    <t>Select</t>
  </si>
  <si>
    <t>5: All</t>
  </si>
  <si>
    <t>2: Most not integrated</t>
  </si>
  <si>
    <t>Forestry</t>
  </si>
  <si>
    <t>Adaptation strategies</t>
  </si>
  <si>
    <t>4: Almost all</t>
  </si>
  <si>
    <t>Private</t>
  </si>
  <si>
    <t>Multi-community</t>
  </si>
  <si>
    <t>1: None</t>
  </si>
  <si>
    <t>Handicrafts</t>
  </si>
  <si>
    <t>3: Half</t>
  </si>
  <si>
    <t>Public</t>
  </si>
  <si>
    <t>Departmental</t>
  </si>
  <si>
    <t>Livestock production</t>
  </si>
  <si>
    <t>2: Some</t>
  </si>
  <si>
    <t>National</t>
  </si>
  <si>
    <t>Manufacturing</t>
  </si>
  <si>
    <t>5: Very high improvement</t>
  </si>
  <si>
    <t>Established</t>
  </si>
  <si>
    <t>Food security</t>
  </si>
  <si>
    <t>Maintained</t>
  </si>
  <si>
    <t xml:space="preserve">Health </t>
  </si>
  <si>
    <t>Services</t>
  </si>
  <si>
    <t>Regional</t>
  </si>
  <si>
    <t>3: Moderate improvement</t>
  </si>
  <si>
    <t>Improved</t>
  </si>
  <si>
    <t>Urban development</t>
  </si>
  <si>
    <t>Tourism-related</t>
  </si>
  <si>
    <t>2: Limited improvement</t>
  </si>
  <si>
    <t>Water management</t>
  </si>
  <si>
    <t>Trading</t>
  </si>
  <si>
    <t>Multi-sector</t>
  </si>
  <si>
    <t>1 -generated information is irrelevant, and neither the stakeholders reached nor the timeframe managed were achieved</t>
  </si>
  <si>
    <t>1: No info transferred on time</t>
  </si>
  <si>
    <t>5: Fully aware</t>
  </si>
  <si>
    <t>5: Highly responsive (All defined elements )</t>
  </si>
  <si>
    <t>Roads</t>
  </si>
  <si>
    <t>Asia-Pacific</t>
  </si>
  <si>
    <t>2 -the existence of some challenge in any of the three aspects of the indicator (generation of dissemination, stakeholders reached or timeframe managed)</t>
  </si>
  <si>
    <t>2: Somewhat info transferred</t>
  </si>
  <si>
    <t>3: Medium capacity</t>
  </si>
  <si>
    <t>4: Mostly Improved</t>
  </si>
  <si>
    <t>Gov Buildings</t>
  </si>
  <si>
    <t>RIE</t>
  </si>
  <si>
    <t>3 -relevant information is generated and disseminated to all identified stakeholders on timely basis</t>
  </si>
  <si>
    <t>3: Info transferred on time</t>
  </si>
  <si>
    <t>3: Moderately responsive (Some defined elements)</t>
  </si>
  <si>
    <t>3: Moderately improved</t>
  </si>
  <si>
    <t>Causeways</t>
  </si>
  <si>
    <t>Africa</t>
  </si>
  <si>
    <t>MIE</t>
  </si>
  <si>
    <t>1: No capacity</t>
  </si>
  <si>
    <t>2: Partially not aware</t>
  </si>
  <si>
    <t>2: Somewhat improved</t>
  </si>
  <si>
    <t>Airports</t>
  </si>
  <si>
    <t>2: Partially effective</t>
  </si>
  <si>
    <t>Eastern Europe</t>
  </si>
  <si>
    <t>1: Aware of neither</t>
  </si>
  <si>
    <t>1: Non responsive (Lacks all elements )</t>
  </si>
  <si>
    <t>Schools</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</si>
  <si>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</si>
  <si>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</si>
  <si>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</si>
  <si>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</si>
  <si>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</si>
  <si>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</si>
  <si>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</si>
  <si>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</si>
  <si>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</si>
  <si>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</si>
  <si>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</si>
  <si>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</si>
  <si>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</si>
  <si>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</si>
  <si>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</si>
  <si>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</si>
  <si>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</si>
  <si>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</si>
  <si>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</si>
  <si>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</si>
  <si>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</si>
  <si>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</si>
  <si>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</si>
  <si>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</si>
  <si>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</si>
  <si>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Azerbaijan</t>
  </si>
  <si>
    <t>Coasts</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</si>
  <si>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</si>
  <si>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</si>
  <si>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</si>
  <si>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</si>
  <si>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</si>
  <si>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</si>
  <si>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</si>
  <si>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</si>
  <si>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</si>
  <si>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</si>
  <si>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</si>
  <si>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</si>
  <si>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</si>
  <si>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</si>
  <si>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</si>
  <si>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</si>
  <si>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</si>
  <si>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</si>
  <si>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</si>
  <si>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</si>
  <si>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</si>
  <si>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</si>
  <si>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</si>
  <si>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</si>
  <si>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</si>
  <si>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</si>
  <si>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</si>
  <si>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</si>
  <si>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</si>
  <si>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</si>
  <si>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</si>
  <si>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</si>
  <si>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</si>
  <si>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</si>
  <si>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</si>
  <si>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</si>
  <si>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</si>
  <si>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</si>
  <si>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</si>
  <si>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</si>
  <si>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</si>
  <si>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</si>
  <si>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</si>
  <si>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</si>
  <si>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</si>
  <si>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</si>
  <si>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</si>
  <si>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</si>
  <si>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</si>
  <si>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</si>
  <si>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</si>
  <si>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</si>
  <si>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</si>
  <si>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</si>
  <si>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</si>
  <si>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</si>
  <si>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</si>
  <si>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</si>
  <si>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</si>
  <si>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</si>
  <si>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</si>
  <si>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</si>
  <si>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</si>
  <si>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</si>
  <si>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</si>
  <si>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</si>
  <si>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</si>
  <si>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</si>
  <si>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</si>
  <si>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</si>
  <si>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</si>
  <si>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</si>
  <si>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</si>
  <si>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</si>
  <si>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</si>
  <si>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</si>
  <si>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</si>
  <si>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</si>
  <si>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</si>
  <si>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</si>
  <si>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</si>
  <si>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</si>
  <si>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</si>
  <si>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</si>
  <si>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</si>
  <si>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</si>
  <si>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</si>
  <si>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</si>
  <si>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</si>
  <si>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</si>
  <si>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</si>
  <si>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</si>
  <si>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</si>
  <si>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</si>
  <si>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</si>
  <si>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</si>
  <si>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</si>
  <si>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</si>
  <si>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</si>
  <si>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</si>
  <si>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</si>
  <si>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</si>
  <si>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</si>
  <si>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r>
      <rPr>
        <b/>
        <sz val="11"/>
        <color rgb="FF000000"/>
        <rFont val="Times New Roman"/>
        <family val="1"/>
      </rPr>
      <t xml:space="preserve">Component 1.  </t>
    </r>
    <r>
      <rPr>
        <sz val="11"/>
        <color indexed="8"/>
        <rFont val="Times New Roman"/>
        <family val="1"/>
      </rPr>
      <t xml:space="preserve">Upgrade urban drainage and waterways to meet projected climate change impacts - </t>
    </r>
    <r>
      <rPr>
        <b/>
        <i/>
        <sz val="11"/>
        <color rgb="FF000000"/>
        <rFont val="Times New Roman"/>
        <family val="1"/>
      </rPr>
      <t>Outcome 1.1. Increased ecosystem resilience of the McKinnon’s waterway in response to climate change, extreme rainfall events, and disease vectors</t>
    </r>
  </si>
  <si>
    <t>Outcome 4</t>
  </si>
  <si>
    <t xml:space="preserve"> It is expected that all of the contracts would have been completed at this time and the project should have been closing.   Due to the delays in the Government Roads works and the risk of closing all of the roads at the same time the Ministry of Works delayed this activity.  The road works was delayed by 24 months. Further, the rise in material costs  has increased the cost of completing the physical adaptation which has delayed the completion of Component 1</t>
  </si>
  <si>
    <t xml:space="preserve">While water sampling and baseline data collection under the project has progressed, the major delays under Component 1 has been the implementation of the physical interventions. During the reporting period, the Department contracted a private sector contractor to complete some of the interventions in the project area. The Department further signed a Memorandum of Understanding with the Ministry of Works to complete the remaining works in order to subsidise the costs. During the reporting period, all culverts were completed with the exception of one, although the structures for this remaining culvert was completed. Further progress has been delayed due to the impact of the pandemic on the supply chain (an issue the country continues to face) and the resulting increase in costs and availability of materials. In response to these issues, the Department will be requesting the implementation of project activities up to August 2023 in order to finalise the project as well as request the reallocation of funds from Component 2 of the project to Component 1. </t>
  </si>
  <si>
    <t>MS</t>
  </si>
  <si>
    <r>
      <rPr>
        <b/>
        <sz val="11"/>
        <color rgb="FF000000"/>
        <rFont val="Times New Roman"/>
        <family val="1"/>
      </rPr>
      <t>Component 2.</t>
    </r>
    <r>
      <rPr>
        <sz val="11"/>
        <color indexed="8"/>
        <rFont val="Times New Roman"/>
        <family val="1"/>
      </rPr>
      <t xml:space="preserve">  Revolving Loans for homes in McKinnon’s watershed to meet new adaptation guidelines established in the building code and physical plan - </t>
    </r>
    <r>
      <rPr>
        <b/>
        <i/>
        <sz val="11"/>
        <color rgb="FF000000"/>
        <rFont val="Times New Roman"/>
        <family val="1"/>
      </rPr>
      <t>Outcome 2.1 Increased adaptive capacity of built infrastructure and communities to withstand extreme weather and climate variability</t>
    </r>
    <r>
      <rPr>
        <sz val="11"/>
        <color indexed="8"/>
        <rFont val="Times New Roman"/>
        <family val="1"/>
      </rPr>
      <t xml:space="preserve"> </t>
    </r>
  </si>
  <si>
    <t>Outcome 6</t>
  </si>
  <si>
    <t xml:space="preserve">At this time it was expected that all loans would be processed and the SIRF Fund would have started to get reflows. </t>
  </si>
  <si>
    <r>
      <rPr>
        <sz val="11"/>
        <color rgb="FF000000"/>
        <rFont val="Times New Roman"/>
        <family val="1"/>
      </rPr>
      <t>The Department has seen an increase in the number of applicants under the programme during the reporting period by over 50%.</t>
    </r>
    <r>
      <rPr>
        <sz val="11"/>
        <color rgb="FFFF0000"/>
        <rFont val="Times New Roman"/>
        <family val="1"/>
      </rPr>
      <t xml:space="preserve"> </t>
    </r>
    <r>
      <rPr>
        <sz val="11"/>
        <color rgb="FF000000"/>
        <rFont val="Times New Roman"/>
        <family val="1"/>
      </rPr>
      <t>Due to the implact of the pandemic on increasing costs for adaptation, the Department had to revise its loan target for households in order to allow for larger loans to be made to applicants. During this reporting period, the revised loan target for households was achieved. Based on an assessment of reflows to the Revolving Loan Programme, the Programme will be able to provide loans for additional households after the project has ended. This is also expected to benefit households who may be able to meet adaptation demands at less costs without the pressure of meeting the project timelines</t>
    </r>
  </si>
  <si>
    <r>
      <rPr>
        <b/>
        <sz val="11"/>
        <color rgb="FF000000"/>
        <rFont val="Times New Roman"/>
        <family val="1"/>
      </rPr>
      <t xml:space="preserve">Component 3. </t>
    </r>
    <r>
      <rPr>
        <sz val="11"/>
        <color indexed="8"/>
        <rFont val="Times New Roman"/>
        <family val="1"/>
      </rPr>
      <t xml:space="preserve">Adaptation mainstreaming and capacity building in NGOs and community groups to sustain project interventions - </t>
    </r>
    <r>
      <rPr>
        <b/>
        <i/>
        <sz val="11"/>
        <color rgb="FF000000"/>
        <rFont val="Times New Roman"/>
        <family val="1"/>
      </rPr>
      <t xml:space="preserve">Outcome 3.1. Improved ownership of adaptation and climate risk reduction to sustain and scale-up actions for transformative adaptation interventions at the national level </t>
    </r>
  </si>
  <si>
    <t>All shelters contracted and works to begin</t>
  </si>
  <si>
    <t>Five Shelters have been approved and contracted. Significant progress was completed during this reporting period, and all shelters are expected to be completed by August 2023</t>
  </si>
  <si>
    <t>Overall Rating</t>
  </si>
  <si>
    <t>Please Provide the Name and Contact information of person(s) reponsible for completeling the Rating section</t>
  </si>
  <si>
    <t xml:space="preserve">Diann Black-Layne </t>
  </si>
  <si>
    <t>Please justify your rating.  Outline the positive and negative progress made by the project since it started.  Provide specific recommendations for next steps.  (word limit=500)</t>
  </si>
  <si>
    <t xml:space="preserve">Progress for the project is particularly considerable during the reporting period. The contractors in the project area have completed the physcal interventions in the area (with the exception of one outstanding culvert by the Ministry of Works), and the Revolving Loan Programme increased its applicants during the period by over 50%, and achieved the revised loan target for households. Although there has been some recovery and stabilization, the COVID 19 pandemic has continued to impact the project at all levels. The increase in material costs has impacted all components which has delayed component 1 and 2 and has increased the grant amounts for some community shelters. In order to meet the project outcomes, the DOE has requested a project extension to August 2023, and approval was received while completing this report. </t>
  </si>
  <si>
    <t xml:space="preserve">Executing Entity/Project Coordinator: </t>
  </si>
  <si>
    <t xml:space="preserve">Component 1.  Upgrade urban drainage and waterways to meet projected climate change impacts - Outcome 1.1. Increased ecosystem resilience of the McKinnon’s waterway in response to climate change, extreme rainfall events, and disease vectors
</t>
  </si>
  <si>
    <t>All contracts in place for the completion of Component 1 and major works commenced in 2021</t>
  </si>
  <si>
    <t>All contracts for the completion of construction along the waterway was  completed: two private sector contractors and an MOU with the Ministry of Works to offset costs for remaining physical interventions. While some work commenced in 2021, major works continue in 2022, mainly due to the supply chain crisis, which affected all contractors, among other industrial challenges faced by the Ministry of Works. However, the project expects that all physical interventions should be completed by the end of the project, August 2023</t>
  </si>
  <si>
    <t xml:space="preserve">Component 2.  Revolving Loans for homes in McKinnon’s watershed to meet new adaptation guidelines established in the building code and physical plan - Outcome 2.1 Increased adaptive capacity of built infrastructure and communities to withstand extreme weather and climate variability </t>
  </si>
  <si>
    <t>Revolving Loan would have reached its targets for  vulnerable populations and the inclusion of women</t>
  </si>
  <si>
    <t>By December 2022, the project would have reached its target for the inclusion of vulnerable populations due to various initiatives implemented by the project for the loan  programme, including the creation of a Risk and Vulnerability Matrix and incentives for vulnerable populations such as the extension of loan periods and the reduction of monthly premiums. The  project would have exceeded its target of female applicants; whereas the project had a target of 30% female applicants for the loan programme, the loan programme has over 70% of women-headed households approved for the loans</t>
  </si>
  <si>
    <t>HS</t>
  </si>
  <si>
    <t xml:space="preserve">Component 3. Adaptation mainstreaming and capacity building in NGOs and community groups to sustain project interventions - Outcome 3.1. Improved ownership of adaptation and climate risk reduction to sustain and scale-up actions for transformative adaptation interventions at the national level </t>
  </si>
  <si>
    <t>Major works would have commenced  in 2021  with   minor works  completed in 2022 and monitoring in 2022</t>
  </si>
  <si>
    <r>
      <t xml:space="preserve">It was expected that shelters would have been contracted earlier in the year  and major works would have commenced. In 2021, the project team was restructured; a new project coordinator was assigned and the DOE increased its Grants Unit in order to expediate time to complete Component 3. This caused a slight delay as the new team was introduced to the project and its requirements. Churches also faced concerns related to material costs and churches who had been approved for a grant amount in the past had to resubmit proposals for additional amounts due to the increase in adaptation costs. </t>
    </r>
    <r>
      <rPr>
        <sz val="11"/>
        <color rgb="FFFF0000"/>
        <rFont val="Calibri (Body)"/>
      </rPr>
      <t>During 2022, most of the work on the shelters was completed. The DOE has requested a project extention to August 2023 in order to ensure all shelters are completed by project end (shelters are projected to be completed within the first quarter of 2023).</t>
    </r>
    <r>
      <rPr>
        <sz val="11"/>
        <color theme="1"/>
        <rFont val="Calibri"/>
        <family val="2"/>
        <scheme val="minor"/>
      </rPr>
      <t xml:space="preserve"> Further to this, during this reporting period, the Project procured electric "green" landscaping equipment, which will be used to maintain the waterway. The intention is for the services of landscapers existing within the community to be contracted (through a special services agreement) to maintain the waterway.The delivery of the equipment was delayed as a result of shipping and supply chain issues, however all equipment was delivered in 2022. The RFPs for this activity was published in the last quarter of 2022, and it is expected that contracts will be signed, and work commence in the first quarter of 2023.</t>
    </r>
  </si>
  <si>
    <t>Jasiel Murphy</t>
  </si>
  <si>
    <t>Significant highlights for the project occured in Component 2 as the project was able to exceed its target of vulnerable applicants and womenas well as Component 3 where the project was finally able to secure the shelters. Major delays continue to plague Component 1, this dtime due to the impact of the supply chain which was tremendouly increased the cost of adaptation. This has also had an impact on Component 2 where remaining applicants have opted to await a decrease in the cost of materials before proceeding with loan. The DOE will continue to regularly meet with its contractors in order to encourage the finallisation of physical interventions by the project date. The DOE will also be sharing best practice  from the implementation of its Revolving Loan Programme</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</si>
  <si>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</si>
  <si>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</si>
  <si>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</si>
  <si>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</si>
  <si>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</si>
  <si>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</si>
  <si>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</si>
  <si>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</si>
  <si>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</si>
  <si>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</si>
  <si>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</si>
  <si>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</si>
  <si>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</si>
  <si>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</si>
  <si>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</si>
  <si>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</si>
  <si>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</si>
  <si>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</si>
  <si>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</si>
  <si>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</si>
  <si>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</si>
  <si>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</si>
  <si>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</si>
  <si>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</si>
  <si>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</si>
  <si>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</si>
  <si>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</si>
  <si>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</si>
  <si>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</si>
  <si>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</si>
  <si>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</si>
  <si>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</si>
  <si>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</si>
  <si>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</si>
  <si>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Components</t>
  </si>
  <si>
    <t>Objectives/Outcome</t>
  </si>
  <si>
    <t>Outputs</t>
  </si>
  <si>
    <t>Progress since inception</t>
  </si>
  <si>
    <t>Target for Project End</t>
  </si>
  <si>
    <t>1. Upgrade urban drainage and waterways to meet projected climate change impacts</t>
  </si>
  <si>
    <t>1.2    Increased ecosystem resilience of the McKinnon’s waterway in response to climate change, extreme rainfall events, and disease vectors</t>
  </si>
  <si>
    <t xml:space="preserve">1.1.1. Technical drawings taking into consideration past flooding events, AR5 projections, and designs that reduce the risks of vector-borne diseases </t>
  </si>
  <si>
    <t xml:space="preserve">Number of meters of climate-resilient drainage installed  </t>
  </si>
  <si>
    <t xml:space="preserve">Check dam not currently in existence. Regular flooding experienced during heavy rainfall events.                                                                                                                                                                               </t>
  </si>
  <si>
    <t>900 meters of climate resilient drainage installed. 
--	2015 meters of climate-resilient drainage to install for 11 culverts in total 
--	3 culverts in progress (culvert 6, 8 and 13) as of January 2022 
--	4 culverts have been completed (culvert 2, 3, 4 and 10)
--	4 culverts to be completed (Culvert 5, 7, 9, 12 not started)</t>
  </si>
  <si>
    <t>The McKinnon’s waterway can withstand a 1 in 25 year extreme rainfall event</t>
  </si>
  <si>
    <t>Climate-resilience integrated into the revised Local Area Plan</t>
  </si>
  <si>
    <t xml:space="preserve">No local adaptation plans in existence.                                                                                                                                                                                                                              No flood capacity analysis available.                                                                                                                                                                                                                            </t>
  </si>
  <si>
    <t xml:space="preserve">The Local Area Plan for McKinnons has not been revised.  
During the reporting period, data was collected to advance the development of the 2001 LAP: 
-	Map created to finalize the boundaries for project site for the LAP 
-	Process to identify the data needs for the LAP started within the period. Data collected related to: 
--Socioeconomic conditions 
--Physical natural existing conditions 
--Urban development 
--public facilities within the area
--transportation
--infrastructure 
--Survey prepared and deployed to identify types of establishments in the McKinnons area
--Data collected on birds which have habitats in the area 
</t>
  </si>
  <si>
    <t>Climate-resilient policies incorporated in the revised local area plan by project end</t>
  </si>
  <si>
    <t>1.1.2. Restore and upgrade McKinnon’s 3 km waterway to meet new adaptation requirements for flooding and vector control, taking into account ESS and gender considerations within the design</t>
  </si>
  <si>
    <t>% improvement in water quality (nutrients, pollution levels and contaminants reduced)</t>
  </si>
  <si>
    <t xml:space="preserve">Climate resilient drainage adaptation measures not demonstrated  </t>
  </si>
  <si>
    <t xml:space="preserve">Water quality sampling along the waterway was conducted by the Department of Analytical Services for the year 2021. Both insitu and exsitu water quality analysis was done. However, the datasets were not provided to the DOE to facilitate analysis for reporting purposes, i.e making comparative analysis or estimating the % improvement in water quality. These results are expected to be provided to commence reporting. 
</t>
  </si>
  <si>
    <t>Water quality standards meet criteria set in the Environmental Protection and Management Act of 2015</t>
  </si>
  <si>
    <t xml:space="preserve">% change in mosquito larvae in water bodies in the area  </t>
  </si>
  <si>
    <t>Vectors such as mosquitoes and vector borne diseases impact community members.</t>
  </si>
  <si>
    <t xml:space="preserve">A Baseline Report produced during the reporting period, recorded the total larval counts for Nov. 25 - Dec. 17 2020 as 12,946 in water bodies in the area for four sites. Since this was the baseline, a percent change is not known as this time. Additional sampling will be done and analysis will be done over the next few months to allow for a calulation of the % change. 
From the last report, the number of sites sampled increased from three to four to reflect more targeted reporting by the agencies.
</t>
  </si>
  <si>
    <t xml:space="preserve">Mosquito larvae in water bodies in the area are reduced by at least 30 percent </t>
  </si>
  <si>
    <t xml:space="preserve">Regular flooding experienced during heavy rainfall events on properties in the intervention area. </t>
  </si>
  <si>
    <t>0% of property owners sign waterway easements to facilitate drainage interventions.	
Based on the data on parcels and the property owners living in the vicitnity of the waterway upgrade it was determined that no easements were  needed to be signed.  A review of property titles got underway in June 2020. This was to verify ownership for the submssion of waterway easements with the Attorney General's Office.</t>
  </si>
  <si>
    <t xml:space="preserve">Drainage interventions lead to a decrease in flooding risk and disease vectors and is able to withstand the impacts of climate change. 
</t>
  </si>
  <si>
    <t>Participation and involvement of men, women and vulnerable groups in the design and upgrade of the waterway.</t>
  </si>
  <si>
    <t>Members of the vulnerable population are not involved in the design and upgrade of the waterway</t>
  </si>
  <si>
    <t xml:space="preserve">60 men involved in the design and upgrade of the waterway
7 women involved in the design and upgrade of the waterway
Meeting held in the reporting period with the Antigua and Barbuda Association of Persons with Disabilities to discuss the involvement of vulnerable groups in the design and upgrade of the waterway.	</t>
  </si>
  <si>
    <t>At least 50% of women and 50 % of vulnerable groups participate in the design and upgrade of waterways</t>
  </si>
  <si>
    <t xml:space="preserve">
2.  Revolving Loans for homes in McKinnon’s watershed to meet new adaptation guidelines established in the building code and physical plan</t>
  </si>
  <si>
    <t xml:space="preserve">2.1 Increased adaptive capacity of built infrastructure and communities to withstand extreme weather and climate variability </t>
  </si>
  <si>
    <t xml:space="preserve">2.1.1. At least 5% of the homes in the target area, during the life of the project, have applied for loans for adaptation measures to meet new standards </t>
  </si>
  <si>
    <t># of micro-loans disbursed</t>
  </si>
  <si>
    <t>Vulnerable community members are unable to access “soft” loans for adaptation</t>
  </si>
  <si>
    <t xml:space="preserve">
47 micro-loans approved and disbursed in 2021
</t>
  </si>
  <si>
    <t>50% of the homes identified are from the most vulnerable groups.</t>
  </si>
  <si>
    <t xml:space="preserve">% of households with off-grid RE systems	</t>
  </si>
  <si>
    <t>No off-the grid RE systems in place in homes</t>
  </si>
  <si>
    <t>0% of households have off-grid RE systems in place 
6.67% of households received first disbursemenet to access off-grid RE systems
20% of approved households in total seek to access funding for off-grid RE systems</t>
  </si>
  <si>
    <t>5% of homes have back-up RE (for essential services including pumping water)</t>
  </si>
  <si>
    <t>% of households in compliance with new climate resilient building code measures</t>
  </si>
  <si>
    <t>Low adherence to/ implementation of climate resilient guidelines and planning requirements.                                                                                                                              Building codes not uniformly followed.                                                                                                                                                                                                                                    No ecosystem based adaptation measures demonstrated.</t>
  </si>
  <si>
    <t xml:space="preserve">The climate resilient building Code has not been passed into law.  The review process for the Climate Resilient Building Code concluded. The Climate Resilient Building Code Manual was completed in Q4-2021, This manual will compliment the code and provides a visual description to the rules and procedures set out in the code. </t>
  </si>
  <si>
    <t>5% of homes benefit from the installation of hurricane shutters and rain water harvesting</t>
  </si>
  <si>
    <t>5% of homes are equipped with 2 weeks worth of water stored on-site with filtration and pump equipment</t>
  </si>
  <si>
    <t xml:space="preserve">Number of climate-related damage incidents reported </t>
  </si>
  <si>
    <t xml:space="preserve">Historical instances of damage to community property and households. 
</t>
  </si>
  <si>
    <t xml:space="preserve">0 climate-related damage incidents reported. </t>
  </si>
  <si>
    <t>50% reduction in the number of persons requiring shelters during droughts, with priority for vulnerable populations (single mothers, older persons, children, special needs children</t>
  </si>
  <si>
    <t xml:space="preserve">Representation of men and women, and vulnerable groups, who access the loans
</t>
  </si>
  <si>
    <t>The Environmental Social Impact Assessment (ESIA) indicates that women and vulnerable groups do not generally qualify for a bank loan because of the size and/or instability of their income.  They are also hesitate to apply for traditional loans as they do not believe that they will qualify</t>
  </si>
  <si>
    <t>27% of men access loans
73% of women access loans
0% of men and women accessing loans are disabled
2% of households accessing loans have a disabled member
2% of men accessing loans are vulnerable
19% of women accessing loans are vulnerable
23% of men and women accessing loans are above the age of 60
21% of approved applicants are above the age 65
0% of approved applicants with a disability 
38% single female headed households</t>
  </si>
  <si>
    <t xml:space="preserve">40% of women and 40% of vulnerable successfully access loans </t>
  </si>
  <si>
    <t>Balance of men and women on the loan decision-making committees</t>
  </si>
  <si>
    <t xml:space="preserve">Women are often excluded from key of decision making decisions              </t>
  </si>
  <si>
    <t xml:space="preserve">33 % of males are represented on the SIRF Board 
67% of  females are on the SIRF Board 
67% of males are SIRF Officers 
33% of female are SIRF Officer
40% of males are Customer Service Representatives who screen applicants 
60% of females Customer Service Representatives who screen applicants
87.5% of males are inspectors a part of the Technical Expert Committee (TEC)
12.5% of males are TEC Inspectors  
 </t>
  </si>
  <si>
    <t>50% of women on all decision-making committees.</t>
  </si>
  <si>
    <t>3: Adaptation mainstream and capacity building in NGOs and community groups to sustain project interventions</t>
  </si>
  <si>
    <t xml:space="preserve">3.1. Improved ownership of adaptation and climate risk reduction to sustain and scale-up actions for transformative adaptation interventions at the national level </t>
  </si>
  <si>
    <t xml:space="preserve">3.1.1. 30% of the community-based buildings in the areas have benefitted from grants to improve the resilience of their buildings
</t>
  </si>
  <si>
    <t xml:space="preserve">% of community buildings receiving support for climate resilience measures
</t>
  </si>
  <si>
    <t xml:space="preserve">Community-based shelters do not meet safety and climate resilience guidelines.
</t>
  </si>
  <si>
    <t xml:space="preserve">36% of community buildings receiving support for climate resilience measures. Fourteen community buildings have been identified in the area. 
Beneficiary community buildings: 
-Villa Baptist Church (Pneuma Baptist Ministries) 
-Church of God of Prophecy
-St. Francis of Assis
-Cathedral Parish of St. Andrew’s Anglican Church 
-Spring Gardens Moravian Church        </t>
  </si>
  <si>
    <t xml:space="preserve">30% of community-based buildings benefit from grants to improve their resilience 
</t>
  </si>
  <si>
    <t>3.1.2. Three contracts are awarded to community groups/NGOs to maintain the adaptation interventions accomplished by the project</t>
  </si>
  <si>
    <t># of community contracts awarded for project implementation activities</t>
  </si>
  <si>
    <t>No community contracts given for waterway maintenance</t>
  </si>
  <si>
    <t>3 community contracts awarded for project implementation activities in total; 1 community contract awarded for project implementation activities in the reporting period
1. National Solid Waste Authority to maintain interventions 2021
2. Contract signed on December 9, 2017 (DOE-AF-04-01) with Integrated Health Outreach (IHO) to implement communications plan and disseminate information nationally, regionally, and internationally.
3. Contract and MOU signed on June 3, 2020 with Department of Analytical Services and the Department of Environment for the implementation of Outputs 1.1.2 and 3.1.2 of the projects.</t>
  </si>
  <si>
    <t>At least 3 contracts are awarded to community groups/NGOs to maintain the adaptation interventions accomplished by the project</t>
  </si>
  <si>
    <t xml:space="preserve">#of McKinnon’s watershed community members attending and completing training </t>
  </si>
  <si>
    <t xml:space="preserve">Community members have no training in maintaining adapation measures 
</t>
  </si>
  <si>
    <t xml:space="preserve">26 McKinnon’s watershed community members attending and completing training
4 male McKinnon’s watershed community members attend the Shelter Management workshop
6 female McKinnon’s watershed community members attend the Shelter Management workshop
3 male McKinnon’s watershed community members attend the Practical Grant Proposal Writing workshop
0 female McKinnon’s watershed community members attend the Practical Grant Proposal Writing workshop
6 male McKinnon’s watershed community members attend the Climate Change Adaptation and Waterway Management workshop
7 female McKinnon’s watershed community members attend the Climate Change Adaptation and Waterway Management workshop
</t>
  </si>
  <si>
    <t>Three (3) community groups are trained in the management and maintenance of adaptation interventions.</t>
  </si>
  <si>
    <t># of presentations conducted</t>
  </si>
  <si>
    <t>No presentations delivered.</t>
  </si>
  <si>
    <t xml:space="preserve">11 presentations conducted in a total of 3 workshops (Shelter Management,  Practical Grant Proposal Writing and Climate Change Adaptation and Waterway Management)
</t>
  </si>
  <si>
    <t>NGOS and the department conduct at least three (3) presentations and workshops for community stakeholders with funding provided by DoE</t>
  </si>
  <si>
    <t># of guidelines published and disseminated</t>
  </si>
  <si>
    <t xml:space="preserve">No environmental management guidelines produced </t>
  </si>
  <si>
    <t>0 environmental management guidelines produced, but work continued to advance the development of the local area plan .</t>
  </si>
  <si>
    <t xml:space="preserve">50 copies of McKinnon’s waterway environmental management guidelines produced/ disseminated and available in easy to understand language, and uses pictures
</t>
  </si>
  <si>
    <t>No media products relating to Local Area Plan or knowledge products available</t>
  </si>
  <si>
    <r>
      <t xml:space="preserve">6 media interview published and disseminated within the reporting period 
1 adaptation impact story currently in post production. Shooting completed in early November. 
</t>
    </r>
    <r>
      <rPr>
        <b/>
        <sz val="11"/>
        <rFont val="Times New Roman"/>
        <family val="1"/>
      </rPr>
      <t>Media Interviews</t>
    </r>
    <r>
      <rPr>
        <sz val="11"/>
        <rFont val="Times New Roman"/>
        <family val="1"/>
      </rPr>
      <t xml:space="preserve">
--</t>
    </r>
    <r>
      <rPr>
        <b/>
        <sz val="11"/>
        <rFont val="Times New Roman"/>
        <family val="1"/>
      </rPr>
      <t>A</t>
    </r>
    <r>
      <rPr>
        <b/>
        <i/>
        <sz val="11"/>
        <rFont val="Times New Roman"/>
        <family val="1"/>
      </rPr>
      <t>BS Interview with Ambassador Diann Black-Layne (pt 1) on business opportunities</t>
    </r>
    <r>
      <rPr>
        <i/>
        <sz val="11"/>
        <rFont val="Times New Roman"/>
        <family val="1"/>
      </rPr>
      <t xml:space="preserve"> - https://www.youtube.com/watch?v=0Jyk4gTEKcY</t>
    </r>
    <r>
      <rPr>
        <sz val="11"/>
        <rFont val="Times New Roman"/>
        <family val="1"/>
      </rPr>
      <t xml:space="preserve">
</t>
    </r>
    <r>
      <rPr>
        <b/>
        <i/>
        <sz val="11"/>
        <rFont val="Times New Roman"/>
        <family val="1"/>
      </rPr>
      <t xml:space="preserve">--ABS Interview with Ambassador Diann Black-Layne  (pt 2) on business opportunities </t>
    </r>
    <r>
      <rPr>
        <i/>
        <sz val="11"/>
        <rFont val="Times New Roman"/>
        <family val="1"/>
      </rPr>
      <t>- https://www.youtube.com/watch?v=_k_PnsE6FXE</t>
    </r>
    <r>
      <rPr>
        <sz val="11"/>
        <rFont val="Times New Roman"/>
        <family val="1"/>
      </rPr>
      <t xml:space="preserve">
</t>
    </r>
    <r>
      <rPr>
        <b/>
        <i/>
        <sz val="11"/>
        <rFont val="Times New Roman"/>
        <family val="1"/>
      </rPr>
      <t>--ABS Interview with Sub-Component Lead Adien Greenaway on an update on the construction of culverts</t>
    </r>
    <r>
      <rPr>
        <i/>
        <sz val="11"/>
        <rFont val="Times New Roman"/>
        <family val="1"/>
      </rPr>
      <t xml:space="preserve"> - http://abstvradio.com/update-provided-on-culverts-three-and-four/?fbclid=IwAR1T0bH8bCA7EFE4tfxMc8EDYagaFwJOMhkxSd3GMrT4qHxkjU5jm0jK8aQ</t>
    </r>
    <r>
      <rPr>
        <sz val="11"/>
        <rFont val="Times New Roman"/>
        <family val="1"/>
      </rPr>
      <t xml:space="preserve">
</t>
    </r>
    <r>
      <rPr>
        <b/>
        <i/>
        <sz val="11"/>
        <rFont val="Times New Roman"/>
        <family val="1"/>
      </rPr>
      <t>--ABS Interview - Staying Alert with Major Flood Mitigation Projec</t>
    </r>
    <r>
      <rPr>
        <i/>
        <sz val="11"/>
        <rFont val="Times New Roman"/>
        <family val="1"/>
      </rPr>
      <t>t - https://www.youtube.com/watch?v=u3oPn7Ym3M4</t>
    </r>
    <r>
      <rPr>
        <sz val="11"/>
        <rFont val="Times New Roman"/>
        <family val="1"/>
      </rPr>
      <t xml:space="preserve">
--</t>
    </r>
    <r>
      <rPr>
        <b/>
        <i/>
        <sz val="11"/>
        <rFont val="Times New Roman"/>
        <family val="1"/>
      </rPr>
      <t xml:space="preserve">PC Joan Sampson and Public Education, Training and Information (PETI) Officer Daryl George </t>
    </r>
    <r>
      <rPr>
        <sz val="11"/>
        <rFont val="Times New Roman"/>
        <family val="1"/>
      </rPr>
      <t>- https://www.facebook.com/watch/live/?ref=watch_permalink&amp;v=222905766260785
--</t>
    </r>
    <r>
      <rPr>
        <b/>
        <i/>
        <sz val="11"/>
        <rFont val="Times New Roman"/>
        <family val="1"/>
      </rPr>
      <t xml:space="preserve">PETI Officer Daryl George and Loans Officer Sasha Ambrose </t>
    </r>
    <r>
      <rPr>
        <sz val="11"/>
        <rFont val="Times New Roman"/>
        <family val="1"/>
      </rPr>
      <t xml:space="preserve">- https://www.facebook.com/antiguaobserver/videos/205357601357485
</t>
    </r>
    <r>
      <rPr>
        <b/>
        <i/>
        <sz val="11"/>
        <rFont val="Times New Roman"/>
        <family val="1"/>
      </rPr>
      <t xml:space="preserve">--PETI Officer Daryl George and Loans Officer Sasha Ambrose 
</t>
    </r>
    <r>
      <rPr>
        <sz val="11"/>
        <rFont val="Times New Roman"/>
        <family val="1"/>
      </rPr>
      <t xml:space="preserve">https://fb.watch/aKugPoBvmj/ 
</t>
    </r>
  </si>
  <si>
    <t>30% of A&amp;B’s population is exposed to the project’s public awareness material</t>
  </si>
  <si>
    <t>QUALITATIVE MEASURES and LESSONS LEARNED</t>
  </si>
  <si>
    <t>Please complete the following section every reporting period</t>
  </si>
  <si>
    <t>Implementation and Adaptive Management</t>
  </si>
  <si>
    <t>Response</t>
  </si>
  <si>
    <t>What implementation issues/lessons, either positive or negative, affected progress?</t>
  </si>
  <si>
    <t>As Antigua and Barbuda continutes to recover from the impact of the COVID 19 pandemic, in addition to social distancing protocols, the country has been affected by the supply chain crisis, which has raised the cost of adaptation. This has impacted all three components of the project. In Component 1 of the project, construction along the physical interventions have been delayed as contractors try to mitigate the increasing cost of materials in line with the project budget;  in Component 2, some house owners  have opted to delay taking loans from the Revolving Loan Programme as they await for material costs to decrease; in Component 3 of the project, some community buildings have had to resuubmit their proposals for increasing the resilience of their centers due to increased costs. In response to these country conditions, the Department requested a budget change to the project which would see the the transfer of XCD $600,000.00 from Component 2 to Component 1 of the project. This has allowed further progress towards the completion of Component 1, with all culverts (with the exception of one) completed during this reporting period. The last culvert is expected to be completed by August 2023, and the DOE is currently in the process of finalizing the completion date with the Ministry of Works. Based on the reflows to the Revolving Loan Programme and the trend of repayments, the Department is expected to reach its target subsequent to the end of the project. This is expected to benefit households, as they will now have the time to reassess their cost needs for adaptation in light of the impact on  material costs. 
As the result of social distancing propocals, as well as limits on gatherings, the Department has explored virtual mediums in addition to smaller in-person consultations which have increased feedback response from partners as well as communities. The  project however,was able to continue implementation of  Component 3 through a partnership with the National Solid Waste Authority and will be engaging directly with communty businesses to maintain the  physical interventions: the Department will loan equipment to these businesses in  exchange for the manitenance of the physical interventions. These businesses will also benefit from the use of these equipment  in their other ventures. This activity is expected to be completed in the first quarter of 2023.</t>
  </si>
  <si>
    <t>Were there any delays in implementation?  If so, include any causes of delays. What measures have been taken to reduce delays?</t>
  </si>
  <si>
    <t>The COVID 19 pandemic resulted in government protocals and restrictions which impacted the project activties, particularly conducting consultations in light of restrictions on in-person gatherings as well as the availability of staff due to the impact, particularly on women, of school closures as a result of the pandemic. As a result, the project has continued to use virtual mediums which has been successful in engaging partners as well as staff members who are forced to work remotely. In  instances where virtual mediums are not conducive, paticularly in community  consultations where many community members have limited internet access, the DOE Communication team compleed door-to-door engagements or engagements in public, open areas
Another delay has been experienced in Component 1 of the project where the rise in material costs as a result of the supply chain crisis has resulted in costly contractor bids to implement physical interventions in Component 1. This has also impacted Component 3 where community centers have had to request changes to their grant amounts due to increased contracting costs among other issues previously identified such as the lapse of time between the grant award and the period for implementation. Under Component 2 of the project, households have delayed borrowing for adaptation costs as they wait for material costs to subside.  As a result of this, for  Component 1, the DOE entered a Memorandum of Understanding with the Ministry of Works (MOW) to complete some of the activities in Component 1. As a fellow government institution, the MOW can subsidize some of the costs as MOW is not meant to compete with the private sector. For Component 3, the DOE has approved grant change request for communtiycentres and have reduced the period between awarding grants and implementing interventions in order to avoid incurring other costs
There have also been delays to Component 3 where the DOE has been unable to utilise the Prime Minister Entrepreneual Development Programme (EDP)to provide loans to businesses to maintain the physical interventions as the EDP has not increased its capacity to work with the DOE. The Department is proposing a project change to implement this activity</t>
  </si>
  <si>
    <t>Describe any changes undertaken to improve results on the ground or any changes made to project outputs (i.e. changes to project design)*</t>
  </si>
  <si>
    <r>
      <t xml:space="preserve">The project team has continued to utilise virtual mediums, where possible, to conduct meetings and consultations. Thiis has helped to reduce the number of in-person consultations, in line with the government restrictions and has also accommodated remote working for some staff members who are unable to work in person. In addition, the MOU with the Miinistry of Works has reduced costs (labour and material costs)for the physical intervention in Component 1; however, the supply chain crisis has forced the Ministry of Works to raise their costs to meet the needs of the project
</t>
    </r>
    <r>
      <rPr>
        <b/>
        <sz val="11"/>
        <color rgb="FF000000"/>
        <rFont val="Times New Roman"/>
        <family val="1"/>
      </rPr>
      <t xml:space="preserve">
BUDGET CHANGE REQUEST:</t>
    </r>
    <r>
      <rPr>
        <sz val="11"/>
        <color rgb="FF000000"/>
        <rFont val="Times New Roman"/>
        <family val="1"/>
      </rPr>
      <t xml:space="preserve"> In light of the supply chain crisis and the costs of materials, the DOE had to increase the budget for Component 1 of the project. A budget reallocation was requested by the DOE to the AF of USD 270,000 from Component 2.  This has allowed nearly all physical interventions to be completed,  and is expected to positively impact the approximately 14,100 persons within the community as well as the numerous businesses within the area. The project is expected to reach its household target for the Revolving Loan after the project based on reflows to the Revolving Loan Programme. This is expected to also benefit households who have delayed borrowing loans for adaptation as they await the costs of materials to subside and are not under the  preassure of the project timeline
</t>
    </r>
    <r>
      <rPr>
        <b/>
        <sz val="11"/>
        <color rgb="FF000000"/>
        <rFont val="Times New Roman"/>
        <family val="1"/>
      </rPr>
      <t xml:space="preserve">PROJECT CHANGE (COMPONENT 1): </t>
    </r>
    <r>
      <rPr>
        <sz val="11"/>
        <color rgb="FF000000"/>
        <rFont val="Times New Roman"/>
        <family val="1"/>
      </rPr>
      <t xml:space="preserve">Based on delays exasperbated by the COVID 19 pandemic, the project is unable to complete the Local Area Plan in time for the conclusion of project activities by August 2022. However, the Antigua and Barbuda Disaster Management Act 2002, Section 15 provides for the designation of  special vulnerable areas for the purposes of the mitigation of, preparedness for, response to and recovery
from emergencies and disasters by delimiting such areas as a Special Vulnerable Area. This designation is based on the advise of the Director of the Environment. In addition to this designation, there must also be a Special Area Precautionary Plan which includes:
(a) strategies, policies and standards for development and for maintenance of structures in the specially vulnerable area or any proposed such area;
(b) standards for environmental impact assessment for contemplated development in the specially vulnerable area; and
(c) provisions designating any part of the specially vulnerable area as a prohibited area for navigation or for the purpose of removing vegetation, sand, stones, shingle or gravel.
Based on data collected thus far for the Local Area Plan, the project has enough data to begin this process. If the area is such designated,all persons are expected to follow the guidelines of the Special Area Precautionary Plan which include numerous requirements for the protection of the community including standards for development and for maintenance of structures in the area: this would provide the legal and policy backing needed to protect the physcial interventions in the area despite the lack of Local Area Plan. As such, the Department is requesting that the activity to develop a Local Area Plan for the project is replaced with the activity to have the project area designated as a Special Area Precautionary Plan
</t>
    </r>
    <r>
      <rPr>
        <b/>
        <sz val="11"/>
        <color rgb="FF000000"/>
        <rFont val="Times New Roman"/>
        <family val="1"/>
      </rPr>
      <t>PROJECT CHANGE (COMPONENT 3):</t>
    </r>
    <r>
      <rPr>
        <sz val="11"/>
        <color rgb="FF000000"/>
        <rFont val="Times New Roman"/>
        <family val="1"/>
      </rPr>
      <t xml:space="preserve"> In order to maintain the physical interventions in the project area under component 3, in addition to the community buildings, the Department of Environment had proposed an alignment  with the Antigua and Barbuda Entrepreneual Development Programme (EDP) to build local businesses within the project area to maintain the waterway. However, after  numeroous meetings, the EDP has not demonstrated the capacity to implement the project activity in line wth the Department's accreditation requirements. As such, the Department has undertaken the implementation of this activity. Under these arrangements, the DOE will provide the equipment to local community businesses who will in turn be contracted to maintain the project intervention. These equipment will primarily be to provide vector control in the area; contractors will be provided with equipment which is RE based. This approach will maintain the benefits of the request as previously stated and will include the additionall benefits:
1. The DOE will be able to ensure that contractors utilise RE-based equipment in for business operations associated with the DOE as the DOE will directly provide the equipment
2. Businesses can serve as the "face" of DOE's objective in increasing clean energy in business
</t>
    </r>
    <r>
      <rPr>
        <b/>
        <sz val="11"/>
        <color rgb="FF000000"/>
        <rFont val="Times New Roman"/>
        <family val="1"/>
      </rPr>
      <t>PROJECT TIMELINE REQUEST:</t>
    </r>
    <r>
      <rPr>
        <sz val="11"/>
        <color rgb="FF000000"/>
        <rFont val="Times New Roman"/>
        <family val="1"/>
      </rPr>
      <t xml:space="preserve"> The Project was scheduled to end in August 2022. Based on Adaptation Fund Guidelines, this would stipulate that all reporting for the project is submitted by August 2022  The impacts of the COVID 19 pandemic has added to the delay of project activities not fully realised prior, which has delayed the completion of some project activities. The DOE therefore submitted a request for a project extension to August 2023 (request was approved at the time of completing this report), , with the resulting reporting on the activities provided by December 2023</t>
    </r>
  </si>
  <si>
    <t xml:space="preserve">Have the environmental and social safeguard measures that were taken been effective in avoiding unwanted negative impacts? </t>
  </si>
  <si>
    <t>During the project reporting period, the Revolving Loan Programme adopted risk mitigation measures to encourage the participartion of the most vulnerable households under the programme. This included the extention of loan repayments periods, the resulting reduction in monthly premiums as well as encouraging applicants, where possible, to have a secondary applicant on their loan application. This proved successful and increased the number of applicants under the programme by over 50%</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</si>
  <si>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</si>
  <si>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During the reporting period, the project implemented risk mitigation measures to increase the number of vulnerable applicants under the programme. This measures resulted in the increase of female applicants by over 70% as well as specific vulnerable groups, particularly over 30% of single-parent female headed households and over 20% of households with an  elderly person in the household.  Consultations continue to show strong female representation with an average of 59% female participation, showing the need to increase male participation in consultations; women are also represented on the decision-making bodies with over 60% on the SIRFF Board as well as 60% of Customer Service Representatives who screen applicants.  In the face of gender stereotypes which indicate limited female participation in male-dominated fields, the  project has included female representation on the  Technical Evaluation Committee; this was a result of the DOE apprenticeship programme which  provided opportunities for females with such qualifications to join this field. However, male representation remain over 80%.  This is trojectory is expected to continue as the project closes in 2022; however, the apprenticeship programme is expected to impact the representation of women in technical fields at the DOE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</si>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</sst>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0.00_);[Red]\(&quot;$&quot;#,##0.00\)"/>
    <numFmt numFmtId="165" formatCode="_(&quot;$&quot;* #,##0.00_);_(&quot;$&quot;* \(#,##0.00\);_(&quot;$&quot;* &quot;-&quot;??_);_(@_)"/>
    <numFmt numFmtId="166" formatCode="dd\-mmm\-yyyy"/>
  </numFmts>
  <fonts count="70">
    <font>
      <sz val="11"/>
      <color theme="1"/>
      <name val="Calibri"/>
      <family val="2"/>
      <scheme val="minor"/>
    </font>
    <font>
      <sz val="12"/>
      <color theme="1"/>
      <name val="Calibri"/>
      <family val="2"/>
      <scheme val="minor"/>
    </font>
    <font>
      <sz val="11"/>
      <color indexed="8"/>
      <name val="Times New Roman"/>
      <family val="1"/>
    </font>
    <font>
      <b/>
      <sz val="11"/>
      <color indexed="8"/>
      <name val="Times New Roman"/>
      <family val="1"/>
    </font>
    <font>
      <i/>
      <sz val="11"/>
      <color indexed="8"/>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1"/>
      <color theme="0"/>
      <name val="Times New Roman"/>
      <family val="1"/>
    </font>
    <font>
      <b/>
      <sz val="11"/>
      <color theme="1"/>
      <name val="Calibri"/>
      <family val="2"/>
      <scheme val="minor"/>
    </font>
    <font>
      <b/>
      <i/>
      <sz val="11"/>
      <color theme="1"/>
      <name val="Times New Roman"/>
      <family val="1"/>
    </font>
    <font>
      <b/>
      <sz val="16"/>
      <color theme="1"/>
      <name val="Times New Roman"/>
      <family val="1"/>
    </font>
    <font>
      <i/>
      <sz val="10"/>
      <name val="Times New Roman"/>
      <family val="1"/>
    </font>
    <font>
      <sz val="11"/>
      <color theme="1"/>
      <name val="Calibri"/>
      <family val="2"/>
      <scheme val="minor"/>
    </font>
    <font>
      <b/>
      <sz val="12"/>
      <color theme="1"/>
      <name val="Calibri"/>
      <family val="2"/>
      <scheme val="minor"/>
    </font>
    <font>
      <b/>
      <sz val="14"/>
      <color indexed="8"/>
      <name val="Times New Roman"/>
      <family val="1"/>
    </font>
    <font>
      <b/>
      <sz val="10"/>
      <color rgb="FF000000"/>
      <name val="Tahoma"/>
      <family val="2"/>
    </font>
    <font>
      <sz val="10"/>
      <color rgb="FF000000"/>
      <name val="Tahoma"/>
      <family val="2"/>
    </font>
    <font>
      <sz val="10"/>
      <color rgb="FF000000"/>
      <name val="Calibri"/>
      <family val="2"/>
      <scheme val="minor"/>
    </font>
    <font>
      <sz val="10"/>
      <color rgb="FF000000"/>
      <name val="Calibri"/>
      <family val="2"/>
    </font>
    <font>
      <b/>
      <i/>
      <sz val="11"/>
      <color rgb="FF000000"/>
      <name val="Times New Roman"/>
      <family val="1"/>
    </font>
    <font>
      <sz val="10"/>
      <name val="Times New Roman"/>
      <family val="1"/>
    </font>
    <font>
      <b/>
      <sz val="11"/>
      <color indexed="12"/>
      <name val="Times New Roman"/>
      <family val="1"/>
    </font>
    <font>
      <sz val="11"/>
      <color indexed="9"/>
      <name val="Times New Roman"/>
      <family val="1"/>
    </font>
    <font>
      <sz val="10"/>
      <color rgb="FF000000"/>
      <name val="Times New Roman"/>
      <family val="1"/>
    </font>
    <font>
      <sz val="9"/>
      <color indexed="8"/>
      <name val="Times New Roman"/>
      <family val="1"/>
    </font>
    <font>
      <sz val="9"/>
      <color rgb="FF000000"/>
      <name val="Times New Roman"/>
      <family val="1"/>
    </font>
    <font>
      <i/>
      <sz val="9"/>
      <color rgb="FF000000"/>
      <name val="Times New Roman"/>
      <family val="1"/>
    </font>
    <font>
      <b/>
      <sz val="9"/>
      <color rgb="FF000000"/>
      <name val="Times New Roman"/>
      <family val="1"/>
    </font>
    <font>
      <sz val="11"/>
      <color theme="1"/>
      <name val="Calibri"/>
      <family val="2"/>
    </font>
    <font>
      <sz val="11"/>
      <color rgb="FFFF0000"/>
      <name val="Times New Roman"/>
      <family val="1"/>
    </font>
    <font>
      <sz val="11"/>
      <color rgb="FFFF0000"/>
      <name val="Calibri (Body)"/>
    </font>
    <font>
      <sz val="11"/>
      <color rgb="FF000000"/>
      <name val="Times New Roman"/>
      <family val="1"/>
    </font>
    <font>
      <sz val="11"/>
      <color theme="1"/>
      <name val="Times New Roman"/>
      <family val="1"/>
    </font>
    <font>
      <sz val="8"/>
      <color rgb="FF000000"/>
      <name val="Segoe UI"/>
      <family val="2"/>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
      <patternFill patternType="solid">
        <fgColor rgb="FFD8E4BC"/>
        <bgColor rgb="FF000000"/>
      </patternFill>
    </fill>
    <fill>
      <patternFill patternType="solid">
        <fgColor rgb="FFFFFFFF"/>
        <bgColor rgb="FF000000"/>
      </patternFill>
    </fill>
    <fill>
      <patternFill patternType="solid">
        <fgColor rgb="FFFFFF00"/>
        <bgColor rgb="FF000000"/>
      </patternFill>
    </fill>
  </fills>
  <borders count="8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indexed="64"/>
      </right>
      <top/>
      <bottom/>
      <diagonal/>
    </border>
    <border>
      <left/>
      <right style="thin">
        <color auto="1"/>
      </right>
      <top style="medium">
        <color auto="1"/>
      </top>
      <bottom/>
      <diagonal/>
    </border>
    <border>
      <left/>
      <right style="medium">
        <color auto="1"/>
      </right>
      <top/>
      <bottom style="thin">
        <color auto="1"/>
      </bottom>
      <diagonal/>
    </border>
    <border>
      <left/>
      <right style="medium">
        <color auto="1"/>
      </right>
      <top style="thin">
        <color indexed="64"/>
      </top>
      <bottom/>
      <diagonal/>
    </border>
    <border>
      <left style="thin">
        <color auto="1"/>
      </left>
      <right/>
      <top/>
      <bottom/>
      <diagonal/>
    </border>
    <border>
      <left style="thin">
        <color auto="1"/>
      </left>
      <right style="thin">
        <color auto="1"/>
      </right>
      <top/>
      <bottom style="thin">
        <color theme="1"/>
      </bottom>
      <diagonal/>
    </border>
    <border>
      <left style="thin">
        <color auto="1"/>
      </left>
      <right style="thin">
        <color auto="1"/>
      </right>
      <top style="thin">
        <color auto="1"/>
      </top>
      <bottom style="thin">
        <color theme="1"/>
      </bottom>
      <diagonal/>
    </border>
    <border>
      <left/>
      <right/>
      <top/>
      <bottom style="thin">
        <color indexed="64"/>
      </bottom>
      <diagonal/>
    </border>
    <border>
      <left/>
      <right/>
      <top style="thin">
        <color auto="1"/>
      </top>
      <bottom/>
      <diagonal/>
    </border>
    <border>
      <left style="medium">
        <color auto="1"/>
      </left>
      <right/>
      <top/>
      <bottom style="medium">
        <color theme="1"/>
      </bottom>
      <diagonal/>
    </border>
    <border>
      <left/>
      <right/>
      <top/>
      <bottom style="medium">
        <color theme="1"/>
      </bottom>
      <diagonal/>
    </border>
    <border>
      <left style="medium">
        <color auto="1"/>
      </left>
      <right style="medium">
        <color auto="1"/>
      </right>
      <top/>
      <bottom style="thin">
        <color auto="1"/>
      </bottom>
      <diagonal/>
    </border>
    <border>
      <left style="thin">
        <color auto="1"/>
      </left>
      <right/>
      <top style="medium">
        <color auto="1"/>
      </top>
      <bottom/>
      <diagonal/>
    </border>
  </borders>
  <cellStyleXfs count="7">
    <xf numFmtId="0" fontId="0" fillId="0" borderId="0"/>
    <xf numFmtId="0" fontId="18" fillId="0" borderId="0" applyNumberFormat="0" applyFill="0" applyBorder="0" applyAlignment="0" applyProtection="0">
      <alignment vertical="top"/>
      <protection locked="0"/>
    </xf>
    <xf numFmtId="0" fontId="31" fillId="6" borderId="0" applyNumberFormat="0" applyBorder="0" applyAlignment="0" applyProtection="0"/>
    <xf numFmtId="0" fontId="32" fillId="7" borderId="0" applyNumberFormat="0" applyBorder="0" applyAlignment="0" applyProtection="0"/>
    <xf numFmtId="0" fontId="33" fillId="8" borderId="0" applyNumberFormat="0" applyBorder="0" applyAlignment="0" applyProtection="0"/>
    <xf numFmtId="165" fontId="48" fillId="0" borderId="0" applyFont="0" applyFill="0" applyBorder="0" applyAlignment="0" applyProtection="0"/>
    <xf numFmtId="0" fontId="1" fillId="0" borderId="0"/>
  </cellStyleXfs>
  <cellXfs count="1143">
    <xf numFmtId="0" fontId="0" fillId="0" borderId="0" xfId="0"/>
    <xf numFmtId="0" fontId="6" fillId="0" borderId="0" xfId="0" applyFont="1" applyAlignment="1">
      <alignment vertical="top" wrapText="1"/>
    </xf>
    <xf numFmtId="0" fontId="5" fillId="0" borderId="0" xfId="0" applyFont="1" applyAlignment="1">
      <alignment vertical="top" wrapText="1"/>
    </xf>
    <xf numFmtId="0" fontId="5" fillId="0" borderId="0" xfId="0" applyFont="1"/>
    <xf numFmtId="0" fontId="0" fillId="0" borderId="0" xfId="0" applyAlignment="1">
      <alignment horizontal="left" vertical="center"/>
    </xf>
    <xf numFmtId="0" fontId="19" fillId="0" borderId="0" xfId="0" applyFont="1" applyAlignment="1">
      <alignment horizontal="left" vertical="center"/>
    </xf>
    <xf numFmtId="0" fontId="19" fillId="0" borderId="0" xfId="0" applyFont="1"/>
    <xf numFmtId="0" fontId="19" fillId="0" borderId="0" xfId="0" applyFont="1" applyAlignment="1">
      <alignment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4" xfId="0" applyFont="1" applyFill="1" applyBorder="1" applyAlignment="1">
      <alignment horizontal="left" vertical="top" wrapText="1"/>
    </xf>
    <xf numFmtId="0" fontId="13" fillId="2" borderId="1" xfId="0" applyFont="1" applyFill="1" applyBorder="1" applyAlignment="1">
      <alignment vertical="top" wrapText="1"/>
    </xf>
    <xf numFmtId="0" fontId="13" fillId="2" borderId="1" xfId="0" applyFont="1" applyFill="1" applyBorder="1" applyAlignment="1">
      <alignment horizontal="center" vertical="top" wrapText="1"/>
    </xf>
    <xf numFmtId="0" fontId="12" fillId="2" borderId="3" xfId="0" applyFont="1" applyFill="1" applyBorder="1" applyAlignment="1">
      <alignment vertical="top" wrapText="1"/>
    </xf>
    <xf numFmtId="0" fontId="12" fillId="2" borderId="4" xfId="0" applyFont="1" applyFill="1" applyBorder="1" applyAlignment="1">
      <alignment vertical="top" wrapText="1"/>
    </xf>
    <xf numFmtId="0" fontId="2" fillId="3" borderId="18" xfId="0" applyFont="1" applyFill="1" applyBorder="1"/>
    <xf numFmtId="0" fontId="2" fillId="3" borderId="19" xfId="0" applyFont="1" applyFill="1" applyBorder="1" applyAlignment="1">
      <alignment horizontal="left" vertical="center"/>
    </xf>
    <xf numFmtId="0" fontId="2" fillId="3" borderId="19" xfId="0" applyFont="1" applyFill="1" applyBorder="1"/>
    <xf numFmtId="0" fontId="2" fillId="3" borderId="20" xfId="0" applyFont="1" applyFill="1" applyBorder="1"/>
    <xf numFmtId="0" fontId="2" fillId="3" borderId="21" xfId="0" applyFont="1" applyFill="1" applyBorder="1"/>
    <xf numFmtId="0" fontId="2" fillId="3" borderId="22" xfId="0" applyFont="1" applyFill="1" applyBorder="1"/>
    <xf numFmtId="0" fontId="2" fillId="3" borderId="0" xfId="0" applyFont="1" applyFill="1" applyAlignment="1">
      <alignment horizontal="left" vertical="center"/>
    </xf>
    <xf numFmtId="0" fontId="2" fillId="3" borderId="0" xfId="0" applyFont="1" applyFill="1"/>
    <xf numFmtId="0" fontId="2" fillId="3" borderId="21" xfId="0" applyFont="1" applyFill="1" applyBorder="1" applyAlignment="1">
      <alignment horizontal="left" vertical="center"/>
    </xf>
    <xf numFmtId="0" fontId="2" fillId="3" borderId="22" xfId="0" applyFont="1" applyFill="1" applyBorder="1" applyAlignment="1">
      <alignment horizontal="lef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xf>
    <xf numFmtId="0" fontId="8" fillId="3" borderId="0" xfId="0" applyFont="1" applyFill="1" applyAlignment="1">
      <alignment vertical="top" wrapText="1"/>
    </xf>
    <xf numFmtId="0" fontId="2" fillId="3" borderId="23" xfId="0" applyFont="1" applyFill="1" applyBorder="1"/>
    <xf numFmtId="0" fontId="2" fillId="3" borderId="24" xfId="0" applyFont="1" applyFill="1" applyBorder="1" applyAlignment="1">
      <alignment horizontal="left" vertical="center" wrapText="1"/>
    </xf>
    <xf numFmtId="0" fontId="2" fillId="3" borderId="24" xfId="0" applyFont="1" applyFill="1" applyBorder="1" applyAlignment="1">
      <alignment vertical="top" wrapText="1"/>
    </xf>
    <xf numFmtId="0" fontId="2" fillId="3" borderId="25" xfId="0" applyFont="1" applyFill="1" applyBorder="1"/>
    <xf numFmtId="0" fontId="12" fillId="3" borderId="22" xfId="0" applyFont="1" applyFill="1" applyBorder="1" applyAlignment="1">
      <alignment vertical="top" wrapText="1"/>
    </xf>
    <xf numFmtId="0" fontId="12" fillId="3" borderId="21" xfId="0" applyFont="1" applyFill="1" applyBorder="1" applyAlignment="1">
      <alignment vertical="top" wrapText="1"/>
    </xf>
    <xf numFmtId="0" fontId="12" fillId="3" borderId="0" xfId="0" applyFont="1" applyFill="1"/>
    <xf numFmtId="0" fontId="12" fillId="3" borderId="0" xfId="0" applyFont="1" applyFill="1" applyAlignment="1">
      <alignment vertical="top" wrapText="1"/>
    </xf>
    <xf numFmtId="0" fontId="13" fillId="3" borderId="0" xfId="0" applyFont="1" applyFill="1" applyAlignment="1">
      <alignment vertical="top" wrapText="1"/>
    </xf>
    <xf numFmtId="0" fontId="5" fillId="3" borderId="25" xfId="0" applyFont="1" applyFill="1" applyBorder="1" applyAlignment="1">
      <alignment vertical="top" wrapText="1"/>
    </xf>
    <xf numFmtId="0" fontId="19" fillId="3" borderId="18" xfId="0" applyFont="1" applyFill="1" applyBorder="1" applyAlignment="1">
      <alignment horizontal="left" vertical="center"/>
    </xf>
    <xf numFmtId="0" fontId="19" fillId="3" borderId="19" xfId="0" applyFont="1" applyFill="1" applyBorder="1" applyAlignment="1">
      <alignment horizontal="left" vertical="center"/>
    </xf>
    <xf numFmtId="0" fontId="19" fillId="3" borderId="19" xfId="0" applyFont="1" applyFill="1" applyBorder="1"/>
    <xf numFmtId="0" fontId="19" fillId="3" borderId="20" xfId="0" applyFont="1" applyFill="1" applyBorder="1"/>
    <xf numFmtId="0" fontId="19" fillId="3" borderId="21" xfId="0" applyFont="1" applyFill="1" applyBorder="1" applyAlignment="1">
      <alignment horizontal="left" vertical="center"/>
    </xf>
    <xf numFmtId="0" fontId="3" fillId="3" borderId="0" xfId="0" applyFont="1" applyFill="1"/>
    <xf numFmtId="0" fontId="2" fillId="3" borderId="0" xfId="0" applyFont="1" applyFill="1" applyAlignment="1">
      <alignment horizontal="right"/>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xf numFmtId="0" fontId="11" fillId="3" borderId="22" xfId="0" applyFont="1" applyFill="1" applyBorder="1"/>
    <xf numFmtId="0" fontId="0" fillId="3" borderId="22" xfId="0" applyFill="1" applyBorder="1"/>
    <xf numFmtId="0" fontId="22" fillId="3" borderId="18" xfId="0" applyFont="1" applyFill="1" applyBorder="1" applyAlignment="1">
      <alignment vertical="center"/>
    </xf>
    <xf numFmtId="0" fontId="22" fillId="3" borderId="21" xfId="0" applyFont="1" applyFill="1" applyBorder="1" applyAlignment="1">
      <alignment vertical="center"/>
    </xf>
    <xf numFmtId="0" fontId="3" fillId="3" borderId="0" xfId="0" applyFont="1" applyFill="1" applyAlignment="1">
      <alignment horizontal="left" vertical="center" wrapText="1"/>
    </xf>
    <xf numFmtId="0" fontId="9" fillId="3" borderId="0" xfId="0" applyFont="1" applyFill="1" applyAlignment="1">
      <alignment horizontal="left" vertical="center" wrapText="1"/>
    </xf>
    <xf numFmtId="0" fontId="3" fillId="3" borderId="22" xfId="0" applyFont="1" applyFill="1" applyBorder="1" applyAlignment="1">
      <alignment horizontal="left" vertical="center" wrapText="1"/>
    </xf>
    <xf numFmtId="0" fontId="3" fillId="3" borderId="0" xfId="0" applyFont="1" applyFill="1" applyAlignment="1">
      <alignment horizontal="center" vertical="center" wrapText="1"/>
    </xf>
    <xf numFmtId="0" fontId="0" fillId="3" borderId="24" xfId="0" applyFill="1" applyBorder="1"/>
    <xf numFmtId="0" fontId="0" fillId="2" borderId="1" xfId="0" applyFill="1" applyBorder="1"/>
    <xf numFmtId="0" fontId="0" fillId="3" borderId="0" xfId="0" applyFill="1" applyAlignment="1">
      <alignment horizontal="left" vertical="center"/>
    </xf>
    <xf numFmtId="0" fontId="2" fillId="5" borderId="0" xfId="0" applyFont="1" applyFill="1" applyAlignment="1">
      <alignment horizontal="right" vertical="center"/>
    </xf>
    <xf numFmtId="0" fontId="2" fillId="3" borderId="0" xfId="0" applyFont="1" applyFill="1" applyAlignment="1">
      <alignment horizontal="right" vertical="center"/>
    </xf>
    <xf numFmtId="0" fontId="2" fillId="5" borderId="1" xfId="0" applyFont="1" applyFill="1" applyBorder="1" applyAlignment="1">
      <alignment horizontal="left" vertical="center"/>
    </xf>
    <xf numFmtId="0" fontId="19" fillId="3" borderId="18" xfId="0" applyFont="1" applyFill="1" applyBorder="1"/>
    <xf numFmtId="0" fontId="19" fillId="3" borderId="21" xfId="0" applyFont="1" applyFill="1" applyBorder="1"/>
    <xf numFmtId="0" fontId="19" fillId="3" borderId="22" xfId="0" applyFont="1" applyFill="1" applyBorder="1"/>
    <xf numFmtId="0" fontId="23" fillId="3" borderId="0" xfId="0" applyFont="1" applyFill="1"/>
    <xf numFmtId="0" fontId="24" fillId="3" borderId="0" xfId="0" applyFont="1" applyFill="1"/>
    <xf numFmtId="0" fontId="23" fillId="0" borderId="27" xfId="0" applyFont="1" applyBorder="1" applyAlignment="1">
      <alignment vertical="top" wrapText="1"/>
    </xf>
    <xf numFmtId="0" fontId="23" fillId="0" borderId="25" xfId="0" applyFont="1" applyBorder="1" applyAlignment="1">
      <alignment vertical="top" wrapText="1"/>
    </xf>
    <xf numFmtId="0" fontId="23" fillId="0" borderId="26" xfId="0" applyFont="1" applyBorder="1" applyAlignment="1">
      <alignment vertical="top" wrapText="1"/>
    </xf>
    <xf numFmtId="0" fontId="23" fillId="0" borderId="22" xfId="0" applyFont="1" applyBorder="1" applyAlignment="1">
      <alignment vertical="top" wrapText="1"/>
    </xf>
    <xf numFmtId="0" fontId="23" fillId="0" borderId="1" xfId="0" applyFont="1" applyBorder="1" applyAlignment="1">
      <alignment vertical="top" wrapText="1"/>
    </xf>
    <xf numFmtId="0" fontId="23" fillId="0" borderId="1" xfId="0" applyFont="1" applyBorder="1"/>
    <xf numFmtId="0" fontId="19" fillId="0" borderId="1" xfId="0" applyFont="1" applyBorder="1" applyAlignment="1">
      <alignment vertical="top" wrapText="1"/>
    </xf>
    <xf numFmtId="0" fontId="19" fillId="3" borderId="24" xfId="0" applyFont="1" applyFill="1" applyBorder="1"/>
    <xf numFmtId="0" fontId="25" fillId="0" borderId="1" xfId="0" applyFont="1" applyBorder="1" applyAlignment="1">
      <alignment horizontal="center" vertical="top" wrapText="1"/>
    </xf>
    <xf numFmtId="0" fontId="25" fillId="0" borderId="30" xfId="0" applyFont="1" applyBorder="1" applyAlignment="1">
      <alignment horizontal="center" vertical="top" wrapText="1"/>
    </xf>
    <xf numFmtId="0" fontId="25" fillId="0" borderId="1" xfId="0" applyFont="1" applyBorder="1" applyAlignment="1">
      <alignment horizontal="center" vertical="top"/>
    </xf>
    <xf numFmtId="0" fontId="4" fillId="3" borderId="0" xfId="0" applyFont="1" applyFill="1"/>
    <xf numFmtId="0" fontId="2" fillId="3" borderId="0" xfId="0" applyFont="1" applyFill="1" applyAlignment="1">
      <alignment horizontal="left" vertical="top" wrapText="1"/>
    </xf>
    <xf numFmtId="0" fontId="19" fillId="3" borderId="23" xfId="0" applyFont="1" applyFill="1" applyBorder="1"/>
    <xf numFmtId="0" fontId="19" fillId="3" borderId="25" xfId="0" applyFont="1" applyFill="1" applyBorder="1"/>
    <xf numFmtId="0" fontId="0" fillId="9" borderId="1" xfId="0" applyFill="1" applyBorder="1" applyProtection="1">
      <protection locked="0"/>
    </xf>
    <xf numFmtId="0" fontId="0" fillId="0" borderId="17" xfId="0" applyBorder="1"/>
    <xf numFmtId="0" fontId="36" fillId="11" borderId="55" xfId="0" applyFont="1" applyFill="1" applyBorder="1" applyAlignment="1">
      <alignment horizontal="left" vertical="center" wrapText="1"/>
    </xf>
    <xf numFmtId="0" fontId="36" fillId="11" borderId="11" xfId="0" applyFont="1" applyFill="1" applyBorder="1" applyAlignment="1">
      <alignment horizontal="left" vertical="center" wrapText="1"/>
    </xf>
    <xf numFmtId="0" fontId="36" fillId="11" borderId="9" xfId="0" applyFont="1" applyFill="1" applyBorder="1" applyAlignment="1">
      <alignment horizontal="left" vertical="center" wrapText="1"/>
    </xf>
    <xf numFmtId="0" fontId="37" fillId="0" borderId="10" xfId="0" applyFont="1" applyBorder="1" applyAlignment="1">
      <alignment horizontal="left" vertical="center"/>
    </xf>
    <xf numFmtId="0" fontId="33" fillId="8" borderId="11" xfId="4" applyBorder="1" applyAlignment="1" applyProtection="1">
      <alignment horizontal="center" vertical="center"/>
      <protection locked="0"/>
    </xf>
    <xf numFmtId="0" fontId="38" fillId="8" borderId="11" xfId="4" applyFont="1" applyBorder="1" applyAlignment="1" applyProtection="1">
      <alignment horizontal="center" vertical="center"/>
      <protection locked="0"/>
    </xf>
    <xf numFmtId="0" fontId="38" fillId="8" borderId="7" xfId="4" applyFont="1" applyBorder="1" applyAlignment="1" applyProtection="1">
      <alignment horizontal="center" vertical="center"/>
      <protection locked="0"/>
    </xf>
    <xf numFmtId="0" fontId="37" fillId="0" borderId="58" xfId="0" applyFont="1" applyBorder="1" applyAlignment="1">
      <alignment horizontal="left" vertical="center"/>
    </xf>
    <xf numFmtId="0" fontId="33" fillId="12" borderId="11" xfId="4"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lignment horizontal="left" vertical="center"/>
    </xf>
    <xf numFmtId="10" fontId="38" fillId="8" borderId="11" xfId="4" applyNumberFormat="1" applyFont="1" applyBorder="1" applyAlignment="1" applyProtection="1">
      <alignment horizontal="center" vertical="center"/>
      <protection locked="0"/>
    </xf>
    <xf numFmtId="10" fontId="38" fillId="8" borderId="7" xfId="4" applyNumberFormat="1" applyFont="1" applyBorder="1" applyAlignment="1" applyProtection="1">
      <alignment horizontal="center" vertical="center"/>
      <protection locked="0"/>
    </xf>
    <xf numFmtId="0" fontId="39" fillId="0" borderId="55" xfId="0" applyFont="1" applyBorder="1" applyAlignment="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3" fillId="8" borderId="11" xfId="4" applyBorder="1" applyAlignment="1" applyProtection="1">
      <alignment wrapText="1"/>
      <protection locked="0"/>
    </xf>
    <xf numFmtId="0" fontId="33" fillId="12" borderId="11" xfId="4" applyFill="1" applyBorder="1" applyAlignment="1" applyProtection="1">
      <alignment wrapText="1"/>
      <protection locked="0"/>
    </xf>
    <xf numFmtId="10" fontId="33" fillId="8" borderId="11" xfId="4" applyNumberFormat="1" applyBorder="1" applyAlignment="1" applyProtection="1">
      <alignment horizontal="center" vertical="center" wrapText="1"/>
      <protection locked="0"/>
    </xf>
    <xf numFmtId="10" fontId="33" fillId="12" borderId="11" xfId="4" applyNumberFormat="1" applyFill="1" applyBorder="1" applyAlignment="1" applyProtection="1">
      <alignment horizontal="center" vertical="center" wrapText="1"/>
      <protection locked="0"/>
    </xf>
    <xf numFmtId="0" fontId="41" fillId="8" borderId="51"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1"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41" fillId="8" borderId="7" xfId="4" applyFont="1" applyBorder="1" applyAlignment="1" applyProtection="1">
      <alignment vertical="center"/>
      <protection locked="0"/>
    </xf>
    <xf numFmtId="0" fontId="41" fillId="12" borderId="7" xfId="4" applyFont="1" applyFill="1" applyBorder="1" applyAlignment="1" applyProtection="1">
      <alignment vertical="center"/>
      <protection locked="0"/>
    </xf>
    <xf numFmtId="0" fontId="41" fillId="8" borderId="36" xfId="4" applyFont="1" applyBorder="1" applyAlignment="1" applyProtection="1">
      <alignment vertical="center"/>
      <protection locked="0"/>
    </xf>
    <xf numFmtId="0" fontId="41" fillId="12" borderId="36" xfId="4" applyFont="1" applyFill="1" applyBorder="1" applyAlignment="1" applyProtection="1">
      <alignment vertical="center"/>
      <protection locked="0"/>
    </xf>
    <xf numFmtId="10" fontId="33" fillId="8" borderId="11" xfId="4" applyNumberFormat="1" applyBorder="1" applyAlignment="1" applyProtection="1">
      <alignment horizontal="center" vertical="center"/>
      <protection locked="0"/>
    </xf>
    <xf numFmtId="10" fontId="33" fillId="12" borderId="11" xfId="4" applyNumberFormat="1" applyFill="1" applyBorder="1" applyAlignment="1" applyProtection="1">
      <alignment horizontal="center" vertical="center"/>
      <protection locked="0"/>
    </xf>
    <xf numFmtId="0" fontId="33" fillId="8" borderId="11" xfId="4" applyBorder="1" applyProtection="1">
      <protection locked="0"/>
    </xf>
    <xf numFmtId="0" fontId="41" fillId="8" borderId="29" xfId="4" applyFont="1" applyBorder="1" applyAlignment="1" applyProtection="1">
      <alignment vertical="center" wrapText="1"/>
      <protection locked="0"/>
    </xf>
    <xf numFmtId="0" fontId="41" fillId="8" borderId="52" xfId="4" applyFont="1" applyBorder="1" applyAlignment="1" applyProtection="1">
      <alignment horizontal="center" vertical="center"/>
      <protection locked="0"/>
    </xf>
    <xf numFmtId="0" fontId="33" fillId="12" borderId="11" xfId="4" applyFill="1" applyBorder="1" applyProtection="1">
      <protection locked="0"/>
    </xf>
    <xf numFmtId="0" fontId="41" fillId="12" borderId="29" xfId="4" applyFont="1" applyFill="1" applyBorder="1" applyAlignment="1" applyProtection="1">
      <alignment vertical="center" wrapText="1"/>
      <protection locked="0"/>
    </xf>
    <xf numFmtId="0" fontId="41" fillId="12" borderId="52" xfId="4" applyFont="1" applyFill="1" applyBorder="1" applyAlignment="1" applyProtection="1">
      <alignment horizontal="center" vertical="center"/>
      <protection locked="0"/>
    </xf>
    <xf numFmtId="0" fontId="33" fillId="8" borderId="11" xfId="4" applyBorder="1" applyAlignment="1" applyProtection="1">
      <alignment vertical="center" wrapText="1"/>
      <protection locked="0"/>
    </xf>
    <xf numFmtId="0" fontId="33" fillId="8" borderId="51" xfId="4" applyBorder="1" applyAlignment="1" applyProtection="1">
      <alignment vertical="center" wrapText="1"/>
      <protection locked="0"/>
    </xf>
    <xf numFmtId="0" fontId="33" fillId="12" borderId="11" xfId="4" applyFill="1" applyBorder="1" applyAlignment="1" applyProtection="1">
      <alignment vertical="center" wrapText="1"/>
      <protection locked="0"/>
    </xf>
    <xf numFmtId="0" fontId="33" fillId="12" borderId="51" xfId="4" applyFill="1" applyBorder="1" applyAlignment="1" applyProtection="1">
      <alignment vertical="center" wrapText="1"/>
      <protection locked="0"/>
    </xf>
    <xf numFmtId="0" fontId="33" fillId="8" borderId="7" xfId="4" applyBorder="1" applyAlignment="1" applyProtection="1">
      <alignment horizontal="center" vertical="center"/>
      <protection locked="0"/>
    </xf>
    <xf numFmtId="0" fontId="33" fillId="12" borderId="7" xfId="4" applyFill="1" applyBorder="1" applyAlignment="1" applyProtection="1">
      <alignment horizontal="center" vertical="center"/>
      <protection locked="0"/>
    </xf>
    <xf numFmtId="0" fontId="33" fillId="8" borderId="7" xfId="4" applyBorder="1" applyAlignment="1" applyProtection="1">
      <alignment vertical="center" wrapText="1"/>
      <protection locked="0"/>
    </xf>
    <xf numFmtId="0" fontId="33" fillId="12" borderId="7" xfId="4" applyFill="1" applyBorder="1" applyAlignment="1" applyProtection="1">
      <alignment vertical="center" wrapText="1"/>
      <protection locked="0"/>
    </xf>
    <xf numFmtId="0" fontId="33" fillId="8" borderId="34" xfId="4" applyBorder="1" applyAlignment="1" applyProtection="1">
      <protection locked="0"/>
    </xf>
    <xf numFmtId="0" fontId="33" fillId="12" borderId="34" xfId="4" applyFill="1" applyBorder="1" applyAlignment="1" applyProtection="1">
      <protection locked="0"/>
    </xf>
    <xf numFmtId="10" fontId="33" fillId="12" borderId="39" xfId="4" applyNumberFormat="1" applyFill="1" applyBorder="1" applyAlignment="1" applyProtection="1">
      <alignment horizontal="center" vertical="center"/>
      <protection locked="0"/>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3" fillId="8" borderId="29" xfId="4" applyBorder="1" applyAlignment="1" applyProtection="1">
      <alignment vertical="center"/>
      <protection locked="0"/>
    </xf>
    <xf numFmtId="0" fontId="33" fillId="8" borderId="0" xfId="4" applyProtection="1"/>
    <xf numFmtId="0" fontId="31" fillId="6" borderId="0" xfId="2" applyProtection="1"/>
    <xf numFmtId="0" fontId="32" fillId="7" borderId="0" xfId="3" applyProtection="1"/>
    <xf numFmtId="0" fontId="20" fillId="3" borderId="19" xfId="0" applyFont="1" applyFill="1" applyBorder="1" applyAlignment="1">
      <alignment vertical="top" wrapText="1"/>
    </xf>
    <xf numFmtId="0" fontId="20" fillId="3" borderId="20" xfId="0" applyFont="1" applyFill="1" applyBorder="1" applyAlignment="1">
      <alignment vertical="top" wrapText="1"/>
    </xf>
    <xf numFmtId="0" fontId="18" fillId="3" borderId="24" xfId="1" applyFill="1" applyBorder="1" applyAlignment="1" applyProtection="1">
      <alignment vertical="top" wrapText="1"/>
    </xf>
    <xf numFmtId="0" fontId="18" fillId="3" borderId="25" xfId="1" applyFill="1" applyBorder="1" applyAlignment="1" applyProtection="1">
      <alignment vertical="top" wrapText="1"/>
    </xf>
    <xf numFmtId="0" fontId="33" fillId="12" borderId="55" xfId="4" applyFill="1" applyBorder="1" applyAlignment="1" applyProtection="1">
      <alignment vertical="center"/>
      <protection locked="0"/>
    </xf>
    <xf numFmtId="0" fontId="0" fillId="0" borderId="0" xfId="0" applyAlignment="1">
      <alignment vertical="center" wrapText="1"/>
    </xf>
    <xf numFmtId="0" fontId="12"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3" borderId="21" xfId="0" applyFill="1" applyBorder="1" applyAlignment="1">
      <alignment horizontal="left" vertical="top"/>
    </xf>
    <xf numFmtId="0" fontId="0" fillId="13" borderId="22" xfId="0" applyFill="1" applyBorder="1" applyAlignment="1">
      <alignment horizontal="left" vertical="top"/>
    </xf>
    <xf numFmtId="0" fontId="0" fillId="13" borderId="0" xfId="0" applyFill="1" applyAlignment="1">
      <alignment horizontal="left" vertical="top"/>
    </xf>
    <xf numFmtId="0" fontId="19" fillId="3" borderId="0" xfId="0" applyFont="1" applyFill="1" applyAlignment="1">
      <alignment horizontal="left" vertical="top" wrapText="1"/>
    </xf>
    <xf numFmtId="0" fontId="26"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2"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19" fillId="0" borderId="7" xfId="0" applyFont="1" applyBorder="1" applyAlignment="1">
      <alignment horizontal="left" vertical="top" wrapText="1"/>
    </xf>
    <xf numFmtId="0" fontId="19" fillId="0" borderId="11" xfId="0" applyFont="1" applyBorder="1" applyAlignment="1">
      <alignment horizontal="left" vertical="top" wrapText="1"/>
    </xf>
    <xf numFmtId="0" fontId="19" fillId="0" borderId="11" xfId="0" applyFont="1" applyBorder="1" applyAlignment="1">
      <alignment horizontal="left" vertical="top"/>
    </xf>
    <xf numFmtId="0" fontId="19" fillId="0" borderId="6" xfId="0" applyFont="1" applyBorder="1" applyAlignment="1">
      <alignment horizontal="left" vertical="center" wrapText="1"/>
    </xf>
    <xf numFmtId="0" fontId="44" fillId="0" borderId="0" xfId="0" applyFont="1" applyAlignment="1">
      <alignment horizontal="left" vertical="top"/>
    </xf>
    <xf numFmtId="0" fontId="44" fillId="0" borderId="0" xfId="0" applyFont="1" applyAlignment="1">
      <alignment horizontal="left" vertical="top" wrapText="1"/>
    </xf>
    <xf numFmtId="0" fontId="44" fillId="3" borderId="0" xfId="0" applyFont="1" applyFill="1" applyAlignment="1">
      <alignment horizontal="left" vertical="top" wrapText="1"/>
    </xf>
    <xf numFmtId="0" fontId="44" fillId="13" borderId="22" xfId="0" applyFont="1" applyFill="1" applyBorder="1" applyAlignment="1">
      <alignment horizontal="left" vertical="top" wrapText="1"/>
    </xf>
    <xf numFmtId="0" fontId="44" fillId="13" borderId="0" xfId="0" applyFont="1" applyFill="1" applyAlignment="1">
      <alignment horizontal="left" vertical="top" wrapText="1"/>
    </xf>
    <xf numFmtId="0" fontId="26" fillId="0" borderId="9"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8" xfId="0" applyFont="1" applyBorder="1" applyAlignment="1">
      <alignment horizontal="left" vertical="center" wrapText="1"/>
    </xf>
    <xf numFmtId="0" fontId="44" fillId="3" borderId="21" xfId="0" applyFont="1" applyFill="1" applyBorder="1" applyAlignment="1">
      <alignment horizontal="left" vertical="top"/>
    </xf>
    <xf numFmtId="0" fontId="19" fillId="13" borderId="0" xfId="0" applyFont="1" applyFill="1" applyAlignment="1">
      <alignment horizontal="left" vertical="top" wrapText="1"/>
    </xf>
    <xf numFmtId="0" fontId="0" fillId="13" borderId="22" xfId="0" applyFill="1" applyBorder="1" applyAlignment="1">
      <alignment horizontal="left" vertical="center"/>
    </xf>
    <xf numFmtId="0" fontId="0" fillId="13" borderId="0" xfId="0" applyFill="1" applyAlignment="1">
      <alignment horizontal="left" vertical="center"/>
    </xf>
    <xf numFmtId="0" fontId="0" fillId="3" borderId="21" xfId="0" applyFill="1" applyBorder="1" applyAlignment="1">
      <alignment horizontal="left" vertical="center"/>
    </xf>
    <xf numFmtId="0" fontId="26" fillId="13" borderId="0" xfId="0" applyFont="1" applyFill="1" applyAlignment="1">
      <alignment horizontal="left" vertical="top" wrapText="1"/>
    </xf>
    <xf numFmtId="0" fontId="44" fillId="3" borderId="0" xfId="0" applyFont="1" applyFill="1" applyAlignment="1">
      <alignment horizontal="left" vertical="top"/>
    </xf>
    <xf numFmtId="0" fontId="44" fillId="13" borderId="22" xfId="0" applyFont="1" applyFill="1" applyBorder="1" applyAlignment="1">
      <alignment horizontal="left" vertical="top"/>
    </xf>
    <xf numFmtId="0" fontId="44" fillId="13" borderId="0" xfId="0" applyFont="1" applyFill="1" applyAlignment="1">
      <alignment horizontal="left" vertical="top"/>
    </xf>
    <xf numFmtId="0" fontId="19" fillId="0" borderId="0" xfId="0" applyFont="1" applyAlignment="1">
      <alignment horizontal="left" vertical="top"/>
    </xf>
    <xf numFmtId="0" fontId="19" fillId="3" borderId="0" xfId="0" applyFont="1" applyFill="1" applyAlignment="1">
      <alignment horizontal="left" vertical="top"/>
    </xf>
    <xf numFmtId="0" fontId="19" fillId="13" borderId="22" xfId="0" applyFont="1" applyFill="1" applyBorder="1" applyAlignment="1">
      <alignment horizontal="left" vertical="top"/>
    </xf>
    <xf numFmtId="0" fontId="19" fillId="13" borderId="0" xfId="0" applyFont="1" applyFill="1" applyAlignment="1">
      <alignment horizontal="left" vertical="top"/>
    </xf>
    <xf numFmtId="0" fontId="19" fillId="3" borderId="21" xfId="0" applyFont="1" applyFill="1" applyBorder="1" applyAlignment="1">
      <alignment horizontal="left" vertical="top"/>
    </xf>
    <xf numFmtId="0" fontId="19" fillId="0" borderId="14" xfId="0" applyFont="1" applyBorder="1" applyAlignment="1">
      <alignment horizontal="left" vertical="top" wrapText="1"/>
    </xf>
    <xf numFmtId="0" fontId="19" fillId="0" borderId="13" xfId="0" applyFont="1" applyBorder="1" applyAlignment="1">
      <alignment horizontal="left" vertical="top" wrapText="1"/>
    </xf>
    <xf numFmtId="0" fontId="19" fillId="0" borderId="13" xfId="0" applyFont="1" applyBorder="1" applyAlignment="1">
      <alignment horizontal="left" vertical="center" wrapText="1"/>
    </xf>
    <xf numFmtId="0" fontId="19" fillId="0" borderId="12" xfId="0" applyFont="1" applyBorder="1" applyAlignment="1">
      <alignment horizontal="left" vertical="center" wrapText="1"/>
    </xf>
    <xf numFmtId="0" fontId="19" fillId="0" borderId="11" xfId="0" applyFont="1" applyBorder="1" applyAlignment="1">
      <alignment horizontal="left" vertical="center" wrapText="1"/>
    </xf>
    <xf numFmtId="0" fontId="26" fillId="0" borderId="8" xfId="0" applyFont="1" applyBorder="1" applyAlignment="1">
      <alignment horizontal="left" vertical="top" wrapText="1"/>
    </xf>
    <xf numFmtId="0" fontId="26" fillId="0" borderId="31" xfId="0" applyFont="1" applyBorder="1" applyAlignment="1">
      <alignment horizontal="left" vertical="center" wrapText="1"/>
    </xf>
    <xf numFmtId="0" fontId="0" fillId="13" borderId="22" xfId="0" applyFill="1" applyBorder="1"/>
    <xf numFmtId="0" fontId="0" fillId="13" borderId="0" xfId="0" applyFill="1"/>
    <xf numFmtId="0" fontId="0" fillId="13" borderId="20" xfId="0" applyFill="1" applyBorder="1" applyAlignment="1">
      <alignment horizontal="left" vertical="top"/>
    </xf>
    <xf numFmtId="0" fontId="0" fillId="13" borderId="19" xfId="0" applyFill="1" applyBorder="1" applyAlignment="1">
      <alignment horizontal="left" vertical="top"/>
    </xf>
    <xf numFmtId="0" fontId="0" fillId="3" borderId="18" xfId="0" applyFill="1" applyBorder="1" applyAlignment="1">
      <alignment horizontal="left" vertical="top"/>
    </xf>
    <xf numFmtId="0" fontId="19" fillId="3" borderId="25" xfId="0" applyFont="1" applyFill="1" applyBorder="1" applyAlignment="1">
      <alignment horizontal="left" vertical="top"/>
    </xf>
    <xf numFmtId="0" fontId="19" fillId="3" borderId="24" xfId="0" applyFont="1" applyFill="1" applyBorder="1" applyAlignment="1">
      <alignment horizontal="left" vertical="top"/>
    </xf>
    <xf numFmtId="0" fontId="19" fillId="3" borderId="23" xfId="0" applyFont="1" applyFill="1" applyBorder="1" applyAlignment="1">
      <alignment horizontal="left" vertical="top"/>
    </xf>
    <xf numFmtId="0" fontId="19" fillId="3" borderId="22" xfId="0" applyFont="1" applyFill="1" applyBorder="1" applyAlignment="1">
      <alignment horizontal="left" vertical="top"/>
    </xf>
    <xf numFmtId="0" fontId="26" fillId="3" borderId="0" xfId="0" applyFont="1" applyFill="1" applyAlignment="1">
      <alignment horizontal="left" vertical="top"/>
    </xf>
    <xf numFmtId="0" fontId="26" fillId="3" borderId="0" xfId="0" applyFont="1" applyFill="1" applyAlignment="1">
      <alignment horizontal="left" vertical="top" wrapText="1"/>
    </xf>
    <xf numFmtId="0" fontId="19" fillId="0" borderId="14" xfId="0" applyFont="1" applyBorder="1" applyAlignment="1">
      <alignment horizontal="left" vertical="top"/>
    </xf>
    <xf numFmtId="0" fontId="19" fillId="0" borderId="13" xfId="0" applyFont="1" applyBorder="1" applyAlignment="1">
      <alignment horizontal="left" vertical="top"/>
    </xf>
    <xf numFmtId="0" fontId="19" fillId="0" borderId="12" xfId="0" applyFont="1" applyBorder="1" applyAlignment="1">
      <alignment horizontal="left" vertical="top"/>
    </xf>
    <xf numFmtId="0" fontId="26" fillId="0" borderId="36" xfId="0" applyFont="1" applyBorder="1" applyAlignment="1">
      <alignment horizontal="center" vertical="center" wrapText="1"/>
    </xf>
    <xf numFmtId="0" fontId="26" fillId="0" borderId="39" xfId="0" applyFont="1" applyBorder="1" applyAlignment="1">
      <alignment horizontal="center" vertical="center"/>
    </xf>
    <xf numFmtId="0" fontId="26" fillId="0" borderId="33" xfId="0" applyFont="1" applyBorder="1" applyAlignment="1">
      <alignment horizontal="center" vertical="center"/>
    </xf>
    <xf numFmtId="0" fontId="26" fillId="0" borderId="7" xfId="0" applyFont="1" applyBorder="1" applyAlignment="1">
      <alignment horizontal="center" vertical="center" wrapText="1"/>
    </xf>
    <xf numFmtId="0" fontId="26" fillId="0" borderId="11" xfId="0" applyFont="1" applyBorder="1" applyAlignment="1">
      <alignment horizontal="center" vertical="center"/>
    </xf>
    <xf numFmtId="0" fontId="26" fillId="0" borderId="6" xfId="0" applyFont="1" applyBorder="1" applyAlignment="1">
      <alignment horizontal="center" vertical="center"/>
    </xf>
    <xf numFmtId="0" fontId="19" fillId="3" borderId="20" xfId="0" applyFont="1" applyFill="1" applyBorder="1" applyAlignment="1">
      <alignment horizontal="left" vertical="top"/>
    </xf>
    <xf numFmtId="0" fontId="19" fillId="3" borderId="19" xfId="0" applyFont="1" applyFill="1" applyBorder="1" applyAlignment="1">
      <alignment horizontal="left" vertical="top"/>
    </xf>
    <xf numFmtId="0" fontId="19" fillId="3" borderId="18" xfId="0" applyFont="1" applyFill="1" applyBorder="1" applyAlignment="1">
      <alignment horizontal="left" vertical="top"/>
    </xf>
    <xf numFmtId="0" fontId="19" fillId="0" borderId="0" xfId="0" applyFont="1" applyAlignment="1">
      <alignment horizontal="center" vertical="top"/>
    </xf>
    <xf numFmtId="0" fontId="19" fillId="0" borderId="0" xfId="0" applyFont="1" applyAlignment="1">
      <alignment horizontal="left" vertical="top" wrapText="1"/>
    </xf>
    <xf numFmtId="0" fontId="19" fillId="13" borderId="25" xfId="0" applyFont="1" applyFill="1" applyBorder="1"/>
    <xf numFmtId="0" fontId="19" fillId="13" borderId="24" xfId="0" applyFont="1" applyFill="1" applyBorder="1" applyAlignment="1">
      <alignment horizontal="left" vertical="top" wrapText="1"/>
    </xf>
    <xf numFmtId="0" fontId="19" fillId="13" borderId="24" xfId="0" applyFont="1" applyFill="1" applyBorder="1" applyAlignment="1">
      <alignment horizontal="center" vertical="top"/>
    </xf>
    <xf numFmtId="0" fontId="19" fillId="13" borderId="23" xfId="0" applyFont="1" applyFill="1" applyBorder="1"/>
    <xf numFmtId="0" fontId="19" fillId="13" borderId="22" xfId="0" applyFont="1" applyFill="1" applyBorder="1"/>
    <xf numFmtId="0" fontId="26" fillId="0" borderId="12" xfId="0" applyFont="1" applyBorder="1" applyAlignment="1">
      <alignment horizontal="center" vertical="center"/>
    </xf>
    <xf numFmtId="0" fontId="19" fillId="13" borderId="21" xfId="0" applyFont="1" applyFill="1" applyBorder="1"/>
    <xf numFmtId="0" fontId="19" fillId="0" borderId="7" xfId="0" applyFont="1" applyBorder="1" applyAlignment="1">
      <alignment wrapText="1"/>
    </xf>
    <xf numFmtId="0" fontId="26" fillId="13" borderId="9" xfId="0" applyFont="1" applyFill="1" applyBorder="1" applyAlignment="1">
      <alignment horizontal="center" vertical="center" wrapText="1"/>
    </xf>
    <xf numFmtId="0" fontId="26" fillId="13" borderId="8" xfId="0" applyFont="1" applyFill="1" applyBorder="1" applyAlignment="1">
      <alignment horizontal="center" vertical="center"/>
    </xf>
    <xf numFmtId="0" fontId="19" fillId="3" borderId="0" xfId="0" applyFont="1" applyFill="1"/>
    <xf numFmtId="0" fontId="19" fillId="13" borderId="0" xfId="0" applyFont="1" applyFill="1" applyAlignment="1">
      <alignment horizontal="center" vertical="top"/>
    </xf>
    <xf numFmtId="0" fontId="46" fillId="13" borderId="0" xfId="0" applyFont="1" applyFill="1" applyAlignment="1">
      <alignment horizontal="center"/>
    </xf>
    <xf numFmtId="0" fontId="19" fillId="13" borderId="20" xfId="0" applyFont="1" applyFill="1" applyBorder="1"/>
    <xf numFmtId="0" fontId="19" fillId="13" borderId="19" xfId="0" applyFont="1" applyFill="1" applyBorder="1" applyAlignment="1">
      <alignment wrapText="1"/>
    </xf>
    <xf numFmtId="0" fontId="19" fillId="13" borderId="19" xfId="0" applyFont="1" applyFill="1" applyBorder="1" applyAlignment="1">
      <alignment horizontal="center" vertical="top"/>
    </xf>
    <xf numFmtId="0" fontId="19" fillId="13" borderId="18" xfId="0" applyFont="1" applyFill="1" applyBorder="1"/>
    <xf numFmtId="0" fontId="23" fillId="2" borderId="27" xfId="0" applyFont="1" applyFill="1" applyBorder="1" applyAlignment="1">
      <alignment vertical="top" wrapText="1"/>
    </xf>
    <xf numFmtId="0" fontId="2" fillId="3" borderId="26" xfId="0" applyFont="1" applyFill="1" applyBorder="1"/>
    <xf numFmtId="0" fontId="19" fillId="0" borderId="1" xfId="0" applyFont="1" applyBorder="1" applyAlignment="1">
      <alignment wrapText="1"/>
    </xf>
    <xf numFmtId="0" fontId="19" fillId="3" borderId="26" xfId="0" applyFont="1" applyFill="1" applyBorder="1"/>
    <xf numFmtId="0" fontId="19" fillId="0" borderId="30" xfId="0" applyFont="1" applyBorder="1" applyAlignment="1">
      <alignment horizontal="center" wrapText="1"/>
    </xf>
    <xf numFmtId="0" fontId="19" fillId="0" borderId="1" xfId="0" applyFont="1" applyBorder="1"/>
    <xf numFmtId="0" fontId="5" fillId="3" borderId="21" xfId="0" applyFont="1" applyFill="1" applyBorder="1" applyAlignment="1">
      <alignment vertical="top" wrapText="1"/>
    </xf>
    <xf numFmtId="0" fontId="5" fillId="0" borderId="19" xfId="0" applyFont="1" applyBorder="1" applyAlignment="1">
      <alignment vertical="top" wrapText="1"/>
    </xf>
    <xf numFmtId="0" fontId="0" fillId="0" borderId="21" xfId="0" applyBorder="1"/>
    <xf numFmtId="0" fontId="9" fillId="2" borderId="16" xfId="0" applyFont="1" applyFill="1" applyBorder="1" applyAlignment="1">
      <alignment vertical="center" wrapText="1"/>
    </xf>
    <xf numFmtId="0" fontId="9" fillId="2" borderId="30" xfId="0" applyFont="1" applyFill="1" applyBorder="1" applyAlignment="1">
      <alignment vertical="center" wrapText="1"/>
    </xf>
    <xf numFmtId="0" fontId="16" fillId="2" borderId="42" xfId="0" applyFont="1" applyFill="1" applyBorder="1" applyAlignment="1">
      <alignment vertical="center" wrapText="1"/>
    </xf>
    <xf numFmtId="0" fontId="16" fillId="2" borderId="16" xfId="0" applyFont="1" applyFill="1" applyBorder="1" applyAlignment="1">
      <alignment vertical="center" wrapText="1"/>
    </xf>
    <xf numFmtId="0" fontId="25" fillId="3" borderId="0" xfId="0" applyFont="1" applyFill="1"/>
    <xf numFmtId="0" fontId="12" fillId="3" borderId="0" xfId="0" applyFont="1" applyFill="1" applyAlignment="1">
      <alignment horizontal="left" vertical="center" wrapText="1"/>
    </xf>
    <xf numFmtId="3" fontId="2" fillId="3" borderId="16" xfId="0" applyNumberFormat="1" applyFont="1" applyFill="1" applyBorder="1" applyAlignment="1" applyProtection="1">
      <alignment vertical="top" wrapText="1"/>
      <protection locked="0"/>
    </xf>
    <xf numFmtId="0" fontId="23" fillId="0" borderId="42" xfId="0" applyFont="1" applyBorder="1"/>
    <xf numFmtId="0" fontId="13" fillId="3" borderId="22" xfId="0" applyFont="1" applyFill="1" applyBorder="1" applyAlignment="1">
      <alignment horizontal="left" vertical="center"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0" fontId="12" fillId="2" borderId="21"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0" borderId="24" xfId="0" applyFont="1" applyBorder="1" applyAlignment="1">
      <alignment vertical="top" wrapText="1"/>
    </xf>
    <xf numFmtId="0" fontId="12" fillId="0" borderId="42" xfId="0" applyFont="1" applyBorder="1" applyAlignment="1">
      <alignment vertical="top" wrapText="1"/>
    </xf>
    <xf numFmtId="0" fontId="3"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165" fontId="26" fillId="0" borderId="30" xfId="0" applyNumberFormat="1" applyFont="1" applyBorder="1"/>
    <xf numFmtId="0" fontId="23" fillId="2" borderId="60" xfId="0" applyFont="1" applyFill="1" applyBorder="1" applyAlignment="1">
      <alignment vertical="top" wrapText="1"/>
    </xf>
    <xf numFmtId="0" fontId="0" fillId="0" borderId="57" xfId="0" applyBorder="1" applyAlignment="1">
      <alignment vertical="top" wrapText="1"/>
    </xf>
    <xf numFmtId="0" fontId="2" fillId="2" borderId="55" xfId="0" applyFont="1" applyFill="1" applyBorder="1" applyAlignment="1">
      <alignment vertical="top" wrapText="1"/>
    </xf>
    <xf numFmtId="0" fontId="0" fillId="0" borderId="68" xfId="0" applyBorder="1" applyAlignment="1">
      <alignment vertical="top" wrapText="1"/>
    </xf>
    <xf numFmtId="0" fontId="0" fillId="0" borderId="60" xfId="0" applyBorder="1" applyAlignment="1">
      <alignment vertical="top" wrapText="1"/>
    </xf>
    <xf numFmtId="0" fontId="0" fillId="0" borderId="55" xfId="0" applyBorder="1" applyAlignment="1">
      <alignment vertical="top" wrapText="1"/>
    </xf>
    <xf numFmtId="0" fontId="0" fillId="0" borderId="12" xfId="0" applyBorder="1" applyAlignment="1">
      <alignment vertical="top" wrapText="1"/>
    </xf>
    <xf numFmtId="0" fontId="0" fillId="0" borderId="6" xfId="0" applyBorder="1" applyAlignment="1">
      <alignment vertical="top" wrapText="1"/>
    </xf>
    <xf numFmtId="165" fontId="2" fillId="2" borderId="7" xfId="5" applyFont="1" applyFill="1" applyBorder="1" applyAlignment="1" applyProtection="1">
      <alignment vertical="top" wrapText="1"/>
    </xf>
    <xf numFmtId="0" fontId="2" fillId="2" borderId="69" xfId="0" applyFont="1" applyFill="1" applyBorder="1" applyAlignment="1">
      <alignment horizontal="left" vertical="center" wrapText="1"/>
    </xf>
    <xf numFmtId="0" fontId="0" fillId="0" borderId="37" xfId="0" applyBorder="1" applyAlignment="1">
      <alignment vertical="top" wrapText="1"/>
    </xf>
    <xf numFmtId="0" fontId="0" fillId="0" borderId="47" xfId="0" applyBorder="1" applyAlignment="1">
      <alignment vertical="top" wrapText="1"/>
    </xf>
    <xf numFmtId="165" fontId="2" fillId="2" borderId="9" xfId="5" applyFont="1" applyFill="1" applyBorder="1" applyAlignment="1" applyProtection="1">
      <alignment vertical="top" wrapText="1"/>
    </xf>
    <xf numFmtId="0" fontId="0" fillId="0" borderId="5" xfId="0" applyBorder="1" applyAlignment="1">
      <alignment horizontal="left" vertical="top" wrapText="1"/>
    </xf>
    <xf numFmtId="165" fontId="3" fillId="2" borderId="62" xfId="5" applyFont="1" applyFill="1" applyBorder="1" applyAlignment="1" applyProtection="1">
      <alignment horizontal="center" vertical="center" wrapText="1"/>
    </xf>
    <xf numFmtId="165" fontId="3" fillId="2" borderId="30" xfId="5" applyFont="1" applyFill="1" applyBorder="1" applyAlignment="1" applyProtection="1">
      <alignment horizontal="center" vertical="center" wrapText="1"/>
    </xf>
    <xf numFmtId="165" fontId="3" fillId="2" borderId="1" xfId="5" applyFont="1" applyFill="1" applyBorder="1" applyAlignment="1" applyProtection="1">
      <alignment horizontal="center" vertical="center" wrapText="1"/>
    </xf>
    <xf numFmtId="165" fontId="2" fillId="0" borderId="10" xfId="5" applyFont="1" applyFill="1" applyBorder="1" applyAlignment="1" applyProtection="1">
      <alignment vertical="top" wrapText="1"/>
    </xf>
    <xf numFmtId="17" fontId="2" fillId="0" borderId="49" xfId="5" applyNumberFormat="1" applyFont="1" applyFill="1" applyBorder="1" applyAlignment="1" applyProtection="1">
      <alignment horizontal="center" vertical="top" wrapText="1"/>
    </xf>
    <xf numFmtId="165" fontId="2" fillId="0" borderId="11" xfId="5" applyFont="1" applyFill="1" applyBorder="1" applyAlignment="1" applyProtection="1">
      <alignment vertical="top" wrapText="1"/>
    </xf>
    <xf numFmtId="17" fontId="2" fillId="0" borderId="52" xfId="5" applyNumberFormat="1" applyFont="1" applyFill="1" applyBorder="1" applyAlignment="1" applyProtection="1">
      <alignment horizontal="center" vertical="top" wrapText="1"/>
    </xf>
    <xf numFmtId="165" fontId="2" fillId="0" borderId="59" xfId="5" applyFont="1" applyFill="1" applyBorder="1" applyAlignment="1" applyProtection="1">
      <alignment vertical="top" wrapText="1"/>
    </xf>
    <xf numFmtId="17" fontId="2" fillId="0" borderId="73" xfId="5" applyNumberFormat="1" applyFont="1" applyFill="1" applyBorder="1" applyAlignment="1" applyProtection="1">
      <alignment horizontal="center" vertical="top" wrapText="1"/>
    </xf>
    <xf numFmtId="0" fontId="25" fillId="0" borderId="10" xfId="5" applyNumberFormat="1" applyFont="1" applyFill="1" applyBorder="1" applyAlignment="1" applyProtection="1">
      <alignment vertical="top" wrapText="1"/>
    </xf>
    <xf numFmtId="0" fontId="25" fillId="2" borderId="59" xfId="5" applyNumberFormat="1" applyFont="1" applyFill="1" applyBorder="1" applyAlignment="1" applyProtection="1">
      <alignment vertical="top" wrapText="1"/>
    </xf>
    <xf numFmtId="165" fontId="2" fillId="2" borderId="59" xfId="5" applyFont="1" applyFill="1" applyBorder="1" applyAlignment="1" applyProtection="1">
      <alignment vertical="top" wrapText="1"/>
    </xf>
    <xf numFmtId="17" fontId="2" fillId="2" borderId="73" xfId="5" applyNumberFormat="1" applyFont="1" applyFill="1" applyBorder="1" applyAlignment="1" applyProtection="1">
      <alignment horizontal="center" vertical="top" wrapText="1"/>
    </xf>
    <xf numFmtId="165" fontId="23" fillId="2" borderId="59" xfId="5" applyFont="1" applyFill="1" applyBorder="1" applyAlignment="1" applyProtection="1">
      <alignment vertical="top" wrapText="1"/>
    </xf>
    <xf numFmtId="165" fontId="23" fillId="2" borderId="11" xfId="5" applyFont="1" applyFill="1" applyBorder="1" applyAlignment="1" applyProtection="1">
      <alignment vertical="top" wrapText="1"/>
    </xf>
    <xf numFmtId="165" fontId="2" fillId="2" borderId="11" xfId="5" applyFont="1" applyFill="1" applyBorder="1" applyAlignment="1" applyProtection="1">
      <alignment vertical="top" wrapText="1"/>
    </xf>
    <xf numFmtId="17" fontId="2" fillId="2" borderId="7" xfId="5" applyNumberFormat="1" applyFont="1" applyFill="1" applyBorder="1" applyAlignment="1" applyProtection="1">
      <alignment horizontal="center" vertical="top" wrapText="1"/>
    </xf>
    <xf numFmtId="165" fontId="23" fillId="2" borderId="13" xfId="5" applyFont="1" applyFill="1" applyBorder="1" applyAlignment="1" applyProtection="1">
      <alignment vertical="top" wrapText="1"/>
    </xf>
    <xf numFmtId="165" fontId="2" fillId="2" borderId="13" xfId="5" applyFont="1" applyFill="1" applyBorder="1" applyAlignment="1" applyProtection="1">
      <alignment vertical="top" wrapText="1"/>
    </xf>
    <xf numFmtId="17" fontId="2" fillId="2" borderId="25" xfId="5" applyNumberFormat="1" applyFont="1" applyFill="1" applyBorder="1" applyAlignment="1" applyProtection="1">
      <alignment horizontal="center" vertical="top" wrapText="1"/>
    </xf>
    <xf numFmtId="0" fontId="2" fillId="0" borderId="59" xfId="0" applyFont="1" applyBorder="1" applyAlignment="1">
      <alignment vertical="top" wrapText="1"/>
    </xf>
    <xf numFmtId="0" fontId="2" fillId="2" borderId="56" xfId="0" applyFont="1" applyFill="1" applyBorder="1" applyAlignment="1">
      <alignment vertical="top" wrapText="1"/>
    </xf>
    <xf numFmtId="165" fontId="2" fillId="2" borderId="56" xfId="5" applyFont="1" applyFill="1" applyBorder="1" applyAlignment="1" applyProtection="1">
      <alignment vertical="top" wrapText="1"/>
    </xf>
    <xf numFmtId="17" fontId="2" fillId="2" borderId="22" xfId="0" applyNumberFormat="1" applyFont="1" applyFill="1" applyBorder="1" applyAlignment="1">
      <alignment horizontal="center" vertical="top" wrapText="1"/>
    </xf>
    <xf numFmtId="0" fontId="2" fillId="0" borderId="11" xfId="0" applyFont="1" applyBorder="1" applyAlignment="1">
      <alignment vertical="top" wrapText="1"/>
    </xf>
    <xf numFmtId="17" fontId="2" fillId="0" borderId="52" xfId="0" applyNumberFormat="1" applyFont="1" applyBorder="1" applyAlignment="1">
      <alignment horizontal="center" vertical="top" wrapText="1"/>
    </xf>
    <xf numFmtId="0" fontId="2" fillId="2" borderId="11" xfId="0" applyFont="1" applyFill="1" applyBorder="1" applyAlignment="1">
      <alignment vertical="top" wrapText="1"/>
    </xf>
    <xf numFmtId="17" fontId="2" fillId="2" borderId="52" xfId="0" applyNumberFormat="1" applyFont="1" applyFill="1" applyBorder="1" applyAlignment="1">
      <alignment horizontal="center" vertical="top" wrapText="1"/>
    </xf>
    <xf numFmtId="0" fontId="2" fillId="2" borderId="13" xfId="0" applyFont="1" applyFill="1" applyBorder="1" applyAlignment="1">
      <alignment vertical="top" wrapText="1"/>
    </xf>
    <xf numFmtId="17" fontId="2" fillId="2" borderId="14" xfId="0" applyNumberFormat="1" applyFont="1" applyFill="1" applyBorder="1" applyAlignment="1">
      <alignment horizontal="center" vertical="top" wrapText="1"/>
    </xf>
    <xf numFmtId="0" fontId="2" fillId="2" borderId="59" xfId="0" applyFont="1" applyFill="1" applyBorder="1" applyAlignment="1">
      <alignment vertical="top" wrapText="1"/>
    </xf>
    <xf numFmtId="165" fontId="2" fillId="2" borderId="10" xfId="5" applyFont="1" applyFill="1" applyBorder="1" applyAlignment="1" applyProtection="1">
      <alignment vertical="top" wrapText="1"/>
    </xf>
    <xf numFmtId="17" fontId="19" fillId="0" borderId="9" xfId="0" applyNumberFormat="1" applyFont="1" applyBorder="1" applyAlignment="1">
      <alignment horizontal="center"/>
    </xf>
    <xf numFmtId="17" fontId="2" fillId="2" borderId="73" xfId="0" applyNumberFormat="1" applyFont="1" applyFill="1" applyBorder="1" applyAlignment="1">
      <alignment horizontal="center" vertical="top" wrapText="1"/>
    </xf>
    <xf numFmtId="0" fontId="2" fillId="2" borderId="66" xfId="0" applyFont="1" applyFill="1" applyBorder="1" applyAlignment="1">
      <alignment vertical="top" wrapText="1"/>
    </xf>
    <xf numFmtId="17" fontId="2" fillId="2" borderId="25" xfId="0" applyNumberFormat="1" applyFont="1" applyFill="1" applyBorder="1" applyAlignment="1">
      <alignment horizontal="center" vertical="top" wrapText="1"/>
    </xf>
    <xf numFmtId="0" fontId="2" fillId="2" borderId="10" xfId="0" applyFont="1" applyFill="1" applyBorder="1" applyAlignment="1">
      <alignment vertical="top" wrapText="1"/>
    </xf>
    <xf numFmtId="17" fontId="19" fillId="0" borderId="7" xfId="0" applyNumberFormat="1" applyFont="1" applyBorder="1"/>
    <xf numFmtId="0" fontId="2" fillId="0" borderId="10" xfId="0" applyFont="1" applyBorder="1" applyAlignment="1">
      <alignment vertical="top" wrapText="1"/>
    </xf>
    <xf numFmtId="165" fontId="2" fillId="0" borderId="10" xfId="5" applyFont="1" applyFill="1" applyBorder="1" applyAlignment="1" applyProtection="1">
      <alignment horizontal="right" vertical="top" wrapText="1"/>
    </xf>
    <xf numFmtId="17" fontId="2" fillId="0" borderId="49" xfId="5" applyNumberFormat="1" applyFont="1" applyFill="1" applyBorder="1" applyAlignment="1" applyProtection="1">
      <alignment horizontal="right" vertical="top" wrapText="1"/>
    </xf>
    <xf numFmtId="165" fontId="2" fillId="0" borderId="11" xfId="5" applyFont="1" applyFill="1" applyBorder="1" applyAlignment="1" applyProtection="1">
      <alignment horizontal="right" vertical="top" wrapText="1"/>
    </xf>
    <xf numFmtId="0" fontId="2" fillId="0" borderId="56" xfId="0" applyFont="1" applyBorder="1" applyAlignment="1">
      <alignment vertical="top" wrapText="1"/>
    </xf>
    <xf numFmtId="165" fontId="2" fillId="0" borderId="56" xfId="5" applyFont="1" applyFill="1" applyBorder="1" applyAlignment="1" applyProtection="1">
      <alignment horizontal="right" vertical="top" wrapText="1"/>
    </xf>
    <xf numFmtId="165" fontId="2" fillId="2" borderId="59" xfId="5" applyFont="1" applyFill="1" applyBorder="1" applyAlignment="1" applyProtection="1">
      <alignment horizontal="right" vertical="top" wrapText="1"/>
    </xf>
    <xf numFmtId="165" fontId="2" fillId="2" borderId="11" xfId="5" applyFont="1" applyFill="1" applyBorder="1" applyAlignment="1" applyProtection="1">
      <alignment horizontal="right" vertical="top" wrapText="1"/>
    </xf>
    <xf numFmtId="165" fontId="2" fillId="2" borderId="13" xfId="5" applyFont="1" applyFill="1" applyBorder="1" applyAlignment="1" applyProtection="1">
      <alignment horizontal="right" vertical="top" wrapText="1"/>
    </xf>
    <xf numFmtId="0" fontId="19" fillId="3" borderId="22" xfId="0" applyFont="1" applyFill="1" applyBorder="1" applyAlignment="1">
      <alignment wrapText="1"/>
    </xf>
    <xf numFmtId="0" fontId="19" fillId="3" borderId="21" xfId="0" applyFont="1" applyFill="1" applyBorder="1" applyAlignment="1">
      <alignment wrapText="1"/>
    </xf>
    <xf numFmtId="0" fontId="2" fillId="2" borderId="7" xfId="0" applyFont="1" applyFill="1" applyBorder="1" applyAlignment="1">
      <alignment vertical="top" wrapText="1"/>
    </xf>
    <xf numFmtId="0" fontId="19" fillId="0" borderId="0" xfId="0" applyFont="1" applyAlignment="1">
      <alignment vertical="top" wrapText="1"/>
    </xf>
    <xf numFmtId="0" fontId="12" fillId="2" borderId="32" xfId="0" applyFont="1" applyFill="1" applyBorder="1" applyAlignment="1">
      <alignment vertical="top" wrapText="1"/>
    </xf>
    <xf numFmtId="0" fontId="12" fillId="0" borderId="3" xfId="0" applyFont="1" applyBorder="1" applyAlignment="1">
      <alignment vertical="top" wrapText="1"/>
    </xf>
    <xf numFmtId="0" fontId="0" fillId="0" borderId="0" xfId="0" applyAlignment="1">
      <alignment horizontal="left"/>
    </xf>
    <xf numFmtId="0" fontId="19" fillId="0" borderId="50" xfId="0" applyFont="1" applyBorder="1" applyAlignment="1">
      <alignment vertical="top" wrapText="1"/>
    </xf>
    <xf numFmtId="0" fontId="19" fillId="0" borderId="3" xfId="0" applyFont="1" applyBorder="1" applyAlignment="1">
      <alignment vertical="top" wrapText="1"/>
    </xf>
    <xf numFmtId="0" fontId="0" fillId="9" borderId="1" xfId="0" applyFill="1" applyBorder="1" applyAlignment="1" applyProtection="1">
      <alignment wrapText="1"/>
      <protection locked="0"/>
    </xf>
    <xf numFmtId="165" fontId="2" fillId="2" borderId="63" xfId="5" applyFont="1" applyFill="1" applyBorder="1" applyAlignment="1" applyProtection="1">
      <alignment vertical="top" wrapText="1"/>
    </xf>
    <xf numFmtId="17" fontId="2" fillId="2" borderId="49" xfId="5" applyNumberFormat="1" applyFont="1" applyFill="1" applyBorder="1" applyAlignment="1" applyProtection="1">
      <alignment horizontal="center" vertical="top" wrapText="1"/>
    </xf>
    <xf numFmtId="17" fontId="2" fillId="2" borderId="52" xfId="5" applyNumberFormat="1" applyFont="1" applyFill="1" applyBorder="1" applyAlignment="1" applyProtection="1">
      <alignment horizontal="center" vertical="top" wrapText="1"/>
    </xf>
    <xf numFmtId="17" fontId="2" fillId="2" borderId="46" xfId="5" applyNumberFormat="1" applyFont="1" applyFill="1" applyBorder="1" applyAlignment="1" applyProtection="1">
      <alignment horizontal="center" vertical="top" wrapText="1"/>
    </xf>
    <xf numFmtId="0" fontId="2" fillId="2" borderId="10" xfId="5" applyNumberFormat="1" applyFont="1" applyFill="1" applyBorder="1" applyAlignment="1" applyProtection="1">
      <alignment vertical="top" wrapText="1"/>
    </xf>
    <xf numFmtId="17" fontId="2" fillId="2" borderId="49" xfId="5" applyNumberFormat="1" applyFont="1" applyFill="1" applyBorder="1" applyAlignment="1" applyProtection="1">
      <alignment vertical="top" wrapText="1"/>
    </xf>
    <xf numFmtId="17" fontId="19" fillId="0" borderId="71" xfId="0" applyNumberFormat="1" applyFont="1" applyBorder="1" applyAlignment="1">
      <alignment horizontal="center"/>
    </xf>
    <xf numFmtId="17" fontId="2" fillId="2" borderId="49" xfId="0" applyNumberFormat="1" applyFont="1" applyFill="1" applyBorder="1" applyAlignment="1">
      <alignment horizontal="center" vertical="top" wrapText="1"/>
    </xf>
    <xf numFmtId="165" fontId="2" fillId="2" borderId="66" xfId="5" applyFont="1" applyFill="1" applyBorder="1" applyAlignment="1" applyProtection="1">
      <alignment vertical="top" wrapText="1"/>
    </xf>
    <xf numFmtId="165" fontId="3" fillId="2" borderId="35" xfId="5" applyFont="1" applyFill="1" applyBorder="1" applyAlignment="1" applyProtection="1">
      <alignment vertical="top" wrapText="1"/>
    </xf>
    <xf numFmtId="0" fontId="3" fillId="2" borderId="38" xfId="0" applyFont="1" applyFill="1" applyBorder="1" applyAlignment="1">
      <alignment horizontal="center" vertical="center" wrapText="1"/>
    </xf>
    <xf numFmtId="165" fontId="2" fillId="0" borderId="43" xfId="5" applyFont="1" applyFill="1" applyBorder="1" applyAlignment="1" applyProtection="1">
      <alignment vertical="top" wrapText="1"/>
    </xf>
    <xf numFmtId="165" fontId="2" fillId="0" borderId="7" xfId="5" applyFont="1" applyFill="1" applyBorder="1" applyAlignment="1" applyProtection="1">
      <alignment vertical="top" wrapText="1"/>
    </xf>
    <xf numFmtId="165" fontId="2" fillId="2" borderId="14" xfId="5" applyFont="1" applyFill="1" applyBorder="1" applyAlignment="1" applyProtection="1">
      <alignment vertical="top" wrapText="1"/>
    </xf>
    <xf numFmtId="165" fontId="2" fillId="2" borderId="43" xfId="5" applyFont="1" applyFill="1" applyBorder="1" applyAlignment="1" applyProtection="1">
      <alignment vertical="top" wrapText="1"/>
    </xf>
    <xf numFmtId="165" fontId="2" fillId="0" borderId="71" xfId="5" applyFont="1" applyFill="1" applyBorder="1" applyAlignment="1" applyProtection="1">
      <alignment vertical="top" wrapText="1"/>
    </xf>
    <xf numFmtId="165" fontId="2" fillId="2" borderId="36" xfId="5" applyFont="1" applyFill="1" applyBorder="1" applyAlignment="1" applyProtection="1">
      <alignment vertical="top" wrapText="1"/>
    </xf>
    <xf numFmtId="0" fontId="3" fillId="2" borderId="1" xfId="0" applyFont="1" applyFill="1" applyBorder="1" applyAlignment="1">
      <alignment horizontal="center" vertical="center" wrapText="1"/>
    </xf>
    <xf numFmtId="0" fontId="19" fillId="3" borderId="0" xfId="0" applyFont="1" applyFill="1" applyAlignment="1">
      <alignment wrapText="1"/>
    </xf>
    <xf numFmtId="17" fontId="2" fillId="2" borderId="73" xfId="0" applyNumberFormat="1" applyFont="1" applyFill="1" applyBorder="1" applyAlignment="1">
      <alignment horizontal="right" vertical="top" wrapText="1"/>
    </xf>
    <xf numFmtId="17" fontId="2" fillId="2" borderId="52" xfId="0" applyNumberFormat="1" applyFont="1" applyFill="1" applyBorder="1" applyAlignment="1">
      <alignment horizontal="right" vertical="top" wrapText="1"/>
    </xf>
    <xf numFmtId="17" fontId="2" fillId="2" borderId="22" xfId="0" applyNumberFormat="1" applyFont="1" applyFill="1" applyBorder="1" applyAlignment="1">
      <alignment horizontal="right" vertical="top" wrapText="1"/>
    </xf>
    <xf numFmtId="0" fontId="3" fillId="2" borderId="64" xfId="0" applyFont="1" applyFill="1" applyBorder="1" applyAlignment="1">
      <alignment horizontal="right" vertical="center" wrapText="1"/>
    </xf>
    <xf numFmtId="165" fontId="3" fillId="2" borderId="66" xfId="5" applyFont="1" applyFill="1" applyBorder="1" applyAlignment="1" applyProtection="1">
      <alignment vertical="top" wrapText="1"/>
    </xf>
    <xf numFmtId="0" fontId="2" fillId="2" borderId="30" xfId="0" applyFont="1" applyFill="1" applyBorder="1" applyAlignment="1">
      <alignment vertical="top" wrapText="1"/>
    </xf>
    <xf numFmtId="165" fontId="2" fillId="0" borderId="0" xfId="5" applyFont="1" applyFill="1" applyBorder="1" applyAlignment="1" applyProtection="1">
      <alignment vertical="top"/>
    </xf>
    <xf numFmtId="17" fontId="2" fillId="0" borderId="0" xfId="5" applyNumberFormat="1" applyFont="1" applyFill="1" applyBorder="1" applyAlignment="1" applyProtection="1">
      <alignment horizontal="center" vertical="top"/>
    </xf>
    <xf numFmtId="165" fontId="2" fillId="0" borderId="0" xfId="5" applyFont="1" applyFill="1" applyBorder="1" applyAlignment="1" applyProtection="1">
      <alignment horizontal="right" vertical="top"/>
    </xf>
    <xf numFmtId="17" fontId="2" fillId="0" borderId="0" xfId="5" applyNumberFormat="1" applyFont="1" applyFill="1" applyBorder="1" applyAlignment="1" applyProtection="1">
      <alignment horizontal="right" vertical="top"/>
    </xf>
    <xf numFmtId="0" fontId="33" fillId="12" borderId="51" xfId="4" applyFill="1" applyBorder="1" applyAlignment="1" applyProtection="1">
      <alignment horizontal="center" vertical="center"/>
      <protection locked="0"/>
    </xf>
    <xf numFmtId="0" fontId="33" fillId="12" borderId="52" xfId="4" applyFill="1" applyBorder="1" applyAlignment="1" applyProtection="1">
      <alignment horizontal="center" vertical="center"/>
      <protection locked="0"/>
    </xf>
    <xf numFmtId="0" fontId="33" fillId="12" borderId="50" xfId="4" applyFill="1" applyBorder="1" applyAlignment="1" applyProtection="1">
      <alignment horizontal="center" vertical="center" wrapText="1"/>
      <protection locked="0"/>
    </xf>
    <xf numFmtId="0" fontId="33" fillId="12" borderId="55" xfId="4" applyFill="1" applyBorder="1" applyAlignment="1" applyProtection="1">
      <alignment horizontal="center" vertical="center" wrapText="1"/>
      <protection locked="0"/>
    </xf>
    <xf numFmtId="0" fontId="33" fillId="12" borderId="29" xfId="4" applyFill="1" applyBorder="1" applyAlignment="1" applyProtection="1">
      <alignment horizontal="center" vertical="center" wrapText="1"/>
      <protection locked="0"/>
    </xf>
    <xf numFmtId="0" fontId="33" fillId="12" borderId="52" xfId="4" applyFill="1" applyBorder="1" applyAlignment="1" applyProtection="1">
      <alignment horizontal="center" vertical="center" wrapText="1"/>
      <protection locked="0"/>
    </xf>
    <xf numFmtId="0" fontId="33" fillId="12" borderId="29" xfId="4" applyFill="1" applyBorder="1" applyAlignment="1" applyProtection="1">
      <alignment horizontal="center" vertical="center"/>
      <protection locked="0"/>
    </xf>
    <xf numFmtId="0" fontId="33" fillId="12" borderId="55" xfId="4" applyFill="1" applyBorder="1" applyAlignment="1" applyProtection="1">
      <alignment horizontal="center" vertical="center"/>
      <protection locked="0"/>
    </xf>
    <xf numFmtId="0" fontId="33" fillId="8" borderId="55" xfId="4" applyBorder="1" applyAlignment="1" applyProtection="1">
      <alignment horizontal="center" vertical="center"/>
      <protection locked="0"/>
    </xf>
    <xf numFmtId="0" fontId="41" fillId="12" borderId="29" xfId="4" applyFont="1" applyFill="1" applyBorder="1" applyAlignment="1" applyProtection="1">
      <alignment horizontal="center" vertical="center"/>
      <protection locked="0"/>
    </xf>
    <xf numFmtId="0" fontId="22" fillId="3" borderId="0" xfId="0" applyFont="1" applyFill="1" applyAlignment="1">
      <alignment vertical="center"/>
    </xf>
    <xf numFmtId="0" fontId="0" fillId="10" borderId="1" xfId="0" applyFill="1" applyBorder="1"/>
    <xf numFmtId="9" fontId="33" fillId="12" borderId="11" xfId="4" applyNumberFormat="1" applyFill="1" applyBorder="1" applyAlignment="1" applyProtection="1">
      <alignment horizontal="center" vertical="center"/>
      <protection locked="0"/>
    </xf>
    <xf numFmtId="0" fontId="36" fillId="11" borderId="59" xfId="0" applyFont="1" applyFill="1" applyBorder="1" applyAlignment="1">
      <alignment horizontal="center" vertical="center" wrapText="1"/>
    </xf>
    <xf numFmtId="0" fontId="36" fillId="11" borderId="43" xfId="0" applyFont="1" applyFill="1" applyBorder="1" applyAlignment="1">
      <alignment horizontal="center" vertical="center" wrapText="1"/>
    </xf>
    <xf numFmtId="0" fontId="37" fillId="0" borderId="11" xfId="0" applyFont="1" applyBorder="1" applyAlignment="1">
      <alignment vertical="center" wrapText="1"/>
    </xf>
    <xf numFmtId="0" fontId="40" fillId="2" borderId="11" xfId="0" applyFont="1" applyFill="1" applyBorder="1" applyAlignment="1">
      <alignment vertical="center" wrapText="1"/>
    </xf>
    <xf numFmtId="0" fontId="36" fillId="11" borderId="51" xfId="0" applyFont="1" applyFill="1" applyBorder="1" applyAlignment="1">
      <alignment horizontal="center" vertical="center" wrapText="1"/>
    </xf>
    <xf numFmtId="0" fontId="36" fillId="11" borderId="11"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0" fillId="0" borderId="0" xfId="0" applyAlignment="1">
      <alignment wrapText="1"/>
    </xf>
    <xf numFmtId="0" fontId="36" fillId="11" borderId="59" xfId="0" applyFont="1" applyFill="1" applyBorder="1" applyAlignment="1">
      <alignment horizontal="center" vertical="center"/>
    </xf>
    <xf numFmtId="0" fontId="36" fillId="11" borderId="9" xfId="0" applyFont="1" applyFill="1" applyBorder="1" applyAlignment="1">
      <alignment horizontal="center" vertical="center"/>
    </xf>
    <xf numFmtId="9" fontId="33" fillId="8" borderId="11" xfId="4" applyNumberFormat="1" applyBorder="1" applyAlignment="1" applyProtection="1">
      <alignment horizontal="center" vertical="center" wrapText="1"/>
      <protection locked="0"/>
    </xf>
    <xf numFmtId="9" fontId="33" fillId="12" borderId="11" xfId="4" applyNumberFormat="1" applyFill="1" applyBorder="1" applyAlignment="1" applyProtection="1">
      <alignment horizontal="center" vertical="center" wrapText="1"/>
      <protection locked="0"/>
    </xf>
    <xf numFmtId="0" fontId="36" fillId="11" borderId="55" xfId="0" applyFont="1" applyFill="1" applyBorder="1" applyAlignment="1">
      <alignment horizontal="center" vertical="center" wrapText="1"/>
    </xf>
    <xf numFmtId="9" fontId="33" fillId="8" borderId="11" xfId="4" applyNumberFormat="1" applyBorder="1" applyAlignment="1" applyProtection="1">
      <alignment horizontal="center" vertical="center"/>
      <protection locked="0"/>
    </xf>
    <xf numFmtId="0" fontId="36" fillId="11" borderId="39" xfId="0" applyFont="1" applyFill="1" applyBorder="1" applyAlignment="1">
      <alignment horizontal="center" vertical="center" wrapText="1"/>
    </xf>
    <xf numFmtId="0" fontId="36" fillId="11" borderId="29" xfId="0" applyFont="1" applyFill="1" applyBorder="1" applyAlignment="1">
      <alignment horizontal="center" vertical="center" wrapText="1"/>
    </xf>
    <xf numFmtId="0" fontId="36" fillId="11" borderId="52" xfId="0" applyFont="1" applyFill="1" applyBorder="1" applyAlignment="1">
      <alignment horizontal="center" vertical="center" wrapText="1"/>
    </xf>
    <xf numFmtId="0" fontId="0" fillId="0" borderId="0" xfId="0" applyAlignment="1">
      <alignment horizontal="left" wrapText="1"/>
    </xf>
    <xf numFmtId="0" fontId="0" fillId="0" borderId="57" xfId="0" applyBorder="1"/>
    <xf numFmtId="0" fontId="0" fillId="10" borderId="57" xfId="0" applyFill="1" applyBorder="1" applyAlignment="1">
      <alignment horizontal="left" vertical="center" wrapText="1"/>
    </xf>
    <xf numFmtId="0" fontId="33" fillId="12" borderId="51" xfId="4" applyFill="1" applyBorder="1" applyAlignment="1" applyProtection="1">
      <alignment horizontal="center" vertical="center" wrapText="1"/>
      <protection locked="0"/>
    </xf>
    <xf numFmtId="0" fontId="36" fillId="11" borderId="6" xfId="0" applyFont="1" applyFill="1" applyBorder="1" applyAlignment="1">
      <alignment horizontal="center" vertical="center" wrapText="1"/>
    </xf>
    <xf numFmtId="3" fontId="33" fillId="8" borderId="11" xfId="4" applyNumberFormat="1" applyBorder="1" applyAlignment="1" applyProtection="1">
      <alignment horizontal="center" vertical="center"/>
      <protection locked="0"/>
    </xf>
    <xf numFmtId="3" fontId="33" fillId="12" borderId="11" xfId="4" applyNumberFormat="1" applyFill="1" applyBorder="1" applyAlignment="1" applyProtection="1">
      <alignment horizontal="center" vertical="center"/>
      <protection locked="0"/>
    </xf>
    <xf numFmtId="0" fontId="36" fillId="11" borderId="28" xfId="0" applyFont="1" applyFill="1" applyBorder="1" applyAlignment="1">
      <alignment horizontal="center" vertical="center"/>
    </xf>
    <xf numFmtId="0" fontId="0" fillId="0" borderId="0" xfId="0" applyAlignment="1">
      <alignment horizontal="left" vertical="center" wrapText="1"/>
    </xf>
    <xf numFmtId="0" fontId="36" fillId="11" borderId="43" xfId="0" applyFont="1" applyFill="1" applyBorder="1" applyAlignment="1">
      <alignment horizontal="center" vertical="center"/>
    </xf>
    <xf numFmtId="0" fontId="0" fillId="0" borderId="75" xfId="0" applyBorder="1" applyAlignment="1">
      <alignment horizontal="left"/>
    </xf>
    <xf numFmtId="0" fontId="0" fillId="0" borderId="34" xfId="0" applyBorder="1"/>
    <xf numFmtId="0" fontId="0" fillId="0" borderId="28" xfId="0" applyBorder="1" applyAlignment="1">
      <alignment horizontal="left"/>
    </xf>
    <xf numFmtId="0" fontId="36" fillId="11" borderId="40" xfId="0" applyFont="1" applyFill="1" applyBorder="1" applyAlignment="1">
      <alignment horizontal="center" vertical="center"/>
    </xf>
    <xf numFmtId="0" fontId="36" fillId="11" borderId="10" xfId="0" applyFont="1" applyFill="1" applyBorder="1" applyAlignment="1">
      <alignment horizontal="center" vertical="center" wrapText="1"/>
    </xf>
    <xf numFmtId="9" fontId="33" fillId="8" borderId="39" xfId="4" applyNumberFormat="1" applyBorder="1" applyAlignment="1" applyProtection="1">
      <alignment horizontal="center" vertical="center"/>
      <protection locked="0"/>
    </xf>
    <xf numFmtId="9" fontId="33" fillId="12" borderId="39" xfId="4" applyNumberFormat="1" applyFill="1" applyBorder="1" applyAlignment="1" applyProtection="1">
      <alignment horizontal="center" vertical="center"/>
      <protection locked="0"/>
    </xf>
    <xf numFmtId="0" fontId="36" fillId="11" borderId="29" xfId="0" applyFont="1" applyFill="1" applyBorder="1" applyAlignment="1">
      <alignment horizontal="center" vertical="center"/>
    </xf>
    <xf numFmtId="0" fontId="36" fillId="11" borderId="11" xfId="0" applyFont="1" applyFill="1" applyBorder="1" applyAlignment="1">
      <alignment horizontal="center" wrapText="1"/>
    </xf>
    <xf numFmtId="0" fontId="36" fillId="11" borderId="7" xfId="0" applyFont="1" applyFill="1" applyBorder="1" applyAlignment="1">
      <alignment horizontal="center" wrapText="1"/>
    </xf>
    <xf numFmtId="0" fontId="36" fillId="11" borderId="55" xfId="0" applyFont="1" applyFill="1" applyBorder="1" applyAlignment="1">
      <alignment horizontal="center" wrapText="1"/>
    </xf>
    <xf numFmtId="0" fontId="41" fillId="12" borderId="55" xfId="4" applyFont="1" applyFill="1" applyBorder="1" applyAlignment="1" applyProtection="1">
      <alignment horizontal="center" vertical="center" wrapText="1"/>
      <protection locked="0"/>
    </xf>
    <xf numFmtId="0" fontId="0" fillId="0" borderId="25" xfId="0" applyBorder="1"/>
    <xf numFmtId="0" fontId="0" fillId="0" borderId="28" xfId="0" applyBorder="1"/>
    <xf numFmtId="0" fontId="0" fillId="0" borderId="60" xfId="0" applyBorder="1"/>
    <xf numFmtId="0" fontId="0" fillId="2" borderId="1" xfId="0" applyFill="1" applyBorder="1" applyAlignment="1">
      <alignment vertical="top" wrapText="1"/>
    </xf>
    <xf numFmtId="0" fontId="3" fillId="2" borderId="31" xfId="0" applyFont="1" applyFill="1" applyBorder="1" applyAlignment="1">
      <alignment horizontal="center" vertical="center" wrapText="1"/>
    </xf>
    <xf numFmtId="0" fontId="19" fillId="0" borderId="1" xfId="0" applyFont="1" applyBorder="1" applyAlignment="1">
      <alignment horizontal="left" vertical="top" wrapText="1"/>
    </xf>
    <xf numFmtId="0" fontId="23" fillId="0" borderId="1" xfId="0" applyFont="1" applyBorder="1" applyAlignment="1">
      <alignment wrapText="1"/>
    </xf>
    <xf numFmtId="0" fontId="2" fillId="0" borderId="0" xfId="0" applyFont="1" applyAlignment="1" applyProtection="1">
      <alignment vertical="top" wrapText="1"/>
      <protection locked="0"/>
    </xf>
    <xf numFmtId="0" fontId="3" fillId="0" borderId="0" xfId="0" applyFont="1" applyAlignment="1">
      <alignment horizontal="left" vertical="center" wrapText="1"/>
    </xf>
    <xf numFmtId="3" fontId="2" fillId="0" borderId="0" xfId="0" applyNumberFormat="1" applyFont="1" applyAlignment="1" applyProtection="1">
      <alignment horizontal="center" vertical="top" wrapText="1"/>
      <protection locked="0"/>
    </xf>
    <xf numFmtId="0" fontId="2" fillId="0" borderId="0" xfId="0" applyFont="1"/>
    <xf numFmtId="0" fontId="2" fillId="0" borderId="0" xfId="0" applyFont="1" applyAlignment="1">
      <alignment horizontal="left" vertical="center"/>
    </xf>
    <xf numFmtId="0" fontId="2" fillId="0" borderId="0" xfId="0" applyFont="1" applyAlignment="1">
      <alignment horizontal="left" vertical="center" wrapText="1"/>
    </xf>
    <xf numFmtId="0" fontId="2" fillId="0" borderId="0" xfId="0" applyFont="1" applyAlignment="1">
      <alignment vertical="top" wrapText="1"/>
    </xf>
    <xf numFmtId="0" fontId="2" fillId="3" borderId="0" xfId="0" applyFont="1" applyFill="1" applyAlignment="1">
      <alignment vertical="top" wrapText="1"/>
    </xf>
    <xf numFmtId="0" fontId="2" fillId="3" borderId="25" xfId="0" applyFont="1" applyFill="1" applyBorder="1" applyAlignment="1">
      <alignment vertical="top" wrapText="1"/>
    </xf>
    <xf numFmtId="0" fontId="3" fillId="3" borderId="24" xfId="0" applyFont="1" applyFill="1" applyBorder="1" applyAlignment="1">
      <alignment vertical="top" wrapText="1"/>
    </xf>
    <xf numFmtId="0" fontId="2" fillId="3" borderId="23" xfId="0" applyFont="1" applyFill="1" applyBorder="1" applyAlignment="1">
      <alignment horizontal="left" vertical="center" wrapText="1"/>
    </xf>
    <xf numFmtId="0" fontId="2" fillId="3" borderId="81" xfId="0" applyFont="1" applyFill="1" applyBorder="1" applyAlignment="1">
      <alignment vertical="top" wrapText="1"/>
    </xf>
    <xf numFmtId="0" fontId="2" fillId="3" borderId="80" xfId="0" applyFont="1" applyFill="1" applyBorder="1" applyAlignment="1">
      <alignment horizontal="left" vertical="center" wrapText="1"/>
    </xf>
    <xf numFmtId="0" fontId="2" fillId="3" borderId="22" xfId="0" applyFont="1" applyFill="1" applyBorder="1" applyAlignment="1">
      <alignment vertical="top" wrapText="1"/>
    </xf>
    <xf numFmtId="0" fontId="2" fillId="3" borderId="21" xfId="0" applyFont="1" applyFill="1" applyBorder="1" applyAlignment="1">
      <alignment horizontal="left" vertical="center" wrapText="1"/>
    </xf>
    <xf numFmtId="0" fontId="3" fillId="3" borderId="24" xfId="0" applyFont="1" applyFill="1" applyBorder="1" applyAlignment="1">
      <alignment horizontal="left" vertical="center" wrapText="1"/>
    </xf>
    <xf numFmtId="0" fontId="2" fillId="2" borderId="0" xfId="0" applyFont="1" applyFill="1" applyAlignment="1" applyProtection="1">
      <alignment vertical="top" wrapText="1"/>
      <protection locked="0"/>
    </xf>
    <xf numFmtId="0" fontId="2" fillId="3" borderId="0" xfId="0" applyFont="1" applyFill="1" applyAlignment="1" applyProtection="1">
      <alignment vertical="top" wrapText="1"/>
      <protection locked="0"/>
    </xf>
    <xf numFmtId="17" fontId="2" fillId="2" borderId="14" xfId="0" applyNumberFormat="1" applyFont="1" applyFill="1" applyBorder="1" applyAlignment="1">
      <alignment horizontal="right" vertical="top" wrapText="1"/>
    </xf>
    <xf numFmtId="0" fontId="2" fillId="2" borderId="1" xfId="0" applyFont="1" applyFill="1" applyBorder="1" applyAlignment="1">
      <alignment vertical="top" wrapText="1"/>
    </xf>
    <xf numFmtId="0" fontId="2" fillId="2" borderId="35" xfId="0" applyFont="1" applyFill="1" applyBorder="1" applyAlignment="1">
      <alignment vertical="top" wrapText="1"/>
    </xf>
    <xf numFmtId="0" fontId="3" fillId="2" borderId="31" xfId="0" applyFont="1" applyFill="1" applyBorder="1" applyAlignment="1">
      <alignment horizontal="right" vertical="center" wrapText="1"/>
    </xf>
    <xf numFmtId="0" fontId="3" fillId="2" borderId="61" xfId="0" applyFont="1" applyFill="1" applyBorder="1" applyAlignment="1">
      <alignment horizontal="right" vertical="center" wrapText="1"/>
    </xf>
    <xf numFmtId="0" fontId="2" fillId="0" borderId="31" xfId="0" applyFont="1" applyBorder="1" applyAlignment="1">
      <alignment horizontal="left" vertical="center" wrapText="1"/>
    </xf>
    <xf numFmtId="0" fontId="2" fillId="2" borderId="32" xfId="0" applyFont="1" applyFill="1" applyBorder="1" applyAlignment="1">
      <alignment vertical="top" wrapText="1"/>
    </xf>
    <xf numFmtId="0" fontId="2" fillId="2" borderId="34" xfId="0" applyFont="1" applyFill="1" applyBorder="1" applyAlignment="1">
      <alignment vertical="top" wrapText="1"/>
    </xf>
    <xf numFmtId="0" fontId="2" fillId="2" borderId="33" xfId="0" applyFont="1" applyFill="1" applyBorder="1" applyAlignment="1">
      <alignment vertical="top" wrapText="1"/>
    </xf>
    <xf numFmtId="0" fontId="2" fillId="2" borderId="26" xfId="0" applyFont="1" applyFill="1" applyBorder="1" applyAlignment="1">
      <alignment vertical="top" wrapText="1"/>
    </xf>
    <xf numFmtId="0" fontId="2" fillId="2" borderId="75" xfId="0" applyFont="1" applyFill="1" applyBorder="1" applyAlignment="1">
      <alignment vertical="top" wrapText="1"/>
    </xf>
    <xf numFmtId="0" fontId="2" fillId="2" borderId="57" xfId="0" applyFont="1" applyFill="1" applyBorder="1" applyAlignment="1">
      <alignment vertical="top" wrapText="1"/>
    </xf>
    <xf numFmtId="0" fontId="2" fillId="2" borderId="4" xfId="0" applyFont="1" applyFill="1" applyBorder="1" applyAlignment="1">
      <alignment vertical="top" wrapText="1"/>
    </xf>
    <xf numFmtId="0" fontId="2" fillId="2" borderId="15" xfId="0" applyFont="1" applyFill="1" applyBorder="1" applyAlignment="1">
      <alignment vertical="top" wrapText="1"/>
    </xf>
    <xf numFmtId="17" fontId="2" fillId="3" borderId="0" xfId="5" applyNumberFormat="1" applyFont="1" applyFill="1" applyBorder="1" applyAlignment="1" applyProtection="1">
      <alignment horizontal="center" vertical="top" wrapText="1"/>
    </xf>
    <xf numFmtId="165" fontId="2" fillId="3" borderId="0" xfId="5" applyFont="1" applyFill="1" applyBorder="1" applyAlignment="1" applyProtection="1">
      <alignment vertical="top" wrapText="1"/>
    </xf>
    <xf numFmtId="165" fontId="50" fillId="2" borderId="17" xfId="5" applyFont="1" applyFill="1" applyBorder="1" applyAlignment="1" applyProtection="1">
      <alignment vertical="center" wrapText="1"/>
    </xf>
    <xf numFmtId="165" fontId="3" fillId="2" borderId="17" xfId="5" applyFont="1" applyFill="1" applyBorder="1" applyAlignment="1" applyProtection="1">
      <alignment vertical="center" wrapText="1"/>
    </xf>
    <xf numFmtId="0" fontId="2" fillId="2" borderId="3" xfId="0" applyFont="1" applyFill="1" applyBorder="1" applyAlignment="1">
      <alignment vertical="top" wrapText="1"/>
    </xf>
    <xf numFmtId="0" fontId="2" fillId="2" borderId="29" xfId="0" applyFont="1" applyFill="1" applyBorder="1" applyAlignment="1">
      <alignment vertical="top" wrapText="1"/>
    </xf>
    <xf numFmtId="0" fontId="2" fillId="2" borderId="6" xfId="0" applyFont="1" applyFill="1" applyBorder="1" applyAlignment="1">
      <alignment vertical="top" wrapText="1"/>
    </xf>
    <xf numFmtId="165" fontId="19" fillId="0" borderId="9" xfId="5" applyFont="1" applyBorder="1"/>
    <xf numFmtId="0" fontId="2" fillId="2" borderId="2" xfId="0" applyFont="1" applyFill="1" applyBorder="1" applyAlignment="1">
      <alignment vertical="top" wrapText="1"/>
    </xf>
    <xf numFmtId="0" fontId="2" fillId="2" borderId="28" xfId="0" applyFont="1" applyFill="1" applyBorder="1" applyAlignment="1">
      <alignment vertical="top" wrapText="1"/>
    </xf>
    <xf numFmtId="0" fontId="2" fillId="2" borderId="5" xfId="0" applyFont="1" applyFill="1" applyBorder="1" applyAlignment="1">
      <alignment vertical="top" wrapText="1"/>
    </xf>
    <xf numFmtId="0" fontId="3" fillId="2" borderId="17" xfId="0" applyFont="1" applyFill="1" applyBorder="1" applyAlignment="1">
      <alignment horizontal="center" vertical="center" wrapText="1"/>
    </xf>
    <xf numFmtId="0" fontId="3" fillId="0" borderId="15" xfId="0" applyFont="1" applyBorder="1" applyAlignment="1">
      <alignment horizontal="left" vertical="center" wrapText="1"/>
    </xf>
    <xf numFmtId="0" fontId="0" fillId="0" borderId="5" xfId="0" applyBorder="1" applyAlignment="1">
      <alignment vertical="center" wrapText="1"/>
    </xf>
    <xf numFmtId="0" fontId="2" fillId="2" borderId="9" xfId="0" applyFont="1" applyFill="1" applyBorder="1" applyAlignment="1">
      <alignment vertical="top" wrapText="1"/>
    </xf>
    <xf numFmtId="0" fontId="2" fillId="2" borderId="8" xfId="0" applyFont="1" applyFill="1" applyBorder="1" applyAlignment="1">
      <alignment vertical="top" wrapText="1"/>
    </xf>
    <xf numFmtId="0" fontId="4" fillId="3" borderId="0" xfId="0" applyFont="1" applyFill="1" applyAlignment="1">
      <alignment horizontal="center" vertical="center" wrapText="1"/>
    </xf>
    <xf numFmtId="0" fontId="13" fillId="3" borderId="0" xfId="0" applyFont="1" applyFill="1" applyAlignment="1">
      <alignment horizontal="left" vertical="center" wrapText="1"/>
    </xf>
    <xf numFmtId="0" fontId="3" fillId="3" borderId="0" xfId="0" applyFont="1" applyFill="1" applyAlignment="1">
      <alignment vertical="top" wrapText="1"/>
    </xf>
    <xf numFmtId="165" fontId="2" fillId="0" borderId="56" xfId="5" applyFont="1" applyFill="1" applyBorder="1" applyAlignment="1" applyProtection="1">
      <alignment vertical="top" wrapText="1"/>
    </xf>
    <xf numFmtId="17" fontId="2" fillId="0" borderId="22" xfId="5" applyNumberFormat="1" applyFont="1" applyFill="1" applyBorder="1" applyAlignment="1" applyProtection="1">
      <alignment horizontal="center" vertical="top" wrapText="1"/>
    </xf>
    <xf numFmtId="165" fontId="2" fillId="0" borderId="39" xfId="5" applyFont="1" applyFill="1" applyBorder="1" applyAlignment="1" applyProtection="1">
      <alignment vertical="top" wrapText="1"/>
    </xf>
    <xf numFmtId="165" fontId="2" fillId="0" borderId="13" xfId="5" applyFont="1" applyFill="1" applyBorder="1" applyAlignment="1" applyProtection="1">
      <alignment vertical="top" wrapText="1"/>
    </xf>
    <xf numFmtId="17" fontId="2" fillId="0" borderId="14" xfId="5" applyNumberFormat="1" applyFont="1" applyFill="1" applyBorder="1" applyAlignment="1" applyProtection="1">
      <alignment horizontal="center" vertical="top" wrapText="1"/>
    </xf>
    <xf numFmtId="165" fontId="23" fillId="2" borderId="39" xfId="5" applyFont="1" applyFill="1" applyBorder="1" applyAlignment="1" applyProtection="1">
      <alignment vertical="top" wrapText="1"/>
    </xf>
    <xf numFmtId="165" fontId="2" fillId="2" borderId="39" xfId="5" applyFont="1" applyFill="1" applyBorder="1" applyAlignment="1" applyProtection="1">
      <alignment vertical="top" wrapText="1"/>
    </xf>
    <xf numFmtId="17" fontId="2" fillId="2" borderId="36" xfId="5" applyNumberFormat="1" applyFont="1" applyFill="1" applyBorder="1" applyAlignment="1" applyProtection="1">
      <alignment horizontal="center" vertical="top" wrapText="1"/>
    </xf>
    <xf numFmtId="165" fontId="2" fillId="14" borderId="62" xfId="5" applyFont="1" applyFill="1" applyBorder="1" applyAlignment="1" applyProtection="1">
      <alignment vertical="top" wrapText="1"/>
    </xf>
    <xf numFmtId="17" fontId="2" fillId="14" borderId="30" xfId="5" applyNumberFormat="1" applyFont="1" applyFill="1" applyBorder="1" applyAlignment="1" applyProtection="1">
      <alignment horizontal="center" vertical="top" wrapText="1"/>
    </xf>
    <xf numFmtId="17" fontId="2" fillId="14" borderId="71" xfId="0" applyNumberFormat="1" applyFont="1" applyFill="1" applyBorder="1" applyAlignment="1">
      <alignment horizontal="center" vertical="top" wrapText="1"/>
    </xf>
    <xf numFmtId="165" fontId="2" fillId="14" borderId="56" xfId="5" applyFont="1" applyFill="1" applyBorder="1" applyAlignment="1" applyProtection="1">
      <alignment vertical="top" wrapText="1"/>
    </xf>
    <xf numFmtId="17" fontId="2" fillId="14" borderId="17" xfId="0" applyNumberFormat="1" applyFont="1" applyFill="1" applyBorder="1" applyAlignment="1">
      <alignment horizontal="center" vertical="top" wrapText="1"/>
    </xf>
    <xf numFmtId="17" fontId="2" fillId="14" borderId="30" xfId="0" applyNumberFormat="1" applyFont="1" applyFill="1" applyBorder="1" applyAlignment="1">
      <alignment horizontal="center" vertical="top" wrapText="1"/>
    </xf>
    <xf numFmtId="165" fontId="3" fillId="14" borderId="35" xfId="5" applyFont="1" applyFill="1" applyBorder="1" applyAlignment="1" applyProtection="1">
      <alignment horizontal="right" vertical="top" wrapText="1"/>
    </xf>
    <xf numFmtId="165" fontId="3" fillId="14" borderId="30" xfId="5" applyFont="1" applyFill="1" applyBorder="1" applyAlignment="1" applyProtection="1">
      <alignment horizontal="right" vertical="top" wrapText="1"/>
    </xf>
    <xf numFmtId="165" fontId="2" fillId="14" borderId="66" xfId="5" applyFont="1" applyFill="1" applyBorder="1" applyAlignment="1" applyProtection="1">
      <alignment horizontal="right" vertical="top" wrapText="1"/>
    </xf>
    <xf numFmtId="17" fontId="2" fillId="14" borderId="25" xfId="0" applyNumberFormat="1" applyFont="1" applyFill="1" applyBorder="1" applyAlignment="1">
      <alignment horizontal="right" vertical="top" wrapText="1"/>
    </xf>
    <xf numFmtId="165" fontId="0" fillId="0" borderId="62" xfId="0" applyNumberFormat="1" applyBorder="1"/>
    <xf numFmtId="0" fontId="0" fillId="0" borderId="30" xfId="0" applyBorder="1"/>
    <xf numFmtId="0" fontId="2" fillId="0" borderId="37" xfId="0" applyFont="1" applyBorder="1" applyAlignment="1">
      <alignment horizontal="left" vertical="top" wrapText="1"/>
    </xf>
    <xf numFmtId="0" fontId="2" fillId="2" borderId="8" xfId="0" applyFont="1" applyFill="1" applyBorder="1" applyAlignment="1">
      <alignment horizontal="left" vertical="top" wrapText="1"/>
    </xf>
    <xf numFmtId="165" fontId="2" fillId="2" borderId="9" xfId="5" applyFont="1" applyFill="1" applyBorder="1" applyAlignment="1">
      <alignment horizontal="center" vertical="top" wrapText="1"/>
    </xf>
    <xf numFmtId="0" fontId="23" fillId="2" borderId="5" xfId="0" applyFont="1" applyFill="1" applyBorder="1" applyAlignment="1">
      <alignment horizontal="left" vertical="top" wrapText="1"/>
    </xf>
    <xf numFmtId="164" fontId="2" fillId="2" borderId="43" xfId="5" applyNumberFormat="1" applyFont="1" applyFill="1" applyBorder="1" applyAlignment="1" applyProtection="1">
      <alignment vertical="top" wrapText="1"/>
    </xf>
    <xf numFmtId="0" fontId="2" fillId="2" borderId="6" xfId="0" applyFont="1" applyFill="1" applyBorder="1" applyAlignment="1">
      <alignment horizontal="left" vertical="top" wrapText="1"/>
    </xf>
    <xf numFmtId="165" fontId="2" fillId="2" borderId="7" xfId="5" applyFont="1" applyFill="1" applyBorder="1" applyAlignment="1" applyProtection="1">
      <alignment horizontal="center" vertical="top" wrapText="1"/>
    </xf>
    <xf numFmtId="165" fontId="19" fillId="0" borderId="14" xfId="5" applyFont="1" applyBorder="1" applyAlignment="1">
      <alignment vertical="top"/>
    </xf>
    <xf numFmtId="0" fontId="19" fillId="0" borderId="18" xfId="0" applyFont="1" applyBorder="1" applyAlignment="1">
      <alignment vertical="top"/>
    </xf>
    <xf numFmtId="165" fontId="19" fillId="0" borderId="20" xfId="5" applyFont="1" applyBorder="1" applyAlignment="1">
      <alignment vertical="top"/>
    </xf>
    <xf numFmtId="165" fontId="19" fillId="0" borderId="70" xfId="0" applyNumberFormat="1" applyFont="1" applyBorder="1" applyAlignment="1">
      <alignment vertical="top"/>
    </xf>
    <xf numFmtId="0" fontId="0" fillId="0" borderId="50" xfId="0" applyBorder="1" applyAlignment="1">
      <alignment vertical="top" wrapText="1"/>
    </xf>
    <xf numFmtId="165" fontId="19" fillId="0" borderId="7" xfId="0" applyNumberFormat="1" applyFont="1" applyBorder="1" applyAlignment="1">
      <alignment vertical="top"/>
    </xf>
    <xf numFmtId="0" fontId="19" fillId="0" borderId="47" xfId="0" applyFont="1" applyBorder="1" applyAlignment="1">
      <alignment horizontal="left" vertical="top"/>
    </xf>
    <xf numFmtId="0" fontId="0" fillId="0" borderId="12" xfId="0" applyBorder="1" applyAlignment="1">
      <alignment horizontal="left" vertical="top" wrapText="1"/>
    </xf>
    <xf numFmtId="17" fontId="2" fillId="2" borderId="7" xfId="0" applyNumberFormat="1" applyFont="1" applyFill="1" applyBorder="1" applyAlignment="1">
      <alignment horizontal="center" vertical="top" wrapText="1"/>
    </xf>
    <xf numFmtId="17" fontId="19" fillId="0" borderId="7" xfId="0" applyNumberFormat="1" applyFont="1" applyBorder="1" applyAlignment="1">
      <alignment horizontal="center"/>
    </xf>
    <xf numFmtId="0" fontId="19" fillId="2" borderId="1" xfId="0" applyFont="1" applyFill="1" applyBorder="1" applyAlignment="1">
      <alignment vertical="top" wrapText="1"/>
    </xf>
    <xf numFmtId="0" fontId="19" fillId="0" borderId="0" xfId="0" applyFont="1" applyAlignment="1">
      <alignment horizontal="right"/>
    </xf>
    <xf numFmtId="0" fontId="56" fillId="0" borderId="0" xfId="0" applyFont="1"/>
    <xf numFmtId="0" fontId="2" fillId="3" borderId="24" xfId="0" applyFont="1" applyFill="1" applyBorder="1"/>
    <xf numFmtId="0" fontId="2" fillId="3" borderId="24" xfId="0" applyFont="1" applyFill="1" applyBorder="1" applyAlignment="1">
      <alignment horizontal="right"/>
    </xf>
    <xf numFmtId="0" fontId="2" fillId="3" borderId="23" xfId="0" applyFont="1" applyFill="1" applyBorder="1" applyAlignment="1">
      <alignment horizontal="right"/>
    </xf>
    <xf numFmtId="166" fontId="2" fillId="2" borderId="4" xfId="0" applyNumberFormat="1" applyFont="1" applyFill="1" applyBorder="1" applyAlignment="1" applyProtection="1">
      <alignment horizontal="left"/>
      <protection locked="0"/>
    </xf>
    <xf numFmtId="0" fontId="2" fillId="3" borderId="21" xfId="0" applyFont="1" applyFill="1" applyBorder="1" applyAlignment="1">
      <alignment horizontal="right"/>
    </xf>
    <xf numFmtId="0" fontId="2" fillId="2" borderId="3" xfId="0" applyFont="1" applyFill="1" applyBorder="1" applyProtection="1">
      <protection locked="0"/>
    </xf>
    <xf numFmtId="0" fontId="2" fillId="2" borderId="2" xfId="0" applyFont="1" applyFill="1" applyBorder="1" applyProtection="1">
      <protection locked="0"/>
    </xf>
    <xf numFmtId="0" fontId="3" fillId="3" borderId="0" xfId="0" applyFont="1" applyFill="1" applyAlignment="1">
      <alignment horizontal="right"/>
    </xf>
    <xf numFmtId="0" fontId="18" fillId="2" borderId="3" xfId="1" applyFill="1" applyBorder="1" applyAlignment="1" applyProtection="1">
      <protection locked="0"/>
    </xf>
    <xf numFmtId="166" fontId="2" fillId="2" borderId="27" xfId="0" applyNumberFormat="1" applyFont="1" applyFill="1" applyBorder="1" applyAlignment="1" applyProtection="1">
      <alignment horizontal="left"/>
      <protection locked="0"/>
    </xf>
    <xf numFmtId="0" fontId="18" fillId="0" borderId="1" xfId="1" applyFill="1" applyBorder="1" applyAlignment="1" applyProtection="1"/>
    <xf numFmtId="0" fontId="2" fillId="2" borderId="15" xfId="0" applyFont="1" applyFill="1" applyBorder="1" applyProtection="1">
      <protection locked="0"/>
    </xf>
    <xf numFmtId="0" fontId="57" fillId="3" borderId="0" xfId="0" applyFont="1" applyFill="1" applyAlignment="1">
      <alignment horizontal="right"/>
    </xf>
    <xf numFmtId="0" fontId="58" fillId="0" borderId="0" xfId="0" applyFont="1"/>
    <xf numFmtId="0" fontId="2" fillId="2" borderId="1" xfId="0" applyFont="1" applyFill="1" applyBorder="1" applyAlignment="1" applyProtection="1">
      <alignment vertical="top" wrapText="1"/>
      <protection locked="0"/>
    </xf>
    <xf numFmtId="0" fontId="2" fillId="3" borderId="0" xfId="0" applyFont="1" applyFill="1" applyAlignment="1">
      <alignment horizontal="center"/>
    </xf>
    <xf numFmtId="17" fontId="2" fillId="2" borderId="4" xfId="0" applyNumberFormat="1" applyFont="1" applyFill="1" applyBorder="1" applyAlignment="1">
      <alignment horizontal="left"/>
    </xf>
    <xf numFmtId="0" fontId="58" fillId="3" borderId="22" xfId="0" applyFont="1" applyFill="1" applyBorder="1"/>
    <xf numFmtId="17" fontId="2" fillId="2" borderId="3" xfId="0" applyNumberFormat="1" applyFont="1" applyFill="1" applyBorder="1" applyAlignment="1">
      <alignment horizontal="left"/>
    </xf>
    <xf numFmtId="15" fontId="2" fillId="2" borderId="3" xfId="0" applyNumberFormat="1" applyFont="1" applyFill="1" applyBorder="1" applyAlignment="1">
      <alignment horizontal="left"/>
    </xf>
    <xf numFmtId="0" fontId="4" fillId="3" borderId="0" xfId="0" applyFont="1" applyFill="1" applyAlignment="1">
      <alignment horizontal="right"/>
    </xf>
    <xf numFmtId="0" fontId="26" fillId="3" borderId="0" xfId="0" applyFont="1" applyFill="1" applyAlignment="1">
      <alignment horizontal="right"/>
    </xf>
    <xf numFmtId="0" fontId="3" fillId="3" borderId="0" xfId="0" applyFont="1" applyFill="1" applyAlignment="1">
      <alignment horizontal="right" vertical="top"/>
    </xf>
    <xf numFmtId="1" fontId="2" fillId="2" borderId="1" xfId="0" applyNumberFormat="1" applyFont="1" applyFill="1" applyBorder="1" applyAlignment="1" applyProtection="1">
      <alignment horizontal="left"/>
      <protection locked="0"/>
    </xf>
    <xf numFmtId="1" fontId="2" fillId="2" borderId="32" xfId="0" applyNumberFormat="1" applyFont="1" applyFill="1" applyBorder="1" applyAlignment="1" applyProtection="1">
      <alignment horizontal="left"/>
      <protection locked="0"/>
    </xf>
    <xf numFmtId="0" fontId="2" fillId="3" borderId="21" xfId="0" applyFont="1" applyFill="1" applyBorder="1" applyAlignment="1">
      <alignment horizontal="right" vertical="top" wrapText="1"/>
    </xf>
    <xf numFmtId="1" fontId="2" fillId="2" borderId="3" xfId="0" applyNumberFormat="1" applyFont="1" applyFill="1" applyBorder="1" applyAlignment="1" applyProtection="1">
      <alignment horizontal="left"/>
      <protection locked="0"/>
    </xf>
    <xf numFmtId="1" fontId="2" fillId="2" borderId="2" xfId="0" applyNumberFormat="1" applyFont="1" applyFill="1" applyBorder="1" applyAlignment="1" applyProtection="1">
      <alignment horizontal="left"/>
      <protection locked="0"/>
    </xf>
    <xf numFmtId="0" fontId="19" fillId="3" borderId="0" xfId="0" applyFont="1" applyFill="1" applyAlignment="1">
      <alignment horizontal="right"/>
    </xf>
    <xf numFmtId="0" fontId="19" fillId="3" borderId="21" xfId="0" applyFont="1" applyFill="1" applyBorder="1" applyAlignment="1">
      <alignment horizontal="right"/>
    </xf>
    <xf numFmtId="0" fontId="3" fillId="3" borderId="0" xfId="0" applyFont="1" applyFill="1" applyAlignment="1">
      <alignment horizontal="right" vertical="center"/>
    </xf>
    <xf numFmtId="0" fontId="27" fillId="2" borderId="1" xfId="0" applyFont="1" applyFill="1" applyBorder="1" applyAlignment="1">
      <alignment horizontal="center"/>
    </xf>
    <xf numFmtId="0" fontId="21" fillId="0" borderId="1" xfId="0" applyFont="1" applyBorder="1" applyAlignment="1">
      <alignment horizontal="center" readingOrder="1"/>
    </xf>
    <xf numFmtId="0" fontId="19" fillId="3" borderId="19" xfId="0" applyFont="1" applyFill="1" applyBorder="1" applyAlignment="1">
      <alignment horizontal="right"/>
    </xf>
    <xf numFmtId="0" fontId="19" fillId="3" borderId="18" xfId="0" applyFont="1" applyFill="1" applyBorder="1" applyAlignment="1">
      <alignment horizontal="right"/>
    </xf>
    <xf numFmtId="0" fontId="59" fillId="2" borderId="1" xfId="0" applyFont="1" applyFill="1" applyBorder="1" applyAlignment="1" applyProtection="1">
      <alignment horizontal="left" vertical="top" wrapText="1"/>
      <protection locked="0"/>
    </xf>
    <xf numFmtId="0" fontId="1" fillId="0" borderId="0" xfId="6"/>
    <xf numFmtId="0" fontId="64" fillId="0" borderId="0" xfId="6" applyFont="1"/>
    <xf numFmtId="0" fontId="64" fillId="15" borderId="25" xfId="6" applyFont="1" applyFill="1" applyBorder="1"/>
    <xf numFmtId="0" fontId="64" fillId="15" borderId="24" xfId="6" applyFont="1" applyFill="1" applyBorder="1"/>
    <xf numFmtId="0" fontId="23" fillId="15" borderId="24" xfId="6" applyFont="1" applyFill="1" applyBorder="1" applyAlignment="1">
      <alignment vertical="center"/>
    </xf>
    <xf numFmtId="0" fontId="23" fillId="15" borderId="23" xfId="6" applyFont="1" applyFill="1" applyBorder="1" applyAlignment="1">
      <alignment vertical="center"/>
    </xf>
    <xf numFmtId="0" fontId="64" fillId="15" borderId="22" xfId="6" applyFont="1" applyFill="1" applyBorder="1"/>
    <xf numFmtId="0" fontId="64" fillId="15" borderId="0" xfId="6" applyFont="1" applyFill="1"/>
    <xf numFmtId="0" fontId="23" fillId="15" borderId="0" xfId="6" applyFont="1" applyFill="1" applyAlignment="1">
      <alignment horizontal="left" vertical="center"/>
    </xf>
    <xf numFmtId="0" fontId="25" fillId="15" borderId="0" xfId="6" applyFont="1" applyFill="1" applyAlignment="1">
      <alignment horizontal="center" vertical="center" wrapText="1"/>
    </xf>
    <xf numFmtId="0" fontId="25" fillId="15" borderId="0" xfId="6" applyFont="1" applyFill="1" applyAlignment="1">
      <alignment vertical="center" wrapText="1"/>
    </xf>
    <xf numFmtId="0" fontId="23" fillId="15" borderId="21" xfId="6" applyFont="1" applyFill="1" applyBorder="1" applyAlignment="1">
      <alignment horizontal="left" vertical="center"/>
    </xf>
    <xf numFmtId="0" fontId="23" fillId="0" borderId="14" xfId="6" applyFont="1" applyBorder="1" applyAlignment="1">
      <alignment horizontal="left" vertical="top" wrapText="1"/>
    </xf>
    <xf numFmtId="0" fontId="12" fillId="0" borderId="13" xfId="6" applyFont="1" applyBorder="1" applyAlignment="1">
      <alignment horizontal="left" vertical="top" wrapText="1"/>
    </xf>
    <xf numFmtId="0" fontId="23" fillId="0" borderId="13" xfId="6" applyFont="1" applyBorder="1" applyAlignment="1">
      <alignment horizontal="left" vertical="top" wrapText="1"/>
    </xf>
    <xf numFmtId="0" fontId="23" fillId="0" borderId="7" xfId="6" applyFont="1" applyBorder="1" applyAlignment="1">
      <alignment horizontal="left" vertical="top" wrapText="1"/>
    </xf>
    <xf numFmtId="0" fontId="12" fillId="0" borderId="39" xfId="6" applyFont="1" applyBorder="1" applyAlignment="1">
      <alignment horizontal="left" vertical="top" wrapText="1"/>
    </xf>
    <xf numFmtId="0" fontId="23" fillId="0" borderId="39" xfId="6" applyFont="1" applyBorder="1" applyAlignment="1">
      <alignment horizontal="left" vertical="top" wrapText="1"/>
    </xf>
    <xf numFmtId="0" fontId="23" fillId="16" borderId="7" xfId="6" applyFont="1" applyFill="1" applyBorder="1" applyAlignment="1">
      <alignment horizontal="left" vertical="top" wrapText="1"/>
    </xf>
    <xf numFmtId="0" fontId="12" fillId="16" borderId="11" xfId="6" applyFont="1" applyFill="1" applyBorder="1" applyAlignment="1">
      <alignment horizontal="left" vertical="top" wrapText="1"/>
    </xf>
    <xf numFmtId="0" fontId="23" fillId="0" borderId="11" xfId="6" applyFont="1" applyBorder="1" applyAlignment="1">
      <alignment horizontal="left" vertical="top" wrapText="1"/>
    </xf>
    <xf numFmtId="0" fontId="12" fillId="0" borderId="11" xfId="6" applyFont="1" applyBorder="1" applyAlignment="1">
      <alignment vertical="top" wrapText="1"/>
    </xf>
    <xf numFmtId="0" fontId="23" fillId="16" borderId="71" xfId="6" applyFont="1" applyFill="1" applyBorder="1" applyAlignment="1">
      <alignment horizontal="left" vertical="top" wrapText="1"/>
    </xf>
    <xf numFmtId="0" fontId="12" fillId="0" borderId="11" xfId="6" applyFont="1" applyBorder="1" applyAlignment="1">
      <alignment horizontal="left" vertical="top" wrapText="1"/>
    </xf>
    <xf numFmtId="0" fontId="23" fillId="16" borderId="11" xfId="6" applyFont="1" applyFill="1" applyBorder="1" applyAlignment="1">
      <alignment horizontal="left" vertical="top" wrapText="1"/>
    </xf>
    <xf numFmtId="0" fontId="64" fillId="17" borderId="0" xfId="6" applyFont="1" applyFill="1"/>
    <xf numFmtId="0" fontId="64" fillId="17" borderId="22" xfId="6" applyFont="1" applyFill="1" applyBorder="1"/>
    <xf numFmtId="0" fontId="23" fillId="17" borderId="21" xfId="6" applyFont="1" applyFill="1" applyBorder="1" applyAlignment="1">
      <alignment horizontal="left" vertical="center"/>
    </xf>
    <xf numFmtId="0" fontId="23" fillId="16" borderId="7" xfId="6" applyFont="1" applyFill="1" applyBorder="1" applyAlignment="1">
      <alignment vertical="top" wrapText="1"/>
    </xf>
    <xf numFmtId="0" fontId="12" fillId="16" borderId="11" xfId="6" applyFont="1" applyFill="1" applyBorder="1" applyAlignment="1">
      <alignment vertical="center" wrapText="1"/>
    </xf>
    <xf numFmtId="0" fontId="23" fillId="16" borderId="11" xfId="6" applyFont="1" applyFill="1" applyBorder="1" applyAlignment="1">
      <alignment vertical="top" wrapText="1"/>
    </xf>
    <xf numFmtId="0" fontId="23" fillId="16" borderId="22" xfId="6" applyFont="1" applyFill="1" applyBorder="1" applyAlignment="1">
      <alignment vertical="top" wrapText="1"/>
    </xf>
    <xf numFmtId="0" fontId="12" fillId="16" borderId="11" xfId="6" applyFont="1" applyFill="1" applyBorder="1" applyAlignment="1">
      <alignment vertical="top" wrapText="1"/>
    </xf>
    <xf numFmtId="0" fontId="23" fillId="16" borderId="39" xfId="6" applyFont="1" applyFill="1" applyBorder="1" applyAlignment="1">
      <alignment vertical="top" wrapText="1"/>
    </xf>
    <xf numFmtId="0" fontId="23" fillId="16" borderId="36" xfId="6" applyFont="1" applyFill="1" applyBorder="1" applyAlignment="1">
      <alignment vertical="top" wrapText="1"/>
    </xf>
    <xf numFmtId="0" fontId="12" fillId="16" borderId="39" xfId="6" applyFont="1" applyFill="1" applyBorder="1" applyAlignment="1">
      <alignment vertical="top" wrapText="1"/>
    </xf>
    <xf numFmtId="0" fontId="21" fillId="16" borderId="2" xfId="6" applyFont="1" applyFill="1" applyBorder="1" applyAlignment="1">
      <alignment horizontal="center" vertical="center" wrapText="1"/>
    </xf>
    <xf numFmtId="0" fontId="21" fillId="16" borderId="48" xfId="6" applyFont="1" applyFill="1" applyBorder="1" applyAlignment="1">
      <alignment horizontal="center" vertical="center" wrapText="1"/>
    </xf>
    <xf numFmtId="0" fontId="21" fillId="16" borderId="47" xfId="6" applyFont="1" applyFill="1" applyBorder="1" applyAlignment="1">
      <alignment horizontal="center" vertical="center" wrapText="1"/>
    </xf>
    <xf numFmtId="0" fontId="23" fillId="15" borderId="21" xfId="6" applyFont="1" applyFill="1" applyBorder="1"/>
    <xf numFmtId="0" fontId="23" fillId="15" borderId="0" xfId="6" applyFont="1" applyFill="1"/>
    <xf numFmtId="0" fontId="64" fillId="15" borderId="21" xfId="6" applyFont="1" applyFill="1" applyBorder="1"/>
    <xf numFmtId="0" fontId="64" fillId="15" borderId="20" xfId="6" applyFont="1" applyFill="1" applyBorder="1"/>
    <xf numFmtId="0" fontId="64" fillId="15" borderId="19" xfId="6" applyFont="1" applyFill="1" applyBorder="1"/>
    <xf numFmtId="0" fontId="23" fillId="15" borderId="19" xfId="6" applyFont="1" applyFill="1" applyBorder="1"/>
    <xf numFmtId="0" fontId="23" fillId="15" borderId="19" xfId="6" applyFont="1" applyFill="1" applyBorder="1" applyAlignment="1">
      <alignment horizontal="left" vertical="center"/>
    </xf>
    <xf numFmtId="0" fontId="23" fillId="15" borderId="18" xfId="6" applyFont="1" applyFill="1" applyBorder="1"/>
    <xf numFmtId="0" fontId="12" fillId="0" borderId="32" xfId="0" applyFont="1" applyBorder="1" applyAlignment="1">
      <alignment vertical="top" wrapText="1"/>
    </xf>
    <xf numFmtId="0" fontId="2" fillId="0" borderId="68" xfId="0" applyFont="1" applyBorder="1" applyAlignment="1">
      <alignment horizontal="left" vertical="center" wrapText="1"/>
    </xf>
    <xf numFmtId="0" fontId="3" fillId="2" borderId="68" xfId="0" applyFont="1" applyFill="1" applyBorder="1" applyAlignment="1">
      <alignment horizontal="left" vertical="center" wrapText="1"/>
    </xf>
    <xf numFmtId="0" fontId="2" fillId="2" borderId="5" xfId="0" applyFont="1" applyFill="1" applyBorder="1" applyAlignment="1">
      <alignment horizontal="left" vertical="top" wrapText="1"/>
    </xf>
    <xf numFmtId="165" fontId="2" fillId="2" borderId="43" xfId="5" applyFont="1" applyFill="1" applyBorder="1" applyAlignment="1">
      <alignment horizontal="center" vertical="top" wrapText="1"/>
    </xf>
    <xf numFmtId="165" fontId="26" fillId="0" borderId="17" xfId="0" applyNumberFormat="1" applyFont="1" applyBorder="1"/>
    <xf numFmtId="0" fontId="3" fillId="2" borderId="68" xfId="0" applyFont="1" applyFill="1" applyBorder="1" applyAlignment="1">
      <alignment horizontal="center" vertical="center" wrapText="1"/>
    </xf>
    <xf numFmtId="0" fontId="3" fillId="2" borderId="75" xfId="0" applyFont="1" applyFill="1" applyBorder="1" applyAlignment="1">
      <alignment horizontal="center" vertical="center" wrapText="1"/>
    </xf>
    <xf numFmtId="0" fontId="3" fillId="2" borderId="15" xfId="0" applyFont="1" applyFill="1" applyBorder="1" applyAlignment="1">
      <alignment horizontal="center" vertical="center" wrapText="1"/>
    </xf>
    <xf numFmtId="165" fontId="26" fillId="0" borderId="1" xfId="0" applyNumberFormat="1" applyFont="1" applyBorder="1"/>
    <xf numFmtId="165" fontId="2" fillId="0" borderId="36" xfId="5" applyFont="1" applyFill="1" applyBorder="1" applyAlignment="1" applyProtection="1">
      <alignment vertical="top" wrapText="1"/>
    </xf>
    <xf numFmtId="0" fontId="2" fillId="2" borderId="43" xfId="0" applyFont="1" applyFill="1" applyBorder="1" applyAlignment="1">
      <alignment vertical="top" wrapText="1"/>
    </xf>
    <xf numFmtId="0" fontId="2" fillId="2" borderId="12" xfId="0" applyFont="1" applyFill="1" applyBorder="1" applyAlignment="1">
      <alignment horizontal="left" vertical="top" wrapText="1"/>
    </xf>
    <xf numFmtId="165" fontId="19" fillId="0" borderId="14" xfId="0" applyNumberFormat="1" applyFont="1" applyBorder="1" applyAlignment="1">
      <alignment vertical="top"/>
    </xf>
    <xf numFmtId="0" fontId="3" fillId="0" borderId="1" xfId="0" applyFont="1" applyBorder="1" applyAlignment="1">
      <alignment vertical="top" wrapText="1"/>
    </xf>
    <xf numFmtId="165" fontId="2" fillId="0" borderId="83" xfId="5" applyFont="1" applyFill="1" applyBorder="1" applyAlignment="1">
      <alignment horizontal="center" vertical="top" wrapText="1"/>
    </xf>
    <xf numFmtId="165" fontId="2" fillId="2" borderId="40" xfId="5" applyFont="1" applyFill="1" applyBorder="1" applyAlignment="1">
      <alignment horizontal="center" vertical="top" wrapText="1"/>
    </xf>
    <xf numFmtId="165" fontId="2" fillId="2" borderId="28" xfId="5" applyFont="1" applyFill="1" applyBorder="1" applyAlignment="1">
      <alignment horizontal="center" vertical="top" wrapText="1"/>
    </xf>
    <xf numFmtId="165" fontId="2" fillId="2" borderId="29" xfId="5" applyFont="1" applyFill="1" applyBorder="1" applyAlignment="1" applyProtection="1">
      <alignment horizontal="center" vertical="top" wrapText="1"/>
    </xf>
    <xf numFmtId="165" fontId="19" fillId="0" borderId="41" xfId="5" applyFont="1" applyBorder="1" applyAlignment="1">
      <alignment vertical="top"/>
    </xf>
    <xf numFmtId="165" fontId="26" fillId="0" borderId="16" xfId="0" applyNumberFormat="1" applyFont="1" applyBorder="1"/>
    <xf numFmtId="165" fontId="3" fillId="2" borderId="34" xfId="5" applyFont="1" applyFill="1" applyBorder="1" applyAlignment="1" applyProtection="1">
      <alignment vertical="top" wrapText="1"/>
    </xf>
    <xf numFmtId="165" fontId="19" fillId="0" borderId="19" xfId="5" applyFont="1" applyBorder="1" applyAlignment="1">
      <alignment vertical="top"/>
    </xf>
    <xf numFmtId="165" fontId="2" fillId="0" borderId="29" xfId="5" applyFont="1" applyFill="1" applyBorder="1" applyAlignment="1" applyProtection="1">
      <alignment vertical="top" wrapText="1"/>
    </xf>
    <xf numFmtId="165" fontId="2" fillId="0" borderId="75" xfId="5" applyFont="1" applyFill="1" applyBorder="1" applyAlignment="1" applyProtection="1">
      <alignment vertical="top" wrapText="1"/>
    </xf>
    <xf numFmtId="165" fontId="19" fillId="0" borderId="41" xfId="0" applyNumberFormat="1" applyFont="1" applyBorder="1" applyAlignment="1">
      <alignment vertical="top"/>
    </xf>
    <xf numFmtId="165" fontId="2" fillId="2" borderId="29" xfId="5" applyFont="1" applyFill="1" applyBorder="1" applyAlignment="1" applyProtection="1">
      <alignment vertical="top" wrapText="1"/>
    </xf>
    <xf numFmtId="165" fontId="2" fillId="2" borderId="34" xfId="5" applyFont="1" applyFill="1" applyBorder="1" applyAlignment="1" applyProtection="1">
      <alignment vertical="top" wrapText="1"/>
    </xf>
    <xf numFmtId="165" fontId="2" fillId="2" borderId="40" xfId="5" applyFont="1" applyFill="1" applyBorder="1" applyAlignment="1" applyProtection="1">
      <alignment vertical="top" wrapText="1"/>
    </xf>
    <xf numFmtId="165" fontId="19" fillId="0" borderId="29" xfId="0" applyNumberFormat="1" applyFont="1" applyBorder="1" applyAlignment="1">
      <alignment vertical="top"/>
    </xf>
    <xf numFmtId="165" fontId="19" fillId="0" borderId="65" xfId="0" applyNumberFormat="1" applyFont="1" applyBorder="1" applyAlignment="1">
      <alignment vertical="top"/>
    </xf>
    <xf numFmtId="165" fontId="19" fillId="0" borderId="40" xfId="5" applyFont="1" applyBorder="1"/>
    <xf numFmtId="165" fontId="3" fillId="0" borderId="75" xfId="5" applyFont="1" applyFill="1" applyBorder="1" applyAlignment="1" applyProtection="1">
      <alignment vertical="top" wrapText="1"/>
    </xf>
    <xf numFmtId="165" fontId="3" fillId="2" borderId="35" xfId="5" applyFont="1" applyFill="1" applyBorder="1" applyAlignment="1" applyProtection="1">
      <alignment vertical="center" wrapText="1"/>
    </xf>
    <xf numFmtId="165" fontId="2" fillId="0" borderId="11" xfId="5" applyFont="1" applyFill="1" applyBorder="1" applyAlignment="1">
      <alignment vertical="top" wrapText="1"/>
    </xf>
    <xf numFmtId="165" fontId="2" fillId="2" borderId="28" xfId="5" applyFont="1" applyFill="1" applyBorder="1" applyAlignment="1" applyProtection="1">
      <alignment vertical="top" wrapText="1"/>
    </xf>
    <xf numFmtId="165" fontId="2" fillId="0" borderId="28" xfId="5" applyFont="1" applyFill="1" applyBorder="1" applyAlignment="1" applyProtection="1">
      <alignment vertical="top" wrapText="1"/>
    </xf>
    <xf numFmtId="165" fontId="2" fillId="2" borderId="41" xfId="5" applyFont="1" applyFill="1" applyBorder="1" applyAlignment="1" applyProtection="1">
      <alignment vertical="top" wrapText="1"/>
    </xf>
    <xf numFmtId="165" fontId="3" fillId="0" borderId="11" xfId="0" applyNumberFormat="1" applyFont="1" applyBorder="1" applyAlignment="1">
      <alignment vertical="top" wrapText="1"/>
    </xf>
    <xf numFmtId="165" fontId="26" fillId="0" borderId="35" xfId="0" applyNumberFormat="1" applyFont="1" applyBorder="1"/>
    <xf numFmtId="165" fontId="2" fillId="0" borderId="34" xfId="5" applyFont="1" applyFill="1" applyBorder="1" applyAlignment="1" applyProtection="1">
      <alignment vertical="top" wrapText="1"/>
    </xf>
    <xf numFmtId="165" fontId="26" fillId="0" borderId="42" xfId="0" applyNumberFormat="1" applyFont="1" applyBorder="1"/>
    <xf numFmtId="165" fontId="2" fillId="0" borderId="39" xfId="5" applyFont="1" applyFill="1" applyBorder="1" applyAlignment="1">
      <alignment vertical="top" wrapText="1"/>
    </xf>
    <xf numFmtId="165" fontId="3" fillId="0" borderId="1" xfId="0" applyNumberFormat="1" applyFont="1" applyBorder="1" applyAlignment="1">
      <alignment vertical="top" wrapText="1"/>
    </xf>
    <xf numFmtId="0" fontId="2" fillId="0" borderId="39" xfId="0" applyFont="1" applyBorder="1" applyAlignment="1">
      <alignment vertical="top" wrapText="1"/>
    </xf>
    <xf numFmtId="0" fontId="2" fillId="0" borderId="1" xfId="0" applyFont="1" applyBorder="1" applyAlignment="1">
      <alignment vertical="top" wrapText="1"/>
    </xf>
    <xf numFmtId="165" fontId="2" fillId="0" borderId="59" xfId="5" applyFont="1" applyFill="1" applyBorder="1" applyAlignment="1">
      <alignment vertical="top" wrapText="1"/>
    </xf>
    <xf numFmtId="165" fontId="3" fillId="0" borderId="1" xfId="0" applyNumberFormat="1" applyFont="1" applyBorder="1" applyAlignment="1">
      <alignment horizontal="right" wrapText="1"/>
    </xf>
    <xf numFmtId="165" fontId="3" fillId="2" borderId="42" xfId="5" applyFont="1" applyFill="1" applyBorder="1" applyAlignment="1" applyProtection="1">
      <alignment wrapText="1"/>
    </xf>
    <xf numFmtId="165" fontId="3" fillId="0" borderId="17" xfId="5" applyFont="1" applyFill="1" applyBorder="1" applyAlignment="1">
      <alignment wrapText="1"/>
    </xf>
    <xf numFmtId="165" fontId="3" fillId="0" borderId="1" xfId="5" applyFont="1" applyFill="1" applyBorder="1" applyAlignment="1">
      <alignment wrapText="1"/>
    </xf>
    <xf numFmtId="0" fontId="3" fillId="0" borderId="0" xfId="0" applyFont="1" applyAlignment="1">
      <alignment horizontal="left" vertical="center"/>
    </xf>
    <xf numFmtId="165" fontId="23" fillId="0" borderId="0" xfId="5" applyFont="1" applyFill="1" applyBorder="1" applyAlignment="1" applyProtection="1">
      <alignment vertical="top"/>
    </xf>
    <xf numFmtId="0" fontId="2" fillId="0" borderId="0" xfId="0" applyFont="1" applyAlignment="1">
      <alignment vertical="top"/>
    </xf>
    <xf numFmtId="17" fontId="2" fillId="0" borderId="0" xfId="0" applyNumberFormat="1" applyFont="1" applyAlignment="1">
      <alignment horizontal="center" vertical="top"/>
    </xf>
    <xf numFmtId="17" fontId="19" fillId="0" borderId="0" xfId="0" applyNumberFormat="1" applyFont="1" applyAlignment="1">
      <alignment horizontal="center"/>
    </xf>
    <xf numFmtId="17" fontId="19" fillId="0" borderId="0" xfId="0" applyNumberFormat="1" applyFont="1"/>
    <xf numFmtId="165" fontId="3" fillId="0" borderId="0" xfId="5" applyFont="1" applyFill="1" applyBorder="1" applyAlignment="1" applyProtection="1">
      <alignment horizontal="right" vertical="top"/>
    </xf>
    <xf numFmtId="17" fontId="2" fillId="0" borderId="0" xfId="0" applyNumberFormat="1" applyFont="1" applyAlignment="1">
      <alignment horizontal="right" vertical="top"/>
    </xf>
    <xf numFmtId="0" fontId="3" fillId="0" borderId="0" xfId="0" applyFont="1" applyAlignment="1">
      <alignment horizontal="center" vertical="center"/>
    </xf>
    <xf numFmtId="165" fontId="3" fillId="0" borderId="0" xfId="5" applyFont="1" applyFill="1" applyBorder="1" applyAlignment="1" applyProtection="1">
      <alignment horizontal="center" vertical="center"/>
    </xf>
    <xf numFmtId="17" fontId="19" fillId="3" borderId="0" xfId="0" applyNumberFormat="1" applyFont="1" applyFill="1" applyAlignment="1">
      <alignment horizontal="center"/>
    </xf>
    <xf numFmtId="0" fontId="19" fillId="3" borderId="0" xfId="0" applyFont="1" applyFill="1" applyAlignment="1">
      <alignment horizontal="left" vertical="center"/>
    </xf>
    <xf numFmtId="0" fontId="3" fillId="3" borderId="0" xfId="0" applyFont="1" applyFill="1" applyAlignment="1">
      <alignment horizontal="left" vertical="center"/>
    </xf>
    <xf numFmtId="0" fontId="2" fillId="3" borderId="22" xfId="0" applyFont="1" applyFill="1" applyBorder="1" applyAlignment="1">
      <alignment vertical="top"/>
    </xf>
    <xf numFmtId="165" fontId="2" fillId="3" borderId="0" xfId="5" applyFont="1" applyFill="1" applyBorder="1" applyAlignment="1" applyProtection="1">
      <alignment vertical="top"/>
    </xf>
    <xf numFmtId="0" fontId="2" fillId="3" borderId="0" xfId="0" applyFont="1" applyFill="1" applyAlignment="1">
      <alignment vertical="top"/>
    </xf>
    <xf numFmtId="17" fontId="2" fillId="3" borderId="0" xfId="0" applyNumberFormat="1" applyFont="1" applyFill="1" applyAlignment="1">
      <alignment horizontal="center" vertical="top"/>
    </xf>
    <xf numFmtId="0" fontId="9" fillId="3" borderId="0" xfId="0" applyFont="1" applyFill="1" applyAlignment="1">
      <alignment vertical="top"/>
    </xf>
    <xf numFmtId="0" fontId="9" fillId="3" borderId="0" xfId="0" applyFont="1" applyFill="1" applyAlignment="1">
      <alignment vertical="top" wrapText="1"/>
    </xf>
    <xf numFmtId="165" fontId="2" fillId="0" borderId="38" xfId="5" applyFont="1" applyFill="1" applyBorder="1" applyAlignment="1">
      <alignment horizontal="right" vertical="top" wrapText="1"/>
    </xf>
    <xf numFmtId="165" fontId="3" fillId="2" borderId="67" xfId="5" applyFont="1" applyFill="1" applyBorder="1" applyAlignment="1" applyProtection="1">
      <alignment horizontal="center" vertical="center" wrapText="1"/>
    </xf>
    <xf numFmtId="165" fontId="3" fillId="2" borderId="19" xfId="5" applyFont="1" applyFill="1" applyBorder="1" applyAlignment="1" applyProtection="1">
      <alignment horizontal="center" vertical="center" wrapText="1"/>
    </xf>
    <xf numFmtId="165" fontId="3" fillId="2" borderId="20" xfId="5" applyFont="1" applyFill="1" applyBorder="1" applyAlignment="1" applyProtection="1">
      <alignment horizontal="center" vertical="center" wrapText="1"/>
    </xf>
    <xf numFmtId="165" fontId="2" fillId="2" borderId="56" xfId="5" applyFont="1" applyFill="1" applyBorder="1" applyAlignment="1" applyProtection="1">
      <alignment horizontal="left" vertical="top" wrapText="1"/>
    </xf>
    <xf numFmtId="165" fontId="2" fillId="2" borderId="10" xfId="5" applyFont="1" applyFill="1" applyBorder="1" applyAlignment="1" applyProtection="1">
      <alignment horizontal="center" vertical="center" wrapText="1"/>
    </xf>
    <xf numFmtId="0" fontId="3" fillId="14" borderId="18" xfId="0" applyFont="1" applyFill="1" applyBorder="1" applyAlignment="1">
      <alignment horizontal="left" vertical="top" wrapText="1"/>
    </xf>
    <xf numFmtId="0" fontId="3" fillId="14" borderId="72" xfId="0" applyFont="1" applyFill="1" applyBorder="1" applyAlignment="1">
      <alignment horizontal="left" vertical="top" wrapText="1"/>
    </xf>
    <xf numFmtId="165" fontId="2" fillId="14" borderId="67" xfId="5" applyFont="1" applyFill="1" applyBorder="1" applyAlignment="1" applyProtection="1">
      <alignment vertical="top" wrapText="1"/>
    </xf>
    <xf numFmtId="17" fontId="2" fillId="14" borderId="20" xfId="5" applyNumberFormat="1" applyFont="1" applyFill="1" applyBorder="1" applyAlignment="1" applyProtection="1">
      <alignment horizontal="center" vertical="top" wrapText="1"/>
    </xf>
    <xf numFmtId="165" fontId="23" fillId="2" borderId="63" xfId="5" applyFont="1" applyFill="1" applyBorder="1" applyAlignment="1" applyProtection="1">
      <alignment vertical="top" wrapText="1"/>
    </xf>
    <xf numFmtId="17" fontId="2" fillId="2" borderId="14" xfId="5" applyNumberFormat="1" applyFont="1" applyFill="1" applyBorder="1" applyAlignment="1" applyProtection="1">
      <alignment horizontal="center" vertical="top" wrapText="1"/>
    </xf>
    <xf numFmtId="165" fontId="3" fillId="2" borderId="59" xfId="5" applyFont="1" applyFill="1" applyBorder="1" applyAlignment="1" applyProtection="1">
      <alignment vertical="top" wrapText="1"/>
    </xf>
    <xf numFmtId="0" fontId="2" fillId="2" borderId="68" xfId="0" applyFont="1" applyFill="1" applyBorder="1" applyAlignment="1">
      <alignment vertical="top" wrapText="1"/>
    </xf>
    <xf numFmtId="17" fontId="2" fillId="2" borderId="43" xfId="0" applyNumberFormat="1" applyFont="1" applyFill="1" applyBorder="1" applyAlignment="1">
      <alignment horizontal="center" vertical="top" wrapText="1"/>
    </xf>
    <xf numFmtId="17" fontId="2" fillId="2" borderId="71" xfId="0" applyNumberFormat="1" applyFont="1" applyFill="1" applyBorder="1" applyAlignment="1">
      <alignment horizontal="center" vertical="top" wrapText="1"/>
    </xf>
    <xf numFmtId="0" fontId="2" fillId="2" borderId="39" xfId="0" applyFont="1" applyFill="1" applyBorder="1" applyAlignment="1">
      <alignment vertical="top" wrapText="1"/>
    </xf>
    <xf numFmtId="17" fontId="2" fillId="2" borderId="74" xfId="0" applyNumberFormat="1" applyFont="1" applyFill="1" applyBorder="1" applyAlignment="1">
      <alignment horizontal="center" vertical="top" wrapText="1"/>
    </xf>
    <xf numFmtId="17" fontId="3" fillId="2" borderId="22" xfId="5" applyNumberFormat="1" applyFont="1" applyFill="1" applyBorder="1" applyAlignment="1" applyProtection="1">
      <alignment horizontal="center" vertical="center" wrapText="1"/>
    </xf>
    <xf numFmtId="0" fontId="19" fillId="0" borderId="21" xfId="0" applyFont="1" applyBorder="1"/>
    <xf numFmtId="0" fontId="1" fillId="0" borderId="50" xfId="0" applyFont="1" applyBorder="1" applyAlignment="1">
      <alignment vertical="top" wrapText="1"/>
    </xf>
    <xf numFmtId="0" fontId="1" fillId="0" borderId="23" xfId="0" applyFont="1" applyBorder="1" applyAlignment="1">
      <alignment vertical="top" wrapText="1"/>
    </xf>
    <xf numFmtId="0" fontId="68" fillId="2" borderId="1" xfId="0" applyFont="1" applyFill="1" applyBorder="1" applyAlignment="1">
      <alignment vertical="top" wrapText="1"/>
    </xf>
    <xf numFmtId="0" fontId="67" fillId="2" borderId="1" xfId="0" applyFont="1" applyFill="1" applyBorder="1" applyAlignment="1">
      <alignment vertical="top" wrapText="1"/>
    </xf>
    <xf numFmtId="15" fontId="2" fillId="2" borderId="15" xfId="0" applyNumberFormat="1" applyFont="1" applyFill="1" applyBorder="1" applyAlignment="1">
      <alignment horizontal="left"/>
    </xf>
    <xf numFmtId="0" fontId="2" fillId="2" borderId="82" xfId="0" applyFont="1" applyFill="1" applyBorder="1" applyAlignment="1">
      <alignment horizontal="left"/>
    </xf>
    <xf numFmtId="0" fontId="3" fillId="3" borderId="21" xfId="0" applyFont="1" applyFill="1" applyBorder="1" applyAlignment="1">
      <alignment horizontal="right" wrapText="1"/>
    </xf>
    <xf numFmtId="0" fontId="3" fillId="3" borderId="22" xfId="0" applyFont="1" applyFill="1" applyBorder="1" applyAlignment="1">
      <alignment horizontal="right" wrapText="1"/>
    </xf>
    <xf numFmtId="0" fontId="3" fillId="3" borderId="0" xfId="0" applyFont="1" applyFill="1" applyAlignment="1">
      <alignment horizontal="right" wrapText="1"/>
    </xf>
    <xf numFmtId="0" fontId="3" fillId="3" borderId="21" xfId="0" applyFont="1" applyFill="1" applyBorder="1" applyAlignment="1">
      <alignment horizontal="right" vertical="top" wrapText="1"/>
    </xf>
    <xf numFmtId="0" fontId="3" fillId="3" borderId="22" xfId="0" applyFont="1" applyFill="1" applyBorder="1" applyAlignment="1">
      <alignment horizontal="right" vertical="top" wrapText="1"/>
    </xf>
    <xf numFmtId="0" fontId="60" fillId="2" borderId="19" xfId="0" applyFont="1" applyFill="1" applyBorder="1" applyAlignment="1" applyProtection="1">
      <alignment vertical="top" wrapText="1"/>
      <protection locked="0"/>
    </xf>
    <xf numFmtId="0" fontId="60" fillId="2" borderId="0" xfId="0" applyFont="1" applyFill="1" applyAlignment="1" applyProtection="1">
      <alignment vertical="top" wrapText="1"/>
      <protection locked="0"/>
    </xf>
    <xf numFmtId="0" fontId="3" fillId="3" borderId="24" xfId="0" applyFont="1" applyFill="1" applyBorder="1" applyAlignment="1">
      <alignment horizontal="left" vertical="center" wrapText="1"/>
    </xf>
    <xf numFmtId="0" fontId="9" fillId="3" borderId="0" xfId="0" applyFont="1" applyFill="1" applyAlignment="1">
      <alignment vertical="top" wrapText="1"/>
    </xf>
    <xf numFmtId="0" fontId="3" fillId="3" borderId="0" xfId="0" applyFont="1" applyFill="1" applyAlignment="1">
      <alignment horizontal="left" vertical="center" wrapText="1"/>
    </xf>
    <xf numFmtId="3" fontId="2" fillId="2" borderId="42" xfId="0" applyNumberFormat="1" applyFont="1" applyFill="1" applyBorder="1" applyAlignment="1" applyProtection="1">
      <alignment vertical="top" wrapText="1"/>
      <protection locked="0"/>
    </xf>
    <xf numFmtId="3" fontId="2" fillId="2" borderId="30" xfId="0" applyNumberFormat="1" applyFont="1" applyFill="1" applyBorder="1" applyAlignment="1" applyProtection="1">
      <alignment vertical="top" wrapText="1"/>
      <protection locked="0"/>
    </xf>
    <xf numFmtId="0" fontId="2" fillId="2" borderId="42" xfId="0" applyFont="1" applyFill="1" applyBorder="1" applyAlignment="1" applyProtection="1">
      <alignment vertical="top" wrapText="1"/>
      <protection locked="0"/>
    </xf>
    <xf numFmtId="0" fontId="2" fillId="2" borderId="30" xfId="0" applyFont="1" applyFill="1" applyBorder="1" applyAlignment="1" applyProtection="1">
      <alignment vertical="top" wrapText="1"/>
      <protection locked="0"/>
    </xf>
    <xf numFmtId="0" fontId="49" fillId="0" borderId="42" xfId="0" applyFont="1" applyBorder="1" applyAlignment="1">
      <alignment vertical="center" wrapText="1"/>
    </xf>
    <xf numFmtId="0" fontId="49" fillId="0" borderId="16" xfId="0" applyFont="1" applyBorder="1" applyAlignment="1">
      <alignment vertical="center" wrapText="1"/>
    </xf>
    <xf numFmtId="165" fontId="3" fillId="2" borderId="41" xfId="5" applyFont="1" applyFill="1" applyBorder="1" applyAlignment="1" applyProtection="1">
      <alignment horizontal="right" vertical="top" wrapText="1"/>
    </xf>
    <xf numFmtId="165" fontId="3" fillId="2" borderId="46" xfId="5" applyFont="1" applyFill="1" applyBorder="1" applyAlignment="1" applyProtection="1">
      <alignment horizontal="right" vertical="top" wrapText="1"/>
    </xf>
    <xf numFmtId="0" fontId="49" fillId="0" borderId="61" xfId="0" applyFont="1" applyBorder="1" applyAlignment="1">
      <alignment vertical="center" wrapText="1"/>
    </xf>
    <xf numFmtId="0" fontId="3" fillId="14" borderId="42" xfId="0" applyFont="1" applyFill="1" applyBorder="1" applyAlignment="1">
      <alignment horizontal="left" vertical="top" wrapText="1"/>
    </xf>
    <xf numFmtId="0" fontId="3" fillId="14" borderId="61" xfId="0" applyFont="1" applyFill="1" applyBorder="1" applyAlignment="1">
      <alignment horizontal="left" vertical="top" wrapText="1"/>
    </xf>
    <xf numFmtId="0" fontId="3" fillId="2" borderId="37" xfId="0" applyFont="1" applyFill="1" applyBorder="1" applyAlignment="1">
      <alignment horizontal="left" vertical="center" wrapText="1"/>
    </xf>
    <xf numFmtId="0" fontId="3" fillId="2" borderId="68" xfId="0" applyFont="1" applyFill="1" applyBorder="1" applyAlignment="1">
      <alignment horizontal="left" vertical="center" wrapText="1"/>
    </xf>
    <xf numFmtId="0" fontId="3" fillId="2" borderId="69" xfId="0" applyFont="1" applyFill="1" applyBorder="1" applyAlignment="1">
      <alignment horizontal="left" vertical="center" wrapText="1"/>
    </xf>
    <xf numFmtId="0" fontId="3" fillId="2" borderId="18" xfId="0" applyFont="1" applyFill="1" applyBorder="1" applyAlignment="1">
      <alignment horizontal="left" vertical="center" wrapText="1"/>
    </xf>
    <xf numFmtId="0" fontId="3" fillId="2" borderId="21" xfId="0" applyFont="1" applyFill="1" applyBorder="1" applyAlignment="1">
      <alignment horizontal="left" vertical="center" wrapText="1"/>
    </xf>
    <xf numFmtId="0" fontId="3" fillId="2" borderId="23" xfId="0" applyFont="1" applyFill="1" applyBorder="1" applyAlignment="1">
      <alignment horizontal="left" vertical="center" wrapText="1"/>
    </xf>
    <xf numFmtId="0" fontId="3" fillId="14" borderId="42" xfId="0" applyFont="1" applyFill="1" applyBorder="1" applyAlignment="1">
      <alignment horizontal="left" vertical="center" wrapText="1"/>
    </xf>
    <xf numFmtId="0" fontId="3" fillId="14" borderId="61" xfId="0" applyFont="1" applyFill="1" applyBorder="1" applyAlignment="1">
      <alignment horizontal="left" vertical="center" wrapText="1"/>
    </xf>
    <xf numFmtId="0" fontId="3" fillId="0" borderId="37" xfId="0" applyFont="1" applyBorder="1" applyAlignment="1">
      <alignment horizontal="left" vertical="center" wrapText="1"/>
    </xf>
    <xf numFmtId="0" fontId="3" fillId="0" borderId="68" xfId="0" applyFont="1" applyBorder="1" applyAlignment="1">
      <alignment horizontal="left" vertical="center" wrapText="1"/>
    </xf>
    <xf numFmtId="0" fontId="11" fillId="2" borderId="42" xfId="0" applyFont="1" applyFill="1" applyBorder="1" applyAlignment="1">
      <alignment horizontal="center"/>
    </xf>
    <xf numFmtId="0" fontId="11" fillId="2" borderId="16" xfId="0" applyFont="1" applyFill="1" applyBorder="1" applyAlignment="1">
      <alignment horizontal="center"/>
    </xf>
    <xf numFmtId="0" fontId="11" fillId="2" borderId="30" xfId="0" applyFont="1" applyFill="1" applyBorder="1" applyAlignment="1">
      <alignment horizontal="center"/>
    </xf>
    <xf numFmtId="0" fontId="8" fillId="3" borderId="21" xfId="0" applyFont="1" applyFill="1" applyBorder="1" applyAlignment="1">
      <alignment horizontal="center" wrapText="1"/>
    </xf>
    <xf numFmtId="0" fontId="8" fillId="3" borderId="0" xfId="0" applyFont="1" applyFill="1" applyAlignment="1">
      <alignment horizontal="center" wrapText="1"/>
    </xf>
    <xf numFmtId="0" fontId="8" fillId="3" borderId="0" xfId="0" applyFont="1" applyFill="1" applyAlignment="1">
      <alignment horizontal="center"/>
    </xf>
    <xf numFmtId="0" fontId="4" fillId="3" borderId="0" xfId="0" applyFont="1" applyFill="1" applyAlignment="1">
      <alignment horizontal="left" vertical="top" wrapText="1"/>
    </xf>
    <xf numFmtId="3" fontId="2" fillId="2" borderId="42" xfId="0" applyNumberFormat="1" applyFont="1" applyFill="1" applyBorder="1" applyAlignment="1" applyProtection="1">
      <alignment horizontal="center" vertical="top" wrapText="1"/>
      <protection locked="0"/>
    </xf>
    <xf numFmtId="3" fontId="2" fillId="2" borderId="30" xfId="0" applyNumberFormat="1"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3" fillId="3" borderId="0" xfId="0" applyFont="1" applyFill="1" applyAlignment="1">
      <alignment horizontal="left" vertical="center" wrapText="1"/>
    </xf>
    <xf numFmtId="0" fontId="2" fillId="2" borderId="42" xfId="0" applyFont="1" applyFill="1" applyBorder="1" applyAlignment="1" applyProtection="1">
      <alignment horizontal="center" vertical="top" wrapText="1"/>
      <protection locked="0"/>
    </xf>
    <xf numFmtId="0" fontId="2" fillId="2" borderId="30" xfId="0" applyFont="1" applyFill="1" applyBorder="1" applyAlignment="1" applyProtection="1">
      <alignment horizontal="center" vertical="top" wrapText="1"/>
      <protection locked="0"/>
    </xf>
    <xf numFmtId="0" fontId="3" fillId="2" borderId="42" xfId="0" applyFont="1" applyFill="1" applyBorder="1" applyAlignment="1">
      <alignment horizontal="center" vertical="top" wrapText="1"/>
    </xf>
    <xf numFmtId="0" fontId="3" fillId="2" borderId="30" xfId="0" applyFont="1" applyFill="1" applyBorder="1" applyAlignment="1">
      <alignment horizontal="center" vertical="top" wrapText="1"/>
    </xf>
    <xf numFmtId="0" fontId="49" fillId="0" borderId="18" xfId="0" applyFont="1" applyBorder="1" applyAlignment="1">
      <alignment horizontal="left" vertical="top" wrapText="1"/>
    </xf>
    <xf numFmtId="0" fontId="49" fillId="0" borderId="21" xfId="0" applyFont="1" applyBorder="1" applyAlignment="1">
      <alignment horizontal="left" vertical="top" wrapText="1"/>
    </xf>
    <xf numFmtId="0" fontId="1" fillId="0" borderId="21" xfId="0" applyFont="1" applyBorder="1" applyAlignment="1">
      <alignment vertical="center" wrapText="1"/>
    </xf>
    <xf numFmtId="0" fontId="1" fillId="0" borderId="23" xfId="0" applyFont="1" applyBorder="1" applyAlignment="1">
      <alignment vertical="center" wrapText="1"/>
    </xf>
    <xf numFmtId="165" fontId="50" fillId="2" borderId="42" xfId="5" applyFont="1" applyFill="1" applyBorder="1" applyAlignment="1" applyProtection="1">
      <alignment horizontal="left" vertical="top" wrapText="1"/>
    </xf>
    <xf numFmtId="165" fontId="50" fillId="2" borderId="61" xfId="5" applyFont="1" applyFill="1" applyBorder="1" applyAlignment="1" applyProtection="1">
      <alignment horizontal="left" vertical="top" wrapText="1"/>
    </xf>
    <xf numFmtId="0" fontId="25" fillId="2" borderId="15" xfId="0" applyFont="1" applyFill="1" applyBorder="1" applyAlignment="1">
      <alignment horizontal="center" vertical="center" wrapText="1"/>
    </xf>
    <xf numFmtId="0" fontId="25" fillId="2" borderId="26" xfId="0" applyFont="1" applyFill="1" applyBorder="1" applyAlignment="1">
      <alignment horizontal="center" vertical="center" wrapText="1"/>
    </xf>
    <xf numFmtId="0" fontId="25" fillId="2" borderId="27" xfId="0" applyFont="1" applyFill="1" applyBorder="1" applyAlignment="1">
      <alignment horizontal="center" vertical="center" wrapText="1"/>
    </xf>
    <xf numFmtId="0" fontId="25" fillId="2" borderId="42" xfId="0" applyFont="1" applyFill="1" applyBorder="1" applyAlignment="1">
      <alignment vertical="top" wrapText="1"/>
    </xf>
    <xf numFmtId="0" fontId="25" fillId="2" borderId="16" xfId="0" applyFont="1" applyFill="1" applyBorder="1" applyAlignment="1">
      <alignment vertical="top" wrapText="1"/>
    </xf>
    <xf numFmtId="0" fontId="3" fillId="2" borderId="42" xfId="0" applyFont="1" applyFill="1" applyBorder="1" applyAlignment="1">
      <alignment horizontal="left" vertical="center" wrapText="1"/>
    </xf>
    <xf numFmtId="0" fontId="3" fillId="2" borderId="61" xfId="0" applyFont="1" applyFill="1" applyBorder="1" applyAlignment="1">
      <alignment horizontal="left" vertical="center" wrapText="1"/>
    </xf>
    <xf numFmtId="0" fontId="49" fillId="0" borderId="15" xfId="0" applyFont="1" applyBorder="1" applyAlignment="1">
      <alignment vertical="center" wrapText="1"/>
    </xf>
    <xf numFmtId="0" fontId="49" fillId="0" borderId="26" xfId="0" applyFont="1" applyBorder="1" applyAlignment="1">
      <alignment vertical="center" wrapText="1"/>
    </xf>
    <xf numFmtId="0" fontId="3" fillId="2" borderId="15" xfId="0" applyFont="1" applyFill="1" applyBorder="1" applyAlignment="1">
      <alignment horizontal="left" vertical="center" wrapText="1"/>
    </xf>
    <xf numFmtId="0" fontId="3" fillId="2" borderId="26" xfId="0" applyFont="1" applyFill="1" applyBorder="1" applyAlignment="1">
      <alignment horizontal="left" vertical="center" wrapText="1"/>
    </xf>
    <xf numFmtId="0" fontId="3" fillId="2" borderId="18"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3" borderId="22" xfId="0" applyFont="1" applyFill="1" applyBorder="1" applyAlignment="1">
      <alignment horizontal="left" vertical="center" wrapText="1"/>
    </xf>
    <xf numFmtId="165" fontId="2" fillId="2" borderId="42" xfId="5" applyFont="1" applyFill="1" applyBorder="1" applyAlignment="1" applyProtection="1">
      <alignment horizontal="center" vertical="top" wrapText="1"/>
      <protection locked="0"/>
    </xf>
    <xf numFmtId="165" fontId="2" fillId="2" borderId="30" xfId="5" applyFont="1" applyFill="1" applyBorder="1" applyAlignment="1" applyProtection="1">
      <alignment horizontal="center" vertical="top" wrapText="1"/>
      <protection locked="0"/>
    </xf>
    <xf numFmtId="0" fontId="3" fillId="2" borderId="15" xfId="0" applyFont="1" applyFill="1" applyBorder="1" applyAlignment="1">
      <alignment horizontal="left" vertical="top" wrapText="1"/>
    </xf>
    <xf numFmtId="0" fontId="3" fillId="2" borderId="26" xfId="0" applyFont="1" applyFill="1" applyBorder="1" applyAlignment="1">
      <alignment horizontal="left" vertical="top" wrapText="1"/>
    </xf>
    <xf numFmtId="0" fontId="3" fillId="2" borderId="16"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pplyProtection="1">
      <alignment vertical="top" wrapText="1"/>
      <protection locked="0"/>
    </xf>
    <xf numFmtId="3" fontId="2" fillId="0" borderId="0" xfId="0" applyNumberFormat="1" applyFont="1" applyAlignment="1" applyProtection="1">
      <alignment vertical="top" wrapText="1"/>
      <protection locked="0"/>
    </xf>
    <xf numFmtId="0" fontId="3" fillId="0" borderId="0" xfId="0" applyFont="1" applyAlignment="1">
      <alignment horizontal="left" vertical="center" wrapText="1"/>
    </xf>
    <xf numFmtId="0" fontId="49" fillId="0" borderId="42" xfId="0" applyFont="1" applyBorder="1"/>
    <xf numFmtId="0" fontId="49" fillId="0" borderId="16" xfId="0" applyFont="1" applyBorder="1"/>
    <xf numFmtId="3" fontId="2" fillId="0" borderId="0" xfId="0" applyNumberFormat="1" applyFont="1" applyAlignment="1" applyProtection="1">
      <alignment horizontal="center" vertical="top" wrapText="1"/>
      <protection locked="0"/>
    </xf>
    <xf numFmtId="0" fontId="27" fillId="0" borderId="0" xfId="0" applyFont="1" applyAlignment="1">
      <alignment horizontal="left" vertical="center" wrapText="1"/>
    </xf>
    <xf numFmtId="0" fontId="3" fillId="0" borderId="0" xfId="0" applyFont="1" applyAlignment="1">
      <alignment horizontal="center" vertical="top" wrapText="1"/>
    </xf>
    <xf numFmtId="0" fontId="9" fillId="3" borderId="81" xfId="0" applyFont="1" applyFill="1" applyBorder="1" applyAlignment="1">
      <alignment vertical="top" wrapText="1"/>
    </xf>
    <xf numFmtId="0" fontId="2" fillId="0" borderId="37" xfId="0" applyFont="1" applyBorder="1" applyAlignment="1">
      <alignment horizontal="left" vertical="center" wrapText="1"/>
    </xf>
    <xf numFmtId="0" fontId="2" fillId="0" borderId="68" xfId="0" applyFont="1" applyBorder="1" applyAlignment="1">
      <alignment horizontal="left" vertical="center" wrapText="1"/>
    </xf>
    <xf numFmtId="0" fontId="2" fillId="0" borderId="69" xfId="0" applyFont="1" applyBorder="1" applyAlignment="1">
      <alignment horizontal="left" vertical="center" wrapText="1"/>
    </xf>
    <xf numFmtId="0" fontId="2" fillId="2" borderId="42" xfId="0" applyFont="1" applyFill="1" applyBorder="1" applyAlignment="1" applyProtection="1">
      <alignment horizontal="left" vertical="top" wrapText="1"/>
      <protection locked="0"/>
    </xf>
    <xf numFmtId="0" fontId="2" fillId="2" borderId="30" xfId="0" applyFont="1" applyFill="1" applyBorder="1" applyAlignment="1" applyProtection="1">
      <alignment horizontal="left" vertical="top" wrapText="1"/>
      <protection locked="0"/>
    </xf>
    <xf numFmtId="0" fontId="12" fillId="3" borderId="21" xfId="0" applyFont="1" applyFill="1" applyBorder="1" applyAlignment="1">
      <alignment horizontal="center" wrapText="1"/>
    </xf>
    <xf numFmtId="0" fontId="3" fillId="0" borderId="69" xfId="0" applyFont="1" applyBorder="1" applyAlignment="1">
      <alignment horizontal="left" vertical="center" wrapText="1"/>
    </xf>
    <xf numFmtId="0" fontId="3" fillId="3" borderId="0" xfId="0" applyFont="1" applyFill="1" applyAlignment="1">
      <alignment horizontal="center" vertical="center" wrapText="1"/>
    </xf>
    <xf numFmtId="0" fontId="3" fillId="3" borderId="22" xfId="0" applyFont="1" applyFill="1" applyBorder="1" applyAlignment="1">
      <alignment horizontal="center" vertical="center" wrapText="1"/>
    </xf>
    <xf numFmtId="0" fontId="3" fillId="2" borderId="42" xfId="0" applyFont="1" applyFill="1" applyBorder="1" applyAlignment="1">
      <alignment horizontal="left" vertical="top" wrapText="1"/>
    </xf>
    <xf numFmtId="0" fontId="3" fillId="2" borderId="61" xfId="0" applyFont="1" applyFill="1" applyBorder="1" applyAlignment="1">
      <alignment horizontal="left" vertical="top" wrapText="1"/>
    </xf>
    <xf numFmtId="0" fontId="13" fillId="3" borderId="0" xfId="0" applyFont="1" applyFill="1" applyAlignment="1">
      <alignment horizontal="left" vertical="top" wrapText="1"/>
    </xf>
    <xf numFmtId="0" fontId="12" fillId="3" borderId="0" xfId="0" applyFont="1" applyFill="1" applyAlignment="1">
      <alignment horizontal="center" wrapText="1"/>
    </xf>
    <xf numFmtId="0" fontId="9" fillId="3" borderId="0" xfId="0" applyFont="1" applyFill="1" applyAlignment="1">
      <alignment horizontal="left" vertical="top" wrapText="1"/>
    </xf>
    <xf numFmtId="0" fontId="12" fillId="0" borderId="50" xfId="0" applyFont="1" applyBorder="1" applyAlignment="1">
      <alignment horizontal="left" vertical="top" wrapText="1"/>
    </xf>
    <xf numFmtId="0" fontId="12" fillId="0" borderId="52" xfId="0" applyFont="1" applyBorder="1" applyAlignment="1">
      <alignment horizontal="left" vertical="top" wrapText="1"/>
    </xf>
    <xf numFmtId="0" fontId="13" fillId="2" borderId="31" xfId="0" applyFont="1" applyFill="1" applyBorder="1" applyAlignment="1">
      <alignment horizontal="center" vertical="top" wrapText="1"/>
    </xf>
    <xf numFmtId="0" fontId="13" fillId="2" borderId="17" xfId="0" applyFont="1" applyFill="1" applyBorder="1" applyAlignment="1">
      <alignment horizontal="center" vertical="top" wrapText="1"/>
    </xf>
    <xf numFmtId="0" fontId="26" fillId="3" borderId="0" xfId="0" applyFont="1" applyFill="1" applyAlignment="1">
      <alignment horizontal="left" wrapText="1"/>
    </xf>
    <xf numFmtId="0" fontId="26" fillId="3" borderId="0" xfId="0" applyFont="1" applyFill="1" applyAlignment="1">
      <alignment horizontal="left"/>
    </xf>
    <xf numFmtId="0" fontId="28" fillId="3" borderId="0" xfId="0" applyFont="1" applyFill="1" applyAlignment="1">
      <alignment horizontal="left"/>
    </xf>
    <xf numFmtId="0" fontId="12" fillId="2" borderId="6"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12" xfId="0" applyFont="1" applyFill="1" applyBorder="1" applyAlignment="1">
      <alignment horizontal="left" vertical="top" wrapText="1"/>
    </xf>
    <xf numFmtId="0" fontId="12" fillId="2" borderId="14" xfId="0" applyFont="1" applyFill="1" applyBorder="1" applyAlignment="1">
      <alignment horizontal="left" vertical="top" wrapText="1"/>
    </xf>
    <xf numFmtId="0" fontId="12" fillId="2" borderId="50" xfId="0" applyFont="1" applyFill="1" applyBorder="1" applyAlignment="1">
      <alignment horizontal="left" vertical="top" wrapText="1"/>
    </xf>
    <xf numFmtId="0" fontId="12" fillId="2" borderId="52" xfId="0" applyFont="1" applyFill="1" applyBorder="1" applyAlignment="1">
      <alignment horizontal="left" vertical="top" wrapText="1"/>
    </xf>
    <xf numFmtId="0" fontId="12" fillId="2" borderId="44" xfId="0" applyFont="1" applyFill="1" applyBorder="1" applyAlignment="1">
      <alignment horizontal="left" vertical="top" wrapText="1"/>
    </xf>
    <xf numFmtId="0" fontId="12" fillId="2" borderId="46" xfId="0" applyFont="1" applyFill="1" applyBorder="1" applyAlignment="1">
      <alignment horizontal="left" vertical="top" wrapText="1"/>
    </xf>
    <xf numFmtId="0" fontId="16" fillId="2" borderId="47" xfId="0" applyFont="1" applyFill="1" applyBorder="1" applyAlignment="1">
      <alignment vertical="top" wrapText="1"/>
    </xf>
    <xf numFmtId="0" fontId="12" fillId="2" borderId="48" xfId="0" applyFont="1" applyFill="1" applyBorder="1" applyAlignment="1">
      <alignment vertical="top" wrapText="1"/>
    </xf>
    <xf numFmtId="0" fontId="12" fillId="2" borderId="49" xfId="0" applyFont="1" applyFill="1" applyBorder="1" applyAlignment="1">
      <alignment vertical="top" wrapText="1"/>
    </xf>
    <xf numFmtId="0" fontId="16" fillId="2" borderId="50" xfId="0" applyFont="1" applyFill="1" applyBorder="1" applyAlignment="1">
      <alignment vertical="top" wrapText="1"/>
    </xf>
    <xf numFmtId="0" fontId="16" fillId="2" borderId="51" xfId="0" applyFont="1" applyFill="1" applyBorder="1" applyAlignment="1">
      <alignment vertical="top" wrapText="1"/>
    </xf>
    <xf numFmtId="0" fontId="16" fillId="2" borderId="52" xfId="0" applyFont="1" applyFill="1" applyBorder="1" applyAlignment="1">
      <alignment vertical="top" wrapText="1"/>
    </xf>
    <xf numFmtId="0" fontId="12" fillId="2" borderId="51" xfId="0" applyFont="1" applyFill="1" applyBorder="1" applyAlignment="1">
      <alignment vertical="top" wrapText="1"/>
    </xf>
    <xf numFmtId="0" fontId="12" fillId="2" borderId="52" xfId="0" applyFont="1" applyFill="1" applyBorder="1" applyAlignment="1">
      <alignment vertical="top" wrapText="1"/>
    </xf>
    <xf numFmtId="0" fontId="6" fillId="0" borderId="0" xfId="0" applyFont="1" applyAlignment="1">
      <alignment vertical="top" wrapText="1"/>
    </xf>
    <xf numFmtId="0" fontId="12" fillId="2" borderId="42" xfId="0" applyFont="1" applyFill="1" applyBorder="1" applyAlignment="1">
      <alignment horizontal="left" vertical="top" wrapText="1"/>
    </xf>
    <xf numFmtId="0" fontId="12" fillId="2" borderId="16" xfId="0" applyFont="1" applyFill="1" applyBorder="1" applyAlignment="1">
      <alignment horizontal="left" vertical="top" wrapText="1"/>
    </xf>
    <xf numFmtId="0" fontId="12" fillId="2" borderId="30" xfId="0" applyFont="1" applyFill="1" applyBorder="1" applyAlignment="1">
      <alignment horizontal="left" vertical="top" wrapText="1"/>
    </xf>
    <xf numFmtId="0" fontId="12" fillId="0" borderId="6" xfId="0" applyFont="1" applyBorder="1" applyAlignment="1">
      <alignment horizontal="left" vertical="top" wrapText="1"/>
    </xf>
    <xf numFmtId="0" fontId="12" fillId="0" borderId="7" xfId="0" applyFont="1" applyBorder="1" applyAlignment="1">
      <alignment horizontal="left" vertical="top" wrapText="1"/>
    </xf>
    <xf numFmtId="3" fontId="5" fillId="0" borderId="0" xfId="0" applyNumberFormat="1" applyFont="1" applyAlignment="1" applyProtection="1">
      <alignment vertical="top" wrapText="1"/>
      <protection locked="0"/>
    </xf>
    <xf numFmtId="0" fontId="5" fillId="0" borderId="0" xfId="0" applyFont="1" applyAlignment="1">
      <alignment vertical="top" wrapText="1"/>
    </xf>
    <xf numFmtId="0" fontId="23" fillId="2" borderId="6" xfId="0" applyFont="1" applyFill="1" applyBorder="1" applyAlignment="1">
      <alignment horizontal="left" vertical="top" wrapText="1"/>
    </xf>
    <xf numFmtId="0" fontId="12" fillId="3" borderId="0" xfId="0" applyFont="1" applyFill="1" applyAlignment="1">
      <alignment horizontal="left" vertical="top" wrapText="1"/>
    </xf>
    <xf numFmtId="0" fontId="19" fillId="0" borderId="0" xfId="0" applyFont="1" applyAlignment="1">
      <alignment horizontal="center" vertical="top"/>
    </xf>
    <xf numFmtId="0" fontId="19" fillId="3" borderId="64" xfId="0" applyFont="1" applyFill="1" applyBorder="1" applyAlignment="1">
      <alignment horizontal="center" vertical="top"/>
    </xf>
    <xf numFmtId="0" fontId="19" fillId="3" borderId="65" xfId="0" applyFont="1" applyFill="1" applyBorder="1" applyAlignment="1">
      <alignment horizontal="center" vertical="top"/>
    </xf>
    <xf numFmtId="0" fontId="12" fillId="3" borderId="0" xfId="0" applyFont="1" applyFill="1" applyAlignment="1">
      <alignment horizontal="center"/>
    </xf>
    <xf numFmtId="0" fontId="5" fillId="0" borderId="0" xfId="0" applyFont="1" applyAlignment="1" applyProtection="1">
      <alignment vertical="top" wrapText="1"/>
      <protection locked="0"/>
    </xf>
    <xf numFmtId="0" fontId="7" fillId="0" borderId="0" xfId="0" applyFont="1" applyAlignment="1">
      <alignment vertical="top" wrapText="1"/>
    </xf>
    <xf numFmtId="0" fontId="6" fillId="0" borderId="0" xfId="0" applyFont="1" applyAlignment="1">
      <alignment horizontal="center" vertical="top" wrapText="1"/>
    </xf>
    <xf numFmtId="0" fontId="26" fillId="0" borderId="0" xfId="0" applyFont="1" applyAlignment="1">
      <alignment horizontal="center" vertical="center" wrapText="1"/>
    </xf>
    <xf numFmtId="0" fontId="19" fillId="0" borderId="51" xfId="0" applyFont="1" applyBorder="1" applyAlignment="1">
      <alignment vertical="top" wrapText="1"/>
    </xf>
    <xf numFmtId="0" fontId="19" fillId="0" borderId="52" xfId="0" applyFont="1" applyBorder="1" applyAlignment="1">
      <alignment vertical="top" wrapText="1"/>
    </xf>
    <xf numFmtId="0" fontId="26" fillId="0" borderId="31" xfId="0" applyFont="1" applyBorder="1" applyAlignment="1">
      <alignment horizontal="left" vertical="center" wrapText="1"/>
    </xf>
    <xf numFmtId="0" fontId="19" fillId="0" borderId="62" xfId="0" applyFont="1" applyBorder="1" applyAlignment="1">
      <alignment horizontal="left" vertical="center" wrapText="1"/>
    </xf>
    <xf numFmtId="0" fontId="19" fillId="0" borderId="62" xfId="0" applyFont="1" applyBorder="1" applyAlignment="1">
      <alignment horizontal="center" vertical="top" wrapText="1"/>
    </xf>
    <xf numFmtId="0" fontId="19" fillId="0" borderId="17" xfId="0" applyFont="1" applyBorder="1" applyAlignment="1">
      <alignment horizontal="center" vertical="top" wrapText="1"/>
    </xf>
    <xf numFmtId="0" fontId="26" fillId="0" borderId="8"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9" xfId="0" applyFont="1" applyBorder="1" applyAlignment="1">
      <alignment horizontal="center" vertical="center" wrapText="1"/>
    </xf>
    <xf numFmtId="0" fontId="19" fillId="0" borderId="12" xfId="0" applyFont="1" applyBorder="1" applyAlignment="1">
      <alignment horizontal="center" vertical="top"/>
    </xf>
    <xf numFmtId="0" fontId="19" fillId="0" borderId="13" xfId="0" applyFont="1" applyBorder="1" applyAlignment="1">
      <alignment horizontal="center" vertical="top"/>
    </xf>
    <xf numFmtId="0" fontId="19" fillId="0" borderId="14" xfId="0" applyFont="1" applyBorder="1" applyAlignment="1">
      <alignment horizontal="center" vertical="top"/>
    </xf>
    <xf numFmtId="0" fontId="26" fillId="0" borderId="29"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50" xfId="0" applyFont="1" applyBorder="1" applyAlignment="1">
      <alignment horizontal="center" vertical="center" wrapText="1"/>
    </xf>
    <xf numFmtId="0" fontId="26" fillId="0" borderId="55" xfId="0" applyFont="1" applyBorder="1" applyAlignment="1">
      <alignment horizontal="center" vertical="center" wrapText="1"/>
    </xf>
    <xf numFmtId="0" fontId="19" fillId="0" borderId="11" xfId="0" applyFont="1" applyBorder="1" applyAlignment="1">
      <alignment horizontal="left" vertical="top" wrapText="1"/>
    </xf>
    <xf numFmtId="0" fontId="19" fillId="0" borderId="7" xfId="0" applyFont="1" applyBorder="1" applyAlignment="1">
      <alignment horizontal="left" vertical="top" wrapText="1"/>
    </xf>
    <xf numFmtId="0" fontId="19" fillId="0" borderId="13" xfId="0" applyFont="1" applyBorder="1" applyAlignment="1">
      <alignment horizontal="center" vertical="top" wrapText="1"/>
    </xf>
    <xf numFmtId="0" fontId="19" fillId="0" borderId="14" xfId="0" applyFont="1" applyBorder="1" applyAlignment="1">
      <alignment horizontal="center" vertical="top" wrapText="1"/>
    </xf>
    <xf numFmtId="0" fontId="19" fillId="0" borderId="10" xfId="0" applyFont="1" applyBorder="1" applyAlignment="1">
      <alignment horizontal="center" vertical="top" wrapText="1"/>
    </xf>
    <xf numFmtId="0" fontId="19" fillId="0" borderId="9" xfId="0" applyFont="1" applyBorder="1" applyAlignment="1">
      <alignment horizontal="center" vertical="top" wrapText="1"/>
    </xf>
    <xf numFmtId="0" fontId="26" fillId="0" borderId="6" xfId="0" applyFont="1" applyBorder="1" applyAlignment="1">
      <alignment horizontal="left" vertical="center" wrapText="1"/>
    </xf>
    <xf numFmtId="0" fontId="26" fillId="0" borderId="11" xfId="0" applyFont="1" applyBorder="1" applyAlignment="1">
      <alignment horizontal="left" vertical="center" wrapText="1"/>
    </xf>
    <xf numFmtId="0" fontId="26" fillId="0" borderId="12" xfId="0" applyFont="1" applyBorder="1" applyAlignment="1">
      <alignment horizontal="left" vertical="center" wrapText="1"/>
    </xf>
    <xf numFmtId="0" fontId="26" fillId="0" borderId="13" xfId="0" applyFont="1" applyBorder="1" applyAlignment="1">
      <alignment horizontal="left" vertical="center" wrapText="1"/>
    </xf>
    <xf numFmtId="0" fontId="26" fillId="13" borderId="0" xfId="0" applyFont="1" applyFill="1" applyAlignment="1">
      <alignment horizontal="left" vertical="top" wrapText="1"/>
    </xf>
    <xf numFmtId="0" fontId="26" fillId="0" borderId="8" xfId="0" applyFont="1" applyBorder="1" applyAlignment="1">
      <alignment horizontal="left" vertical="center" wrapText="1"/>
    </xf>
    <xf numFmtId="0" fontId="26" fillId="0" borderId="10" xfId="0" applyFont="1" applyBorder="1" applyAlignment="1">
      <alignment horizontal="left" vertical="center" wrapText="1"/>
    </xf>
    <xf numFmtId="0" fontId="0" fillId="0" borderId="10" xfId="0" applyBorder="1" applyAlignment="1">
      <alignment horizontal="left" vertical="top"/>
    </xf>
    <xf numFmtId="0" fontId="0" fillId="0" borderId="9" xfId="0" applyBorder="1" applyAlignment="1">
      <alignment horizontal="left" vertical="top"/>
    </xf>
    <xf numFmtId="0" fontId="0" fillId="0" borderId="11" xfId="0" applyBorder="1" applyAlignment="1">
      <alignment horizontal="left" vertical="top" wrapText="1"/>
    </xf>
    <xf numFmtId="0" fontId="0" fillId="0" borderId="7" xfId="0" applyBorder="1" applyAlignment="1">
      <alignment horizontal="left" vertical="top"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26" fillId="0" borderId="47" xfId="0" applyFont="1" applyBorder="1" applyAlignment="1">
      <alignment horizontal="left" vertical="center" wrapText="1"/>
    </xf>
    <xf numFmtId="0" fontId="26" fillId="0" borderId="58"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46" fillId="0" borderId="42" xfId="0" applyFont="1" applyBorder="1" applyAlignment="1">
      <alignment horizontal="center"/>
    </xf>
    <xf numFmtId="0" fontId="46" fillId="0" borderId="16" xfId="0" applyFont="1" applyBorder="1" applyAlignment="1">
      <alignment horizontal="center"/>
    </xf>
    <xf numFmtId="0" fontId="46" fillId="0" borderId="30" xfId="0" applyFont="1" applyBorder="1" applyAlignment="1">
      <alignment horizontal="center"/>
    </xf>
    <xf numFmtId="0" fontId="26" fillId="0" borderId="50" xfId="0" applyFont="1" applyBorder="1" applyAlignment="1">
      <alignment horizontal="left" vertical="center" wrapText="1"/>
    </xf>
    <xf numFmtId="0" fontId="26" fillId="0" borderId="55" xfId="0" applyFont="1" applyBorder="1" applyAlignment="1">
      <alignment horizontal="left" vertical="center" wrapText="1"/>
    </xf>
    <xf numFmtId="0" fontId="26" fillId="0" borderId="44" xfId="0" applyFont="1" applyBorder="1" applyAlignment="1">
      <alignment horizontal="left" vertical="center" wrapText="1"/>
    </xf>
    <xf numFmtId="0" fontId="26" fillId="0" borderId="63" xfId="0" applyFont="1" applyBorder="1" applyAlignment="1">
      <alignment horizontal="left" vertical="center" wrapText="1"/>
    </xf>
    <xf numFmtId="0" fontId="19" fillId="0" borderId="10" xfId="0" applyFont="1" applyBorder="1" applyAlignment="1">
      <alignment horizontal="center" vertical="top"/>
    </xf>
    <xf numFmtId="0" fontId="19" fillId="0" borderId="9" xfId="0" applyFont="1" applyBorder="1" applyAlignment="1">
      <alignment horizontal="center" vertical="top"/>
    </xf>
    <xf numFmtId="0" fontId="19" fillId="0" borderId="11" xfId="0" applyFont="1" applyBorder="1" applyAlignment="1">
      <alignment horizontal="center" vertical="top"/>
    </xf>
    <xf numFmtId="0" fontId="19" fillId="0" borderId="7" xfId="0" applyFont="1" applyBorder="1" applyAlignment="1">
      <alignment horizontal="center" vertical="top"/>
    </xf>
    <xf numFmtId="0" fontId="19" fillId="0" borderId="13" xfId="0" applyFont="1" applyBorder="1" applyAlignment="1">
      <alignment horizontal="left" vertical="top" wrapText="1"/>
    </xf>
    <xf numFmtId="0" fontId="19" fillId="0" borderId="14" xfId="0" applyFont="1" applyBorder="1" applyAlignment="1">
      <alignment horizontal="left" vertical="top" wrapText="1"/>
    </xf>
    <xf numFmtId="0" fontId="26" fillId="0" borderId="6"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7" xfId="0" applyFont="1" applyBorder="1" applyAlignment="1">
      <alignment horizontal="center" vertical="center" wrapText="1"/>
    </xf>
    <xf numFmtId="0" fontId="19" fillId="0" borderId="44" xfId="0" applyFont="1" applyBorder="1" applyAlignment="1">
      <alignment horizontal="left" vertical="center"/>
    </xf>
    <xf numFmtId="0" fontId="19" fillId="0" borderId="63" xfId="0" applyFont="1" applyBorder="1" applyAlignment="1">
      <alignment horizontal="left" vertical="center"/>
    </xf>
    <xf numFmtId="0" fontId="19" fillId="0" borderId="41" xfId="0" applyFont="1" applyBorder="1" applyAlignment="1">
      <alignment horizontal="center" vertical="top"/>
    </xf>
    <xf numFmtId="0" fontId="19" fillId="0" borderId="45" xfId="0" applyFont="1" applyBorder="1" applyAlignment="1">
      <alignment horizontal="center" vertical="top"/>
    </xf>
    <xf numFmtId="0" fontId="19" fillId="0" borderId="46" xfId="0" applyFont="1" applyBorder="1" applyAlignment="1">
      <alignment horizontal="center" vertical="top"/>
    </xf>
    <xf numFmtId="0" fontId="26" fillId="0" borderId="51" xfId="0" applyFont="1" applyBorder="1" applyAlignment="1">
      <alignment horizontal="center" vertical="center" wrapText="1"/>
    </xf>
    <xf numFmtId="0" fontId="19" fillId="0" borderId="10" xfId="0" applyFont="1" applyBorder="1" applyAlignment="1">
      <alignment horizontal="left" vertical="top" wrapText="1"/>
    </xf>
    <xf numFmtId="0" fontId="19" fillId="0" borderId="9" xfId="0" applyFont="1" applyBorder="1" applyAlignment="1">
      <alignment horizontal="left" vertical="top" wrapText="1"/>
    </xf>
    <xf numFmtId="0" fontId="19" fillId="0" borderId="11"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14" xfId="0" applyFont="1" applyBorder="1" applyAlignment="1">
      <alignment horizontal="left" vertical="top"/>
    </xf>
    <xf numFmtId="0" fontId="19" fillId="0" borderId="12" xfId="0" applyFont="1" applyBorder="1" applyAlignment="1">
      <alignment horizontal="center" vertical="top" wrapText="1"/>
    </xf>
    <xf numFmtId="0" fontId="26" fillId="0" borderId="8" xfId="0" applyFont="1" applyBorder="1" applyAlignment="1">
      <alignment horizontal="left" vertical="top" wrapText="1"/>
    </xf>
    <xf numFmtId="0" fontId="26" fillId="0" borderId="10" xfId="0" applyFont="1" applyBorder="1" applyAlignment="1">
      <alignment horizontal="left" vertical="top" wrapText="1"/>
    </xf>
    <xf numFmtId="0" fontId="26" fillId="0" borderId="9" xfId="0" applyFont="1" applyBorder="1" applyAlignment="1">
      <alignment horizontal="left" vertical="top" wrapText="1"/>
    </xf>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46" fillId="0" borderId="42" xfId="0" applyFont="1" applyBorder="1" applyAlignment="1">
      <alignment horizontal="center" vertical="top"/>
    </xf>
    <xf numFmtId="0" fontId="46" fillId="0" borderId="16" xfId="0" applyFont="1" applyBorder="1" applyAlignment="1">
      <alignment horizontal="center" vertical="top"/>
    </xf>
    <xf numFmtId="0" fontId="46" fillId="0" borderId="30" xfId="0" applyFont="1" applyBorder="1" applyAlignment="1">
      <alignment horizontal="center" vertical="top"/>
    </xf>
    <xf numFmtId="0" fontId="26" fillId="3" borderId="0" xfId="0" applyFont="1" applyFill="1" applyAlignment="1">
      <alignment horizontal="left" vertical="center" wrapText="1"/>
    </xf>
    <xf numFmtId="0" fontId="19" fillId="3" borderId="0" xfId="0" applyFont="1" applyFill="1" applyAlignment="1">
      <alignment horizontal="center" vertical="top"/>
    </xf>
    <xf numFmtId="0" fontId="36" fillId="11" borderId="29" xfId="0" applyFont="1" applyFill="1" applyBorder="1" applyAlignment="1">
      <alignment horizontal="center" vertical="center" wrapText="1"/>
    </xf>
    <xf numFmtId="0" fontId="36" fillId="11" borderId="55" xfId="0" applyFont="1" applyFill="1" applyBorder="1" applyAlignment="1">
      <alignment horizontal="center" vertical="center" wrapText="1"/>
    </xf>
    <xf numFmtId="0" fontId="41" fillId="8" borderId="29" xfId="4" applyFont="1" applyBorder="1" applyAlignment="1" applyProtection="1">
      <alignment horizontal="center" vertical="center"/>
      <protection locked="0"/>
    </xf>
    <xf numFmtId="0" fontId="41" fillId="8" borderId="55" xfId="4" applyFont="1" applyBorder="1" applyAlignment="1" applyProtection="1">
      <alignment horizontal="center" vertical="center"/>
      <protection locked="0"/>
    </xf>
    <xf numFmtId="0" fontId="41" fillId="12" borderId="29" xfId="4" applyFont="1" applyFill="1" applyBorder="1" applyAlignment="1" applyProtection="1">
      <alignment horizontal="center" vertical="center"/>
      <protection locked="0"/>
    </xf>
    <xf numFmtId="0" fontId="41" fillId="12" borderId="55" xfId="4" applyFont="1" applyFill="1" applyBorder="1" applyAlignment="1" applyProtection="1">
      <alignment horizontal="center" vertical="center"/>
      <protection locked="0"/>
    </xf>
    <xf numFmtId="0" fontId="0" fillId="10" borderId="42" xfId="0" applyFill="1" applyBorder="1" applyAlignment="1">
      <alignment horizontal="center" vertical="center"/>
    </xf>
    <xf numFmtId="0" fontId="0" fillId="10" borderId="16" xfId="0" applyFill="1" applyBorder="1" applyAlignment="1">
      <alignment horizontal="center" vertical="center"/>
    </xf>
    <xf numFmtId="0" fontId="0" fillId="10" borderId="30" xfId="0" applyFill="1" applyBorder="1" applyAlignment="1">
      <alignment horizontal="center" vertical="center"/>
    </xf>
    <xf numFmtId="0" fontId="33" fillId="8" borderId="29" xfId="4" applyBorder="1" applyAlignment="1" applyProtection="1">
      <alignment horizontal="left" vertical="center" wrapText="1"/>
      <protection locked="0"/>
    </xf>
    <xf numFmtId="0" fontId="33" fillId="8" borderId="51" xfId="4" applyBorder="1" applyAlignment="1" applyProtection="1">
      <alignment horizontal="left" vertical="center" wrapText="1"/>
      <protection locked="0"/>
    </xf>
    <xf numFmtId="0" fontId="33" fillId="8" borderId="52" xfId="4" applyBorder="1" applyAlignment="1" applyProtection="1">
      <alignment horizontal="left" vertical="center" wrapText="1"/>
      <protection locked="0"/>
    </xf>
    <xf numFmtId="0" fontId="33" fillId="12" borderId="29" xfId="4" applyFill="1" applyBorder="1" applyAlignment="1" applyProtection="1">
      <alignment horizontal="left" vertical="center" wrapText="1"/>
      <protection locked="0"/>
    </xf>
    <xf numFmtId="0" fontId="33" fillId="12" borderId="51" xfId="4" applyFill="1" applyBorder="1" applyAlignment="1" applyProtection="1">
      <alignment horizontal="left" vertical="center" wrapText="1"/>
      <protection locked="0"/>
    </xf>
    <xf numFmtId="0" fontId="33" fillId="12" borderId="52" xfId="4" applyFill="1" applyBorder="1" applyAlignment="1" applyProtection="1">
      <alignment horizontal="left" vertical="center" wrapText="1"/>
      <protection locked="0"/>
    </xf>
    <xf numFmtId="0" fontId="0" fillId="10" borderId="24" xfId="0" applyFill="1" applyBorder="1" applyAlignment="1">
      <alignment horizontal="center" vertical="center"/>
    </xf>
    <xf numFmtId="0" fontId="0" fillId="10" borderId="25" xfId="0" applyFill="1" applyBorder="1" applyAlignment="1">
      <alignment horizontal="center" vertical="center"/>
    </xf>
    <xf numFmtId="0" fontId="36" fillId="11" borderId="40" xfId="0" applyFont="1" applyFill="1" applyBorder="1" applyAlignment="1">
      <alignment horizontal="center" vertical="center"/>
    </xf>
    <xf numFmtId="0" fontId="36" fillId="11" borderId="48" xfId="0" applyFont="1" applyFill="1" applyBorder="1" applyAlignment="1">
      <alignment horizontal="center" vertical="center"/>
    </xf>
    <xf numFmtId="0" fontId="36" fillId="11" borderId="49" xfId="0" applyFont="1" applyFill="1" applyBorder="1" applyAlignment="1">
      <alignment horizontal="center" vertical="center"/>
    </xf>
    <xf numFmtId="0" fontId="0" fillId="0" borderId="39" xfId="0" applyBorder="1" applyAlignment="1">
      <alignment horizontal="left" vertical="center" wrapText="1"/>
    </xf>
    <xf numFmtId="0" fontId="0" fillId="0" borderId="56" xfId="0" applyBorder="1" applyAlignment="1">
      <alignment horizontal="left" vertical="center" wrapText="1"/>
    </xf>
    <xf numFmtId="0" fontId="0" fillId="0" borderId="59" xfId="0" applyBorder="1" applyAlignment="1">
      <alignment horizontal="left" vertical="center" wrapText="1"/>
    </xf>
    <xf numFmtId="0" fontId="0" fillId="10" borderId="79" xfId="0" applyFill="1" applyBorder="1" applyAlignment="1">
      <alignment horizontal="left" vertical="center" wrapText="1"/>
    </xf>
    <xf numFmtId="0" fontId="0" fillId="10" borderId="28" xfId="0" applyFill="1" applyBorder="1" applyAlignment="1">
      <alignment horizontal="left" vertical="center" wrapText="1"/>
    </xf>
    <xf numFmtId="0" fontId="0" fillId="10" borderId="39" xfId="0" applyFill="1" applyBorder="1" applyAlignment="1">
      <alignment horizontal="left" vertical="center" wrapText="1"/>
    </xf>
    <xf numFmtId="0" fontId="0" fillId="10" borderId="59" xfId="0" applyFill="1" applyBorder="1" applyAlignment="1">
      <alignment horizontal="left" vertical="center" wrapText="1"/>
    </xf>
    <xf numFmtId="0" fontId="0" fillId="10" borderId="39" xfId="0" applyFill="1" applyBorder="1" applyAlignment="1">
      <alignment horizontal="center" vertical="center" wrapText="1"/>
    </xf>
    <xf numFmtId="0" fontId="0" fillId="10" borderId="75" xfId="0" applyFill="1" applyBorder="1" applyAlignment="1">
      <alignment horizontal="center" vertical="center" wrapText="1"/>
    </xf>
    <xf numFmtId="0" fontId="0" fillId="0" borderId="39"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0" xfId="0" applyAlignment="1">
      <alignment horizontal="center" vertical="center" wrapText="1"/>
    </xf>
    <xf numFmtId="0" fontId="0" fillId="0" borderId="78" xfId="0" applyBorder="1" applyAlignment="1">
      <alignment horizontal="center" vertical="center" wrapText="1"/>
    </xf>
    <xf numFmtId="0" fontId="0" fillId="10" borderId="34" xfId="0" applyFill="1" applyBorder="1" applyAlignment="1">
      <alignment horizontal="center" vertical="center" wrapText="1"/>
    </xf>
    <xf numFmtId="0" fontId="0" fillId="10" borderId="28" xfId="0" applyFill="1" applyBorder="1" applyAlignment="1">
      <alignment horizontal="center" vertical="center" wrapText="1"/>
    </xf>
    <xf numFmtId="0" fontId="0" fillId="10" borderId="34" xfId="0" applyFill="1" applyBorder="1" applyAlignment="1">
      <alignment horizontal="left" vertical="center" wrapText="1"/>
    </xf>
    <xf numFmtId="0" fontId="33" fillId="8" borderId="29" xfId="4" applyBorder="1" applyAlignment="1" applyProtection="1">
      <alignment horizontal="center" vertical="center" wrapText="1"/>
      <protection locked="0"/>
    </xf>
    <xf numFmtId="0" fontId="33" fillId="8" borderId="52" xfId="4" applyBorder="1" applyAlignment="1" applyProtection="1">
      <alignment horizontal="center" vertical="center" wrapText="1"/>
      <protection locked="0"/>
    </xf>
    <xf numFmtId="10" fontId="33" fillId="12" borderId="29" xfId="4" applyNumberFormat="1" applyFill="1" applyBorder="1" applyAlignment="1" applyProtection="1">
      <alignment horizontal="center" vertical="center"/>
      <protection locked="0"/>
    </xf>
    <xf numFmtId="10" fontId="33" fillId="12" borderId="55" xfId="4" applyNumberFormat="1" applyFill="1" applyBorder="1" applyAlignment="1" applyProtection="1">
      <alignment horizontal="center" vertical="center"/>
      <protection locked="0"/>
    </xf>
    <xf numFmtId="0" fontId="33" fillId="12" borderId="39" xfId="4" applyFill="1" applyBorder="1" applyAlignment="1" applyProtection="1">
      <alignment horizontal="center" vertical="center"/>
      <protection locked="0"/>
    </xf>
    <xf numFmtId="0" fontId="33" fillId="12" borderId="59" xfId="4" applyFill="1" applyBorder="1" applyAlignment="1" applyProtection="1">
      <alignment horizontal="center" vertical="center"/>
      <protection locked="0"/>
    </xf>
    <xf numFmtId="0" fontId="33" fillId="12" borderId="36" xfId="4" applyFill="1" applyBorder="1" applyAlignment="1" applyProtection="1">
      <alignment horizontal="center" vertical="center"/>
      <protection locked="0"/>
    </xf>
    <xf numFmtId="0" fontId="33" fillId="12" borderId="43" xfId="4" applyFill="1" applyBorder="1" applyAlignment="1" applyProtection="1">
      <alignment horizontal="center" vertical="center"/>
      <protection locked="0"/>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7" xfId="0" applyFill="1" applyBorder="1" applyAlignment="1">
      <alignment horizontal="center" vertical="center"/>
    </xf>
    <xf numFmtId="0" fontId="33" fillId="8" borderId="39" xfId="4" applyBorder="1" applyAlignment="1" applyProtection="1">
      <alignment horizontal="center" vertical="center"/>
      <protection locked="0"/>
    </xf>
    <xf numFmtId="0" fontId="33" fillId="8" borderId="59" xfId="4" applyBorder="1" applyAlignment="1" applyProtection="1">
      <alignment horizontal="center" vertical="center"/>
      <protection locked="0"/>
    </xf>
    <xf numFmtId="0" fontId="33" fillId="9" borderId="39" xfId="4" applyFill="1" applyBorder="1" applyAlignment="1" applyProtection="1">
      <alignment horizontal="center" vertical="center"/>
      <protection locked="0"/>
    </xf>
    <xf numFmtId="0" fontId="33" fillId="9" borderId="59" xfId="4" applyFill="1" applyBorder="1" applyAlignment="1" applyProtection="1">
      <alignment horizontal="center" vertical="center"/>
      <protection locked="0"/>
    </xf>
    <xf numFmtId="0" fontId="33" fillId="8" borderId="36" xfId="4" applyBorder="1" applyAlignment="1" applyProtection="1">
      <alignment horizontal="center" vertical="center"/>
      <protection locked="0"/>
    </xf>
    <xf numFmtId="0" fontId="33" fillId="8" borderId="43" xfId="4" applyBorder="1" applyAlignment="1" applyProtection="1">
      <alignment horizontal="center" vertical="center"/>
      <protection locked="0"/>
    </xf>
    <xf numFmtId="0" fontId="0" fillId="0" borderId="29" xfId="0" applyBorder="1" applyAlignment="1">
      <alignment horizontal="center" vertical="center" wrapText="1"/>
    </xf>
    <xf numFmtId="0" fontId="0" fillId="0" borderId="75" xfId="0" applyBorder="1" applyAlignment="1">
      <alignment horizontal="left" vertical="center" wrapText="1"/>
    </xf>
    <xf numFmtId="0" fontId="0" fillId="10" borderId="75" xfId="0" applyFill="1" applyBorder="1" applyAlignment="1">
      <alignment horizontal="left" vertical="center" wrapText="1"/>
    </xf>
    <xf numFmtId="0" fontId="36" fillId="11" borderId="58" xfId="0" applyFont="1" applyFill="1" applyBorder="1" applyAlignment="1">
      <alignment horizontal="center" vertical="center"/>
    </xf>
    <xf numFmtId="0" fontId="36" fillId="11" borderId="47" xfId="0" applyFont="1" applyFill="1" applyBorder="1" applyAlignment="1">
      <alignment horizontal="center" vertical="center"/>
    </xf>
    <xf numFmtId="0" fontId="33" fillId="8" borderId="55" xfId="4" applyBorder="1" applyAlignment="1" applyProtection="1">
      <alignment horizontal="center" vertical="center" wrapText="1"/>
      <protection locked="0"/>
    </xf>
    <xf numFmtId="0" fontId="33" fillId="8" borderId="29" xfId="4" applyBorder="1" applyAlignment="1" applyProtection="1">
      <alignment horizontal="center" vertical="center"/>
      <protection locked="0"/>
    </xf>
    <xf numFmtId="0" fontId="33" fillId="8" borderId="55" xfId="4" applyBorder="1" applyAlignment="1" applyProtection="1">
      <alignment horizontal="center" vertical="center"/>
      <protection locked="0"/>
    </xf>
    <xf numFmtId="0" fontId="33" fillId="12" borderId="29" xfId="4" applyFill="1" applyBorder="1" applyAlignment="1" applyProtection="1">
      <alignment horizontal="center" vertical="center"/>
      <protection locked="0"/>
    </xf>
    <xf numFmtId="0" fontId="33" fillId="12" borderId="55" xfId="4" applyFill="1" applyBorder="1" applyAlignment="1" applyProtection="1">
      <alignment horizontal="center" vertical="center"/>
      <protection locked="0"/>
    </xf>
    <xf numFmtId="0" fontId="0" fillId="0" borderId="76" xfId="0" applyBorder="1" applyAlignment="1">
      <alignment horizontal="left" vertical="center" wrapText="1"/>
    </xf>
    <xf numFmtId="0" fontId="0" fillId="0" borderId="11" xfId="0" applyBorder="1" applyAlignment="1">
      <alignment horizontal="left" vertical="center" wrapText="1"/>
    </xf>
    <xf numFmtId="0" fontId="0" fillId="0" borderId="77" xfId="0" applyBorder="1" applyAlignment="1">
      <alignment horizontal="left" vertical="center" wrapText="1"/>
    </xf>
    <xf numFmtId="0" fontId="33" fillId="12" borderId="29" xfId="4" applyFill="1" applyBorder="1" applyAlignment="1" applyProtection="1">
      <alignment horizontal="center" vertical="center" wrapText="1"/>
      <protection locked="0"/>
    </xf>
    <xf numFmtId="0" fontId="33" fillId="12" borderId="52" xfId="4" applyFill="1" applyBorder="1" applyAlignment="1" applyProtection="1">
      <alignment horizontal="center" vertical="center" wrapText="1"/>
      <protection locked="0"/>
    </xf>
    <xf numFmtId="0" fontId="0" fillId="10" borderId="56" xfId="0" applyFill="1" applyBorder="1" applyAlignment="1">
      <alignment horizontal="left" vertical="center" wrapText="1"/>
    </xf>
    <xf numFmtId="0" fontId="33" fillId="8" borderId="29" xfId="4" applyBorder="1" applyAlignment="1" applyProtection="1">
      <alignment horizontal="center"/>
      <protection locked="0"/>
    </xf>
    <xf numFmtId="0" fontId="33" fillId="8" borderId="52" xfId="4" applyBorder="1" applyAlignment="1" applyProtection="1">
      <alignment horizontal="center"/>
      <protection locked="0"/>
    </xf>
    <xf numFmtId="0" fontId="33" fillId="12" borderId="29" xfId="4" applyFill="1" applyBorder="1" applyAlignment="1" applyProtection="1">
      <alignment horizontal="center"/>
      <protection locked="0"/>
    </xf>
    <xf numFmtId="0" fontId="33" fillId="12" borderId="52" xfId="4" applyFill="1" applyBorder="1" applyAlignment="1" applyProtection="1">
      <alignment horizontal="center"/>
      <protection locked="0"/>
    </xf>
    <xf numFmtId="0" fontId="36" fillId="11" borderId="52" xfId="0" applyFont="1" applyFill="1" applyBorder="1" applyAlignment="1">
      <alignment horizontal="center" vertical="center" wrapText="1"/>
    </xf>
    <xf numFmtId="0" fontId="36" fillId="11" borderId="51" xfId="0" applyFont="1" applyFill="1" applyBorder="1" applyAlignment="1">
      <alignment horizontal="center" vertical="center" wrapText="1"/>
    </xf>
    <xf numFmtId="0" fontId="33" fillId="8" borderId="52" xfId="4" applyBorder="1" applyAlignment="1" applyProtection="1">
      <alignment horizontal="center" vertical="center"/>
      <protection locked="0"/>
    </xf>
    <xf numFmtId="0" fontId="33" fillId="12" borderId="51" xfId="4" applyFill="1" applyBorder="1" applyAlignment="1" applyProtection="1">
      <alignment horizontal="center" vertical="center"/>
      <protection locked="0"/>
    </xf>
    <xf numFmtId="0" fontId="33" fillId="12" borderId="52" xfId="4" applyFill="1" applyBorder="1" applyAlignment="1" applyProtection="1">
      <alignment horizontal="center" vertical="center"/>
      <protection locked="0"/>
    </xf>
    <xf numFmtId="0" fontId="33" fillId="12" borderId="50" xfId="4" applyFill="1" applyBorder="1" applyAlignment="1" applyProtection="1">
      <alignment horizontal="center" vertical="center" wrapText="1"/>
      <protection locked="0"/>
    </xf>
    <xf numFmtId="0" fontId="33" fillId="12" borderId="55" xfId="4" applyFill="1" applyBorder="1" applyAlignment="1" applyProtection="1">
      <alignment horizontal="center" vertical="center" wrapText="1"/>
      <protection locked="0"/>
    </xf>
    <xf numFmtId="9" fontId="33" fillId="8" borderId="29" xfId="4" applyNumberFormat="1" applyBorder="1" applyAlignment="1" applyProtection="1">
      <alignment horizontal="center" vertical="center" wrapText="1"/>
      <protection locked="0"/>
    </xf>
    <xf numFmtId="9" fontId="33" fillId="8" borderId="55" xfId="4" applyNumberFormat="1" applyBorder="1" applyAlignment="1" applyProtection="1">
      <alignment horizontal="center" vertical="center" wrapText="1"/>
      <protection locked="0"/>
    </xf>
    <xf numFmtId="9" fontId="33" fillId="12" borderId="50" xfId="4" applyNumberFormat="1" applyFill="1" applyBorder="1" applyAlignment="1" applyProtection="1">
      <alignment horizontal="center" vertical="center" wrapText="1"/>
      <protection locked="0"/>
    </xf>
    <xf numFmtId="9" fontId="33" fillId="12" borderId="55" xfId="4" applyNumberFormat="1" applyFill="1" applyBorder="1" applyAlignment="1" applyProtection="1">
      <alignment horizontal="center" vertical="center" wrapText="1"/>
      <protection locked="0"/>
    </xf>
    <xf numFmtId="0" fontId="36" fillId="11" borderId="47" xfId="0" applyFont="1" applyFill="1" applyBorder="1" applyAlignment="1">
      <alignment horizontal="center" vertical="center" wrapText="1"/>
    </xf>
    <xf numFmtId="0" fontId="36" fillId="11" borderId="58" xfId="0" applyFont="1" applyFill="1" applyBorder="1" applyAlignment="1">
      <alignment horizontal="center" vertical="center" wrapText="1"/>
    </xf>
    <xf numFmtId="0" fontId="33" fillId="8" borderId="51" xfId="4" applyBorder="1" applyAlignment="1" applyProtection="1">
      <alignment horizontal="center" vertical="center" wrapText="1"/>
      <protection locked="0"/>
    </xf>
    <xf numFmtId="0" fontId="0" fillId="10" borderId="54" xfId="0" applyFill="1" applyBorder="1" applyAlignment="1">
      <alignment horizontal="left" vertical="center" wrapText="1"/>
    </xf>
    <xf numFmtId="0" fontId="0" fillId="10" borderId="60" xfId="0" applyFill="1" applyBorder="1" applyAlignment="1">
      <alignment horizontal="left" vertical="center" wrapText="1"/>
    </xf>
    <xf numFmtId="0" fontId="36" fillId="11" borderId="40" xfId="0" applyFont="1" applyFill="1" applyBorder="1" applyAlignment="1">
      <alignment horizontal="center" vertical="center" wrapText="1"/>
    </xf>
    <xf numFmtId="0" fontId="41" fillId="8" borderId="29" xfId="4" applyFont="1" applyBorder="1" applyAlignment="1" applyProtection="1">
      <alignment horizontal="center" vertical="center" wrapText="1"/>
      <protection locked="0"/>
    </xf>
    <xf numFmtId="0" fontId="41" fillId="8" borderId="52" xfId="4" applyFont="1" applyBorder="1" applyAlignment="1" applyProtection="1">
      <alignment horizontal="center" vertical="center" wrapText="1"/>
      <protection locked="0"/>
    </xf>
    <xf numFmtId="0" fontId="41" fillId="12" borderId="29" xfId="4" applyFont="1" applyFill="1" applyBorder="1" applyAlignment="1" applyProtection="1">
      <alignment horizontal="center" vertical="center" wrapText="1"/>
      <protection locked="0"/>
    </xf>
    <xf numFmtId="0" fontId="41" fillId="12" borderId="52" xfId="4" applyFont="1" applyFill="1" applyBorder="1" applyAlignment="1" applyProtection="1">
      <alignment horizontal="center" vertical="center" wrapText="1"/>
      <protection locked="0"/>
    </xf>
    <xf numFmtId="0" fontId="0" fillId="0" borderId="28" xfId="0" applyBorder="1" applyAlignment="1">
      <alignment horizontal="left" vertical="center" wrapText="1"/>
    </xf>
    <xf numFmtId="0" fontId="33" fillId="12" borderId="39" xfId="4" applyFill="1" applyBorder="1" applyAlignment="1" applyProtection="1">
      <alignment horizontal="center" wrapText="1"/>
      <protection locked="0"/>
    </xf>
    <xf numFmtId="0" fontId="33" fillId="12" borderId="59" xfId="4" applyFill="1" applyBorder="1" applyAlignment="1" applyProtection="1">
      <alignment horizontal="center" wrapText="1"/>
      <protection locked="0"/>
    </xf>
    <xf numFmtId="0" fontId="33" fillId="12" borderId="36" xfId="4" applyFill="1" applyBorder="1" applyAlignment="1" applyProtection="1">
      <alignment horizontal="center" wrapText="1"/>
      <protection locked="0"/>
    </xf>
    <xf numFmtId="0" fontId="33" fillId="12" borderId="43" xfId="4" applyFill="1" applyBorder="1" applyAlignment="1" applyProtection="1">
      <alignment horizontal="center" wrapText="1"/>
      <protection locked="0"/>
    </xf>
    <xf numFmtId="0" fontId="33" fillId="8" borderId="39" xfId="4" applyBorder="1" applyAlignment="1" applyProtection="1">
      <alignment horizontal="center" wrapText="1"/>
      <protection locked="0"/>
    </xf>
    <xf numFmtId="0" fontId="33" fillId="8" borderId="59" xfId="4" applyBorder="1" applyAlignment="1" applyProtection="1">
      <alignment horizontal="center" wrapText="1"/>
      <protection locked="0"/>
    </xf>
    <xf numFmtId="0" fontId="33" fillId="8" borderId="36" xfId="4" applyBorder="1" applyAlignment="1" applyProtection="1">
      <alignment horizontal="center" wrapText="1"/>
      <protection locked="0"/>
    </xf>
    <xf numFmtId="0" fontId="33" fillId="8" borderId="43" xfId="4" applyBorder="1" applyAlignment="1" applyProtection="1">
      <alignment horizontal="center" wrapText="1"/>
      <protection locked="0"/>
    </xf>
    <xf numFmtId="0" fontId="41" fillId="12" borderId="39" xfId="4" applyFont="1" applyFill="1" applyBorder="1" applyAlignment="1" applyProtection="1">
      <alignment horizontal="center" vertical="center"/>
      <protection locked="0"/>
    </xf>
    <xf numFmtId="0" fontId="41" fillId="12" borderId="59" xfId="4" applyFont="1" applyFill="1" applyBorder="1" applyAlignment="1" applyProtection="1">
      <alignment horizontal="center" vertical="center"/>
      <protection locked="0"/>
    </xf>
    <xf numFmtId="0" fontId="41" fillId="8" borderId="39" xfId="4" applyFont="1" applyBorder="1" applyAlignment="1" applyProtection="1">
      <alignment horizontal="center" vertical="center"/>
      <protection locked="0"/>
    </xf>
    <xf numFmtId="0" fontId="41" fillId="8" borderId="59" xfId="4" applyFont="1" applyBorder="1" applyAlignment="1" applyProtection="1">
      <alignment horizontal="center" vertical="center"/>
      <protection locked="0"/>
    </xf>
    <xf numFmtId="0" fontId="0" fillId="10" borderId="57" xfId="0" applyFill="1" applyBorder="1" applyAlignment="1">
      <alignment horizontal="left" vertical="center" wrapText="1"/>
    </xf>
    <xf numFmtId="0" fontId="22" fillId="3" borderId="19" xfId="0" applyFont="1" applyFill="1" applyBorder="1" applyAlignment="1">
      <alignment horizontal="center" vertical="center"/>
    </xf>
    <xf numFmtId="0" fontId="30" fillId="2" borderId="29" xfId="0" applyFont="1" applyFill="1" applyBorder="1" applyAlignment="1">
      <alignment horizontal="center" vertical="center"/>
    </xf>
    <xf numFmtId="0" fontId="30" fillId="2" borderId="51" xfId="0" applyFont="1" applyFill="1" applyBorder="1" applyAlignment="1">
      <alignment horizontal="center" vertical="center"/>
    </xf>
    <xf numFmtId="0" fontId="30" fillId="2" borderId="55" xfId="0" applyFont="1" applyFill="1" applyBorder="1" applyAlignment="1">
      <alignment horizontal="center" vertical="center"/>
    </xf>
    <xf numFmtId="0" fontId="14" fillId="3" borderId="18" xfId="0" applyFont="1" applyFill="1" applyBorder="1" applyAlignment="1">
      <alignment horizontal="center" vertical="top" wrapText="1"/>
    </xf>
    <xf numFmtId="0" fontId="14" fillId="3" borderId="19" xfId="0" applyFont="1" applyFill="1" applyBorder="1" applyAlignment="1">
      <alignment horizontal="center" vertical="top" wrapText="1"/>
    </xf>
    <xf numFmtId="0" fontId="20" fillId="3" borderId="19" xfId="0" applyFont="1" applyFill="1" applyBorder="1" applyAlignment="1">
      <alignment horizontal="center" vertical="top" wrapText="1"/>
    </xf>
    <xf numFmtId="0" fontId="18" fillId="3" borderId="23" xfId="1" applyFill="1" applyBorder="1" applyAlignment="1" applyProtection="1">
      <alignment horizontal="center" vertical="top" wrapText="1"/>
    </xf>
    <xf numFmtId="0" fontId="18" fillId="3" borderId="24" xfId="1" applyFill="1" applyBorder="1" applyAlignment="1" applyProtection="1">
      <alignment horizontal="center" vertical="top" wrapText="1"/>
    </xf>
    <xf numFmtId="0" fontId="34" fillId="0" borderId="0" xfId="0" applyFont="1" applyAlignment="1">
      <alignment horizontal="left"/>
    </xf>
    <xf numFmtId="0" fontId="9" fillId="3" borderId="19" xfId="0" applyFont="1" applyFill="1" applyBorder="1" applyAlignment="1">
      <alignment horizontal="center" wrapText="1"/>
    </xf>
    <xf numFmtId="0" fontId="9" fillId="3" borderId="0" xfId="0" applyFont="1" applyFill="1" applyAlignment="1">
      <alignment horizontal="left" vertical="center" wrapText="1"/>
    </xf>
    <xf numFmtId="0" fontId="2" fillId="2" borderId="42" xfId="0" applyFont="1" applyFill="1" applyBorder="1" applyAlignment="1">
      <alignment horizontal="left" vertical="top" wrapText="1"/>
    </xf>
    <xf numFmtId="0" fontId="2" fillId="2" borderId="30" xfId="0" applyFont="1" applyFill="1" applyBorder="1" applyAlignment="1">
      <alignment horizontal="left" vertical="top" wrapText="1"/>
    </xf>
    <xf numFmtId="0" fontId="13" fillId="3" borderId="24"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8" xfId="0" applyFont="1" applyFill="1" applyBorder="1" applyAlignment="1" applyProtection="1">
      <alignment horizontal="center"/>
      <protection locked="0"/>
    </xf>
    <xf numFmtId="0" fontId="2" fillId="2" borderId="19" xfId="0" applyFont="1" applyFill="1" applyBorder="1" applyAlignment="1" applyProtection="1">
      <alignment horizontal="center"/>
      <protection locked="0"/>
    </xf>
    <xf numFmtId="0" fontId="2" fillId="2" borderId="20" xfId="0" applyFont="1" applyFill="1" applyBorder="1" applyAlignment="1" applyProtection="1">
      <alignment horizontal="center"/>
      <protection locked="0"/>
    </xf>
    <xf numFmtId="0" fontId="18" fillId="2" borderId="42" xfId="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0" xfId="0" applyFont="1" applyFill="1" applyBorder="1" applyAlignment="1" applyProtection="1">
      <alignment horizontal="center"/>
      <protection locked="0"/>
    </xf>
    <xf numFmtId="0" fontId="4" fillId="3" borderId="0" xfId="0" applyFont="1" applyFill="1" applyAlignment="1">
      <alignment horizontal="left"/>
    </xf>
    <xf numFmtId="0" fontId="9" fillId="0" borderId="18" xfId="0" applyFont="1" applyBorder="1" applyAlignment="1">
      <alignment vertical="top" wrapText="1"/>
    </xf>
    <xf numFmtId="0" fontId="9" fillId="0" borderId="19" xfId="0" applyFont="1" applyBorder="1" applyAlignment="1">
      <alignment vertical="top" wrapText="1"/>
    </xf>
    <xf numFmtId="0" fontId="9" fillId="0" borderId="20" xfId="0" applyFont="1" applyBorder="1" applyAlignment="1">
      <alignment vertical="top" wrapText="1"/>
    </xf>
    <xf numFmtId="0" fontId="9" fillId="0" borderId="21" xfId="0" applyFont="1" applyBorder="1" applyAlignment="1">
      <alignment vertical="top" wrapText="1"/>
    </xf>
    <xf numFmtId="0" fontId="9" fillId="0" borderId="0" xfId="0" applyFont="1" applyAlignment="1">
      <alignment vertical="top" wrapText="1"/>
    </xf>
    <xf numFmtId="0" fontId="9" fillId="0" borderId="22" xfId="0" applyFont="1" applyBorder="1" applyAlignment="1">
      <alignment vertical="top" wrapText="1"/>
    </xf>
    <xf numFmtId="0" fontId="9" fillId="0" borderId="23" xfId="0" applyFont="1" applyBorder="1" applyAlignment="1">
      <alignment vertical="top" wrapText="1"/>
    </xf>
    <xf numFmtId="0" fontId="9" fillId="0" borderId="24" xfId="0" applyFont="1" applyBorder="1" applyAlignment="1">
      <alignment vertical="top" wrapText="1"/>
    </xf>
    <xf numFmtId="0" fontId="9" fillId="0" borderId="25" xfId="0" applyFont="1" applyBorder="1" applyAlignment="1">
      <alignment vertical="top" wrapText="1"/>
    </xf>
    <xf numFmtId="0" fontId="2" fillId="2" borderId="42" xfId="0" applyFont="1" applyFill="1" applyBorder="1" applyAlignment="1">
      <alignment horizontal="left" vertical="center" wrapText="1"/>
    </xf>
    <xf numFmtId="0" fontId="2" fillId="2" borderId="30" xfId="0" applyFont="1" applyFill="1" applyBorder="1" applyAlignment="1">
      <alignment horizontal="left" vertical="center" wrapText="1"/>
    </xf>
    <xf numFmtId="0" fontId="9" fillId="0" borderId="18"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0" xfId="0" applyFont="1" applyAlignment="1">
      <alignment horizontal="left" vertical="top" wrapText="1"/>
    </xf>
    <xf numFmtId="0" fontId="9" fillId="0" borderId="22" xfId="0" applyFont="1" applyBorder="1" applyAlignment="1">
      <alignment horizontal="left" vertical="top" wrapText="1"/>
    </xf>
    <xf numFmtId="0" fontId="9" fillId="0" borderId="23" xfId="0" applyFont="1" applyBorder="1" applyAlignment="1">
      <alignment horizontal="left" vertical="top" wrapText="1"/>
    </xf>
    <xf numFmtId="0" fontId="9" fillId="0" borderId="24" xfId="0" applyFont="1" applyBorder="1" applyAlignment="1">
      <alignment horizontal="left" vertical="top" wrapText="1"/>
    </xf>
    <xf numFmtId="0" fontId="9" fillId="0" borderId="25" xfId="0" applyFont="1" applyBorder="1" applyAlignment="1">
      <alignment horizontal="left" vertical="top" wrapText="1"/>
    </xf>
    <xf numFmtId="0" fontId="12" fillId="2" borderId="44" xfId="0" applyFont="1" applyFill="1" applyBorder="1" applyAlignment="1">
      <alignment horizontal="left" vertical="center" wrapText="1"/>
    </xf>
    <xf numFmtId="0" fontId="12" fillId="2" borderId="45" xfId="0" applyFont="1" applyFill="1" applyBorder="1" applyAlignment="1">
      <alignment horizontal="left" vertical="center" wrapText="1"/>
    </xf>
    <xf numFmtId="0" fontId="12" fillId="2" borderId="46" xfId="0" applyFont="1" applyFill="1" applyBorder="1" applyAlignment="1">
      <alignment horizontal="left" vertical="center" wrapText="1"/>
    </xf>
    <xf numFmtId="0" fontId="12" fillId="2" borderId="47" xfId="0" applyFont="1" applyFill="1" applyBorder="1" applyAlignment="1">
      <alignment horizontal="left" vertical="center" wrapText="1"/>
    </xf>
    <xf numFmtId="0" fontId="12" fillId="2" borderId="48" xfId="0" applyFont="1" applyFill="1" applyBorder="1" applyAlignment="1">
      <alignment horizontal="left" vertical="center" wrapText="1"/>
    </xf>
    <xf numFmtId="0" fontId="12" fillId="2" borderId="49" xfId="0" applyFont="1" applyFill="1" applyBorder="1" applyAlignment="1">
      <alignment horizontal="left" vertical="center" wrapText="1"/>
    </xf>
    <xf numFmtId="0" fontId="12" fillId="2" borderId="50" xfId="0" applyFont="1" applyFill="1" applyBorder="1" applyAlignment="1">
      <alignment horizontal="left" vertical="center" wrapText="1"/>
    </xf>
    <xf numFmtId="0" fontId="12" fillId="2" borderId="51" xfId="0" applyFont="1" applyFill="1" applyBorder="1" applyAlignment="1">
      <alignment horizontal="left" vertical="center" wrapText="1"/>
    </xf>
    <xf numFmtId="0" fontId="12" fillId="2" borderId="52" xfId="0" applyFont="1" applyFill="1" applyBorder="1" applyAlignment="1">
      <alignment horizontal="left" vertical="center" wrapText="1"/>
    </xf>
    <xf numFmtId="0" fontId="18" fillId="2" borderId="16" xfId="1" applyFill="1" applyBorder="1" applyAlignment="1" applyProtection="1">
      <alignment horizontal="center"/>
      <protection locked="0"/>
    </xf>
    <xf numFmtId="0" fontId="18" fillId="2" borderId="30" xfId="1" applyFill="1" applyBorder="1" applyAlignment="1" applyProtection="1">
      <alignment horizontal="center"/>
      <protection locked="0"/>
    </xf>
    <xf numFmtId="0" fontId="2" fillId="2" borderId="42" xfId="0" applyFont="1" applyFill="1" applyBorder="1" applyAlignment="1" applyProtection="1">
      <alignment horizontal="center"/>
      <protection locked="0"/>
    </xf>
    <xf numFmtId="0" fontId="16" fillId="3" borderId="0" xfId="0" applyFont="1" applyFill="1" applyAlignment="1">
      <alignment horizontal="left" vertical="center" wrapText="1"/>
    </xf>
    <xf numFmtId="0" fontId="9" fillId="3" borderId="0" xfId="0" applyFont="1" applyFill="1" applyAlignment="1">
      <alignment horizontal="center" wrapText="1"/>
    </xf>
    <xf numFmtId="0" fontId="13" fillId="3" borderId="0" xfId="0" applyFont="1" applyFill="1" applyAlignment="1">
      <alignment horizontal="right" vertical="center" wrapText="1"/>
    </xf>
    <xf numFmtId="0" fontId="11" fillId="16" borderId="42" xfId="6" applyFont="1" applyFill="1" applyBorder="1" applyAlignment="1">
      <alignment horizontal="center"/>
    </xf>
    <xf numFmtId="0" fontId="11" fillId="16" borderId="16" xfId="6" applyFont="1" applyFill="1" applyBorder="1" applyAlignment="1">
      <alignment horizontal="center"/>
    </xf>
    <xf numFmtId="0" fontId="11" fillId="16" borderId="30" xfId="6" applyFont="1" applyFill="1" applyBorder="1" applyAlignment="1">
      <alignment horizontal="center"/>
    </xf>
    <xf numFmtId="0" fontId="24" fillId="15" borderId="0" xfId="6" applyFont="1" applyFill="1" applyAlignment="1">
      <alignment horizontal="center"/>
    </xf>
    <xf numFmtId="0" fontId="9" fillId="15" borderId="0" xfId="6" applyFont="1" applyFill="1" applyAlignment="1">
      <alignment horizontal="center" wrapText="1"/>
    </xf>
    <xf numFmtId="0" fontId="24" fillId="15" borderId="0" xfId="6" applyFont="1" applyFill="1" applyAlignment="1">
      <alignment horizontal="center" vertical="center" wrapText="1"/>
    </xf>
    <xf numFmtId="0" fontId="21" fillId="16" borderId="8" xfId="6" applyFont="1" applyFill="1" applyBorder="1" applyAlignment="1">
      <alignment horizontal="center" vertical="center" wrapText="1"/>
    </xf>
    <xf numFmtId="0" fontId="21" fillId="16" borderId="40" xfId="6" applyFont="1" applyFill="1" applyBorder="1" applyAlignment="1">
      <alignment horizontal="center" vertical="center" wrapText="1"/>
    </xf>
    <xf numFmtId="0" fontId="23" fillId="16" borderId="29" xfId="6" applyFont="1" applyFill="1" applyBorder="1" applyAlignment="1">
      <alignment horizontal="left" vertical="top" wrapText="1"/>
    </xf>
    <xf numFmtId="0" fontId="23" fillId="16" borderId="55" xfId="6" applyFont="1" applyFill="1" applyBorder="1" applyAlignment="1">
      <alignment horizontal="left" vertical="top" wrapText="1"/>
    </xf>
    <xf numFmtId="0" fontId="21" fillId="16" borderId="33" xfId="6" applyFont="1" applyFill="1" applyBorder="1" applyAlignment="1">
      <alignment horizontal="center" vertical="center" wrapText="1"/>
    </xf>
    <xf numFmtId="0" fontId="21" fillId="16" borderId="68" xfId="6" applyFont="1" applyFill="1" applyBorder="1" applyAlignment="1">
      <alignment horizontal="center" vertical="center" wrapText="1"/>
    </xf>
    <xf numFmtId="0" fontId="21" fillId="16" borderId="5" xfId="6" applyFont="1" applyFill="1" applyBorder="1" applyAlignment="1">
      <alignment horizontal="center" vertical="center" wrapText="1"/>
    </xf>
    <xf numFmtId="0" fontId="23" fillId="0" borderId="39" xfId="6" applyFont="1" applyBorder="1" applyAlignment="1">
      <alignment horizontal="center" vertical="center" wrapText="1"/>
    </xf>
    <xf numFmtId="0" fontId="23" fillId="0" borderId="56" xfId="6" applyFont="1" applyBorder="1" applyAlignment="1">
      <alignment horizontal="center" vertical="center" wrapText="1"/>
    </xf>
    <xf numFmtId="0" fontId="23" fillId="0" borderId="59" xfId="6" applyFont="1" applyBorder="1" applyAlignment="1">
      <alignment horizontal="center" vertical="center" wrapText="1"/>
    </xf>
    <xf numFmtId="0" fontId="23" fillId="16" borderId="11" xfId="6" applyFont="1" applyFill="1" applyBorder="1" applyAlignment="1">
      <alignment horizontal="left" vertical="top" wrapText="1"/>
    </xf>
    <xf numFmtId="0" fontId="23" fillId="16" borderId="39" xfId="6" applyFont="1" applyFill="1" applyBorder="1" applyAlignment="1">
      <alignment horizontal="left" vertical="center" wrapText="1"/>
    </xf>
    <xf numFmtId="0" fontId="23" fillId="16" borderId="56" xfId="6" applyFont="1" applyFill="1" applyBorder="1" applyAlignment="1">
      <alignment horizontal="left" vertical="center" wrapText="1"/>
    </xf>
    <xf numFmtId="0" fontId="23" fillId="16" borderId="59" xfId="6" applyFont="1" applyFill="1" applyBorder="1" applyAlignment="1">
      <alignment horizontal="left" vertical="center" wrapText="1"/>
    </xf>
    <xf numFmtId="0" fontId="23" fillId="16" borderId="34" xfId="6" applyFont="1" applyFill="1" applyBorder="1" applyAlignment="1">
      <alignment horizontal="left" vertical="top" wrapText="1"/>
    </xf>
    <xf numFmtId="0" fontId="23" fillId="16" borderId="54" xfId="6" applyFont="1" applyFill="1" applyBorder="1" applyAlignment="1">
      <alignment horizontal="left" vertical="top" wrapText="1"/>
    </xf>
    <xf numFmtId="0" fontId="23" fillId="16" borderId="39" xfId="6" applyFont="1" applyFill="1" applyBorder="1" applyAlignment="1">
      <alignment horizontal="left" vertical="top" wrapText="1"/>
    </xf>
    <xf numFmtId="0" fontId="23" fillId="16" borderId="59" xfId="6" applyFont="1" applyFill="1" applyBorder="1" applyAlignment="1">
      <alignment horizontal="left" vertical="top" wrapText="1"/>
    </xf>
    <xf numFmtId="0" fontId="12" fillId="16" borderId="39" xfId="6" applyFont="1" applyFill="1" applyBorder="1" applyAlignment="1">
      <alignment horizontal="left" vertical="top" wrapText="1"/>
    </xf>
    <xf numFmtId="0" fontId="12" fillId="16" borderId="59" xfId="6" applyFont="1" applyFill="1" applyBorder="1" applyAlignment="1">
      <alignment horizontal="left" vertical="top" wrapText="1"/>
    </xf>
    <xf numFmtId="0" fontId="12" fillId="0" borderId="29" xfId="6" applyFont="1" applyBorder="1" applyAlignment="1">
      <alignment horizontal="left" vertical="top" wrapText="1"/>
    </xf>
    <xf numFmtId="0" fontId="12" fillId="0" borderId="55" xfId="6" applyFont="1" applyBorder="1" applyAlignment="1">
      <alignment horizontal="left" vertical="top" wrapText="1"/>
    </xf>
    <xf numFmtId="0" fontId="21" fillId="16" borderId="6" xfId="6" applyFont="1" applyFill="1" applyBorder="1" applyAlignment="1">
      <alignment horizontal="center" vertical="top" wrapText="1"/>
    </xf>
    <xf numFmtId="0" fontId="21" fillId="16" borderId="33" xfId="6" applyFont="1" applyFill="1" applyBorder="1" applyAlignment="1">
      <alignment horizontal="center" vertical="top" wrapText="1"/>
    </xf>
    <xf numFmtId="0" fontId="21" fillId="16" borderId="12" xfId="6" applyFont="1" applyFill="1" applyBorder="1" applyAlignment="1">
      <alignment horizontal="center" vertical="top" wrapText="1"/>
    </xf>
    <xf numFmtId="0" fontId="23" fillId="16" borderId="13" xfId="6" applyFont="1" applyFill="1" applyBorder="1" applyAlignment="1">
      <alignment horizontal="left" vertical="top" wrapText="1"/>
    </xf>
    <xf numFmtId="0" fontId="25" fillId="16" borderId="11" xfId="6" applyFont="1" applyFill="1" applyBorder="1" applyAlignment="1">
      <alignment horizontal="left" vertical="top" wrapText="1"/>
    </xf>
    <xf numFmtId="0" fontId="23" fillId="16" borderId="28" xfId="6" applyFont="1" applyFill="1" applyBorder="1" applyAlignment="1">
      <alignment horizontal="left" vertical="top" wrapText="1"/>
    </xf>
    <xf numFmtId="0" fontId="23" fillId="16" borderId="60" xfId="6" applyFont="1" applyFill="1" applyBorder="1" applyAlignment="1">
      <alignment horizontal="left" vertical="top" wrapText="1"/>
    </xf>
    <xf numFmtId="0" fontId="23" fillId="16" borderId="39" xfId="6" applyFont="1" applyFill="1" applyBorder="1" applyAlignment="1">
      <alignment horizontal="center" vertical="center" wrapText="1"/>
    </xf>
    <xf numFmtId="0" fontId="23" fillId="16" borderId="56" xfId="6" applyFont="1" applyFill="1" applyBorder="1" applyAlignment="1">
      <alignment horizontal="center" vertical="center" wrapText="1"/>
    </xf>
    <xf numFmtId="0" fontId="23" fillId="16" borderId="59" xfId="6" applyFont="1" applyFill="1" applyBorder="1" applyAlignment="1">
      <alignment horizontal="center" vertical="center" wrapText="1"/>
    </xf>
    <xf numFmtId="0" fontId="23" fillId="16" borderId="29" xfId="6" applyFont="1" applyFill="1" applyBorder="1" applyAlignment="1">
      <alignment horizontal="left" vertical="center" wrapText="1"/>
    </xf>
    <xf numFmtId="0" fontId="23" fillId="16" borderId="55" xfId="6" applyFont="1" applyFill="1" applyBorder="1" applyAlignment="1">
      <alignment horizontal="left" vertical="center" wrapText="1"/>
    </xf>
    <xf numFmtId="0" fontId="25" fillId="15" borderId="0" xfId="6" applyFont="1" applyFill="1" applyAlignment="1">
      <alignment horizontal="center" vertical="center" wrapText="1"/>
    </xf>
    <xf numFmtId="0" fontId="23" fillId="0" borderId="34" xfId="6" applyFont="1" applyBorder="1" applyAlignment="1">
      <alignment horizontal="left" vertical="center" wrapText="1"/>
    </xf>
    <xf numFmtId="0" fontId="23" fillId="0" borderId="54" xfId="6" applyFont="1" applyBorder="1" applyAlignment="1">
      <alignment horizontal="left" vertical="center" wrapText="1"/>
    </xf>
    <xf numFmtId="0" fontId="23" fillId="0" borderId="65" xfId="6" applyFont="1" applyBorder="1" applyAlignment="1">
      <alignment horizontal="left" vertical="center" wrapText="1"/>
    </xf>
    <xf numFmtId="0" fontId="23" fillId="0" borderId="64" xfId="6" applyFont="1" applyBorder="1" applyAlignment="1">
      <alignment horizontal="left" vertical="center" wrapText="1"/>
    </xf>
    <xf numFmtId="0" fontId="29" fillId="4" borderId="1" xfId="0" applyFont="1" applyFill="1" applyBorder="1" applyAlignment="1">
      <alignment horizontal="center"/>
    </xf>
    <xf numFmtId="0" fontId="47" fillId="3" borderId="19" xfId="0" applyFont="1" applyFill="1" applyBorder="1" applyAlignment="1">
      <alignment horizontal="left" vertical="top" wrapText="1"/>
    </xf>
    <xf numFmtId="0" fontId="21" fillId="0" borderId="42" xfId="0" applyFont="1" applyBorder="1" applyAlignment="1">
      <alignment horizontal="center"/>
    </xf>
    <xf numFmtId="0" fontId="21" fillId="0" borderId="53" xfId="0" applyFont="1" applyBorder="1" applyAlignment="1">
      <alignment horizontal="center"/>
    </xf>
    <xf numFmtId="0" fontId="24" fillId="3" borderId="24" xfId="0" applyFont="1" applyFill="1" applyBorder="1"/>
    <xf numFmtId="0" fontId="43" fillId="4" borderId="1" xfId="0" applyFont="1" applyFill="1" applyBorder="1" applyAlignment="1">
      <alignment horizontal="center"/>
    </xf>
    <xf numFmtId="0" fontId="23" fillId="2" borderId="15" xfId="0" applyFont="1" applyFill="1" applyBorder="1" applyAlignment="1">
      <alignment vertical="top" wrapText="1"/>
    </xf>
    <xf numFmtId="0" fontId="23" fillId="2" borderId="27" xfId="0" applyFont="1" applyFill="1" applyBorder="1" applyAlignment="1">
      <alignment vertical="top" wrapText="1"/>
    </xf>
    <xf numFmtId="0" fontId="23" fillId="0" borderId="15" xfId="0" applyFont="1" applyBorder="1" applyAlignment="1">
      <alignment vertical="top" wrapText="1"/>
    </xf>
    <xf numFmtId="0" fontId="23" fillId="0" borderId="27" xfId="0" applyFont="1" applyBorder="1" applyAlignment="1">
      <alignment vertical="top" wrapText="1"/>
    </xf>
  </cellXfs>
  <cellStyles count="7">
    <cellStyle name="Bad" xfId="3" builtinId="27"/>
    <cellStyle name="Currency" xfId="5" builtinId="4"/>
    <cellStyle name="Good" xfId="2" builtinId="26"/>
    <cellStyle name="Hyperlink" xfId="1" builtinId="8"/>
    <cellStyle name="Neutral" xfId="4" builtinId="28"/>
    <cellStyle name="Normal" xfId="0" builtinId="0"/>
    <cellStyle name="Normal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microsoft.com/office/2017/10/relationships/person" Target="persons/perso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customXml" Target="../ink/ink1.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 xmlns:a16="http://schemas.microsoft.com/office/drawing/2014/main" id="{00000000-0008-0000-0000-000002000000}"/>
            </a:ext>
          </a:extLst>
        </xdr:cNvPr>
        <xdr:cNvSpPr>
          <a:spLocks noChangeAspect="1" noChangeArrowheads="1"/>
        </xdr:cNvSpPr>
      </xdr:nvSpPr>
      <xdr:spPr bwMode="auto">
        <a:xfrm>
          <a:off x="8483600" y="152400"/>
          <a:ext cx="8035925"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7816850" y="200025"/>
          <a:ext cx="7864475" cy="5524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5</xdr:col>
          <xdr:colOff>2552700</xdr:colOff>
          <xdr:row>7</xdr:row>
          <xdr:rowOff>447675</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981075</xdr:colOff>
          <xdr:row>7</xdr:row>
          <xdr:rowOff>257175</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11</xdr:row>
          <xdr:rowOff>15798</xdr:rowOff>
        </xdr:from>
        <xdr:to>
          <xdr:col>3</xdr:col>
          <xdr:colOff>2008149</xdr:colOff>
          <xdr:row>12</xdr:row>
          <xdr:rowOff>50258</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4220670" y="4955191"/>
              <a:ext cx="1066800" cy="500106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12</xdr:row>
          <xdr:rowOff>21683</xdr:rowOff>
        </xdr:from>
        <xdr:to>
          <xdr:col>3</xdr:col>
          <xdr:colOff>2008149</xdr:colOff>
          <xdr:row>13</xdr:row>
          <xdr:rowOff>47780</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4220670" y="9927683"/>
              <a:ext cx="1066800" cy="3686418"/>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13</xdr:row>
          <xdr:rowOff>19205</xdr:rowOff>
        </xdr:from>
        <xdr:to>
          <xdr:col>3</xdr:col>
          <xdr:colOff>2008149</xdr:colOff>
          <xdr:row>14</xdr:row>
          <xdr:rowOff>43753</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4220670" y="13585526"/>
              <a:ext cx="1066800" cy="311337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14</xdr:row>
          <xdr:rowOff>15178</xdr:rowOff>
        </xdr:from>
        <xdr:to>
          <xdr:col>3</xdr:col>
          <xdr:colOff>2008149</xdr:colOff>
          <xdr:row>14</xdr:row>
          <xdr:rowOff>234253</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4220670" y="16670321"/>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10</xdr:row>
          <xdr:rowOff>11151</xdr:rowOff>
        </xdr:from>
        <xdr:to>
          <xdr:col>4</xdr:col>
          <xdr:colOff>2642374</xdr:colOff>
          <xdr:row>11</xdr:row>
          <xdr:rowOff>44373</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7113681" y="3236044"/>
              <a:ext cx="1066800" cy="1747722"/>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11</xdr:row>
          <xdr:rowOff>20811</xdr:rowOff>
        </xdr:from>
        <xdr:to>
          <xdr:col>4</xdr:col>
          <xdr:colOff>2642374</xdr:colOff>
          <xdr:row>12</xdr:row>
          <xdr:rowOff>55271</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7113681" y="4960204"/>
              <a:ext cx="1066800" cy="500106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15</xdr:row>
          <xdr:rowOff>15178</xdr:rowOff>
        </xdr:from>
        <xdr:to>
          <xdr:col>3</xdr:col>
          <xdr:colOff>2008149</xdr:colOff>
          <xdr:row>16</xdr:row>
          <xdr:rowOff>49174</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4220670" y="20480321"/>
              <a:ext cx="1066800" cy="1721282"/>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16</xdr:row>
          <xdr:rowOff>17424</xdr:rowOff>
        </xdr:from>
        <xdr:to>
          <xdr:col>3</xdr:col>
          <xdr:colOff>2008149</xdr:colOff>
          <xdr:row>17</xdr:row>
          <xdr:rowOff>55679</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4220670" y="22169853"/>
              <a:ext cx="1066800" cy="283183"/>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17</xdr:row>
          <xdr:rowOff>20754</xdr:rowOff>
        </xdr:from>
        <xdr:to>
          <xdr:col>3</xdr:col>
          <xdr:colOff>2008149</xdr:colOff>
          <xdr:row>18</xdr:row>
          <xdr:rowOff>68534</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4220670" y="22418111"/>
              <a:ext cx="1066800" cy="4102709"/>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18</xdr:row>
          <xdr:rowOff>39959</xdr:rowOff>
        </xdr:from>
        <xdr:to>
          <xdr:col>3</xdr:col>
          <xdr:colOff>2008149</xdr:colOff>
          <xdr:row>19</xdr:row>
          <xdr:rowOff>73645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4220670" y="26492245"/>
              <a:ext cx="1066800" cy="3136114"/>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19</xdr:row>
          <xdr:rowOff>45070</xdr:rowOff>
        </xdr:from>
        <xdr:to>
          <xdr:col>3</xdr:col>
          <xdr:colOff>2008149</xdr:colOff>
          <xdr:row>20</xdr:row>
          <xdr:rowOff>73335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4220670" y="29599784"/>
              <a:ext cx="1066800" cy="174276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20</xdr:row>
          <xdr:rowOff>44760</xdr:rowOff>
        </xdr:from>
        <xdr:to>
          <xdr:col>3</xdr:col>
          <xdr:colOff>2008149</xdr:colOff>
          <xdr:row>21</xdr:row>
          <xdr:rowOff>78446</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4220670" y="31313974"/>
              <a:ext cx="1066800" cy="123111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21</xdr:row>
          <xdr:rowOff>49871</xdr:rowOff>
        </xdr:from>
        <xdr:to>
          <xdr:col>3</xdr:col>
          <xdr:colOff>2008149</xdr:colOff>
          <xdr:row>21</xdr:row>
          <xdr:rowOff>268946</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4220670" y="32516514"/>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22</xdr:row>
          <xdr:rowOff>47238</xdr:rowOff>
        </xdr:from>
        <xdr:to>
          <xdr:col>3</xdr:col>
          <xdr:colOff>2008149</xdr:colOff>
          <xdr:row>23</xdr:row>
          <xdr:rowOff>83557</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4220670" y="34663809"/>
              <a:ext cx="1066800" cy="2431177"/>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23</xdr:row>
          <xdr:rowOff>54982</xdr:rowOff>
        </xdr:from>
        <xdr:to>
          <xdr:col>3</xdr:col>
          <xdr:colOff>2008149</xdr:colOff>
          <xdr:row>24</xdr:row>
          <xdr:rowOff>90681</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4220670" y="37066411"/>
              <a:ext cx="1066800" cy="1273949"/>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24</xdr:row>
          <xdr:rowOff>62106</xdr:rowOff>
        </xdr:from>
        <xdr:to>
          <xdr:col>3</xdr:col>
          <xdr:colOff>2008149</xdr:colOff>
          <xdr:row>25</xdr:row>
          <xdr:rowOff>99354</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4220670" y="38311785"/>
              <a:ext cx="1066800" cy="1846998"/>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24</xdr:row>
          <xdr:rowOff>62106</xdr:rowOff>
        </xdr:from>
        <xdr:to>
          <xdr:col>4</xdr:col>
          <xdr:colOff>2642374</xdr:colOff>
          <xdr:row>25</xdr:row>
          <xdr:rowOff>99354</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7113681" y="38311785"/>
              <a:ext cx="1066800" cy="1846998"/>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23</xdr:row>
          <xdr:rowOff>54982</xdr:rowOff>
        </xdr:from>
        <xdr:to>
          <xdr:col>4</xdr:col>
          <xdr:colOff>2642374</xdr:colOff>
          <xdr:row>24</xdr:row>
          <xdr:rowOff>90681</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7113681" y="37066411"/>
              <a:ext cx="1066800" cy="1273949"/>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22</xdr:row>
          <xdr:rowOff>47238</xdr:rowOff>
        </xdr:from>
        <xdr:to>
          <xdr:col>4</xdr:col>
          <xdr:colOff>2642374</xdr:colOff>
          <xdr:row>23</xdr:row>
          <xdr:rowOff>83557</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7113681" y="34663809"/>
              <a:ext cx="1066800" cy="2431177"/>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21</xdr:row>
          <xdr:rowOff>49871</xdr:rowOff>
        </xdr:from>
        <xdr:to>
          <xdr:col>4</xdr:col>
          <xdr:colOff>2642374</xdr:colOff>
          <xdr:row>21</xdr:row>
          <xdr:rowOff>268946</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7113681" y="32516514"/>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20</xdr:row>
          <xdr:rowOff>44760</xdr:rowOff>
        </xdr:from>
        <xdr:to>
          <xdr:col>4</xdr:col>
          <xdr:colOff>2642374</xdr:colOff>
          <xdr:row>21</xdr:row>
          <xdr:rowOff>78446</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7113681" y="31313974"/>
              <a:ext cx="1066800" cy="123111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19</xdr:row>
          <xdr:rowOff>45070</xdr:rowOff>
        </xdr:from>
        <xdr:to>
          <xdr:col>4</xdr:col>
          <xdr:colOff>2642374</xdr:colOff>
          <xdr:row>20</xdr:row>
          <xdr:rowOff>73335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7113681" y="29599784"/>
              <a:ext cx="1066800" cy="174276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18</xdr:row>
          <xdr:rowOff>39959</xdr:rowOff>
        </xdr:from>
        <xdr:to>
          <xdr:col>4</xdr:col>
          <xdr:colOff>2642374</xdr:colOff>
          <xdr:row>19</xdr:row>
          <xdr:rowOff>73645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7113681" y="26492245"/>
              <a:ext cx="1066800" cy="3136114"/>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17</xdr:row>
          <xdr:rowOff>20754</xdr:rowOff>
        </xdr:from>
        <xdr:to>
          <xdr:col>4</xdr:col>
          <xdr:colOff>2642374</xdr:colOff>
          <xdr:row>18</xdr:row>
          <xdr:rowOff>68534</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7113681" y="22418111"/>
              <a:ext cx="1066800" cy="4102709"/>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16</xdr:row>
          <xdr:rowOff>17424</xdr:rowOff>
        </xdr:from>
        <xdr:to>
          <xdr:col>4</xdr:col>
          <xdr:colOff>2642374</xdr:colOff>
          <xdr:row>17</xdr:row>
          <xdr:rowOff>55679</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7113681" y="22169853"/>
              <a:ext cx="1066800" cy="283183"/>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15</xdr:row>
          <xdr:rowOff>15178</xdr:rowOff>
        </xdr:from>
        <xdr:to>
          <xdr:col>4</xdr:col>
          <xdr:colOff>2642374</xdr:colOff>
          <xdr:row>16</xdr:row>
          <xdr:rowOff>49174</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7113681" y="20480321"/>
              <a:ext cx="1066800" cy="1721282"/>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14</xdr:row>
          <xdr:rowOff>15178</xdr:rowOff>
        </xdr:from>
        <xdr:to>
          <xdr:col>4</xdr:col>
          <xdr:colOff>2642374</xdr:colOff>
          <xdr:row>14</xdr:row>
          <xdr:rowOff>234253</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7113681" y="16670321"/>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12</xdr:row>
          <xdr:rowOff>21683</xdr:rowOff>
        </xdr:from>
        <xdr:to>
          <xdr:col>4</xdr:col>
          <xdr:colOff>2642374</xdr:colOff>
          <xdr:row>13</xdr:row>
          <xdr:rowOff>47780</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7113681" y="9927683"/>
              <a:ext cx="1066800" cy="3686418"/>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13</xdr:row>
          <xdr:rowOff>19205</xdr:rowOff>
        </xdr:from>
        <xdr:to>
          <xdr:col>4</xdr:col>
          <xdr:colOff>2642374</xdr:colOff>
          <xdr:row>14</xdr:row>
          <xdr:rowOff>43753</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7113681" y="13585526"/>
              <a:ext cx="1066800" cy="311337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941349</xdr:colOff>
          <xdr:row>10</xdr:row>
          <xdr:rowOff>11151</xdr:rowOff>
        </xdr:from>
        <xdr:to>
          <xdr:col>3</xdr:col>
          <xdr:colOff>2008149</xdr:colOff>
          <xdr:row>11</xdr:row>
          <xdr:rowOff>44373</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4220670" y="3236044"/>
              <a:ext cx="1066800" cy="1747722"/>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279321" y="4999264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1575574</xdr:colOff>
          <xdr:row>36</xdr:row>
          <xdr:rowOff>89984</xdr:rowOff>
        </xdr:from>
        <xdr:to>
          <xdr:col>4</xdr:col>
          <xdr:colOff>2642374</xdr:colOff>
          <xdr:row>37</xdr:row>
          <xdr:rowOff>99432</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7113681" y="45510627"/>
              <a:ext cx="1066800" cy="512912"/>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1613673</xdr:colOff>
          <xdr:row>50</xdr:row>
          <xdr:rowOff>289699</xdr:rowOff>
        </xdr:from>
        <xdr:to>
          <xdr:col>5</xdr:col>
          <xdr:colOff>527822</xdr:colOff>
          <xdr:row>50</xdr:row>
          <xdr:rowOff>623074</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7151783" y="50282342"/>
              <a:ext cx="2261508"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1575574</xdr:colOff>
          <xdr:row>64</xdr:row>
          <xdr:rowOff>169901</xdr:rowOff>
        </xdr:from>
        <xdr:to>
          <xdr:col>5</xdr:col>
          <xdr:colOff>87603</xdr:colOff>
          <xdr:row>65</xdr:row>
          <xdr:rowOff>166804</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7113682" y="66110115"/>
              <a:ext cx="1859383" cy="758903"/>
              <a:chOff x="3048001" y="14817587"/>
              <a:chExt cx="1855300"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8001"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2"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292101</xdr:colOff>
          <xdr:row>35</xdr:row>
          <xdr:rowOff>139700</xdr:rowOff>
        </xdr:from>
        <xdr:to>
          <xdr:col>6</xdr:col>
          <xdr:colOff>1236179</xdr:colOff>
          <xdr:row>36</xdr:row>
          <xdr:rowOff>139700</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7126287" y="11117263"/>
              <a:ext cx="2349017" cy="571500"/>
              <a:chOff x="3047999" y="14817587"/>
              <a:chExt cx="1855303"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7999"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93"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417647" cy="1008289"/>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775364</xdr:colOff>
          <xdr:row>39</xdr:row>
          <xdr:rowOff>191168</xdr:rowOff>
        </xdr:from>
        <xdr:to>
          <xdr:col>3</xdr:col>
          <xdr:colOff>1988882</xdr:colOff>
          <xdr:row>39</xdr:row>
          <xdr:rowOff>524543</xdr:rowOff>
        </xdr:to>
        <xdr:grpSp>
          <xdr:nvGrpSpPr>
            <xdr:cNvPr id="6" name="Group 135">
              <a:extLst>
                <a:ext uri="{FF2B5EF4-FFF2-40B4-BE49-F238E27FC236}">
                  <a16:creationId xmlns="" xmlns:a16="http://schemas.microsoft.com/office/drawing/2014/main" id="{00000000-0008-0000-0A00-000006000000}"/>
                </a:ext>
              </a:extLst>
            </xdr:cNvPr>
            <xdr:cNvGrpSpPr>
              <a:grpSpLocks/>
            </xdr:cNvGrpSpPr>
          </xdr:nvGrpSpPr>
          <xdr:grpSpPr bwMode="auto">
            <a:xfrm>
              <a:off x="3442364" y="36386168"/>
              <a:ext cx="1213518"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 xmlns:a16="http://schemas.microsoft.com/office/drawing/2014/main" id="{00000000-0008-0000-0A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 xmlns:a16="http://schemas.microsoft.com/office/drawing/2014/main" id="{00000000-0008-0000-0A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https://anubar.sharepoint.com/Users/rashaunaadams-matthew/Documents/WORK/FUNDING%20ENTITIES/Adaptation%20Fund/An%20Integrated%20approach%20to%20physical%20adaptation%20and%20community%20resilience%20in%20Antigua%20and%20Barbuda's%20northwest%20McKinnons%20watershed%20(AF/Reports/PPR%20Adaptation%20Fund%20January%202019%20-%20June%202020.xlsx?E3A8BCEF" TargetMode="External"/><Relationship Id="rId1" Type="http://schemas.openxmlformats.org/officeDocument/2006/relationships/externalLinkPath" Target="file:///\\E3A8BCEF\PPR%20Adaptation%20Fund%20January%202019%20-%20June%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ial Data "/>
      <sheetName val="Procurement "/>
      <sheetName val="Project Indicators"/>
      <sheetName val="Risk Assesment"/>
      <sheetName val="Rating"/>
      <sheetName val="Lessons Learned"/>
      <sheetName val="Results Tracker"/>
      <sheetName val="Units for Indicators"/>
    </sheetNames>
    <sheetDataSet>
      <sheetData sheetId="0"/>
      <sheetData sheetId="1"/>
      <sheetData sheetId="2"/>
      <sheetData sheetId="3"/>
      <sheetData sheetId="4"/>
      <sheetData sheetId="5"/>
      <sheetData sheetId="6"/>
      <sheetData sheetId="7"/>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Rashauna Adams-Matthew" id="{C8AD8114-922A-EF44-93F7-4072878AA431}" userId="S::rashauna.adams-matthew@ab.gov.ag::660047ee-a766-4695-af1d-b32c7b1c1ab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O22" dT="2021-02-24T21:29:48.30" personId="{C8AD8114-922A-EF44-93F7-4072878AA431}" id="{FAE75B7B-A512-8044-9A96-197BD8A14D10}">
    <text>Number of beneficiaries through the SELF Programme thus far</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doe@ab.gov.ag" TargetMode="External"/><Relationship Id="rId7" Type="http://schemas.openxmlformats.org/officeDocument/2006/relationships/comments" Target="../comments1.xml"/><Relationship Id="rId2" Type="http://schemas.openxmlformats.org/officeDocument/2006/relationships/hyperlink" Target="mailto:dcblack11@gmail.com" TargetMode="External"/><Relationship Id="rId1" Type="http://schemas.openxmlformats.org/officeDocument/2006/relationships/hyperlink" Target="mailto:diann.black-layne@ab.gov.ag"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hyperlink" Target="mailto:jasiel.murphy@ab.gov.a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3" Type="http://schemas.openxmlformats.org/officeDocument/2006/relationships/hyperlink" Target="mailto:jasiel.murphy@ab.gov.ag" TargetMode="External"/><Relationship Id="rId2" Type="http://schemas.openxmlformats.org/officeDocument/2006/relationships/hyperlink" Target="mailto:jasiel.murphy@ab.gov.ag" TargetMode="External"/><Relationship Id="rId1" Type="http://schemas.openxmlformats.org/officeDocument/2006/relationships/hyperlink" Target="mailto:diann.black-layne@ab.gov.ag" TargetMode="External"/><Relationship Id="rId4"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78"/>
  <sheetViews>
    <sheetView zoomScale="110" zoomScaleNormal="110" workbookViewId="0">
      <selection activeCell="D31" sqref="D31:D32"/>
    </sheetView>
  </sheetViews>
  <sheetFormatPr defaultColWidth="102.28515625" defaultRowHeight="15"/>
  <cols>
    <col min="1" max="1" width="2.42578125" style="6" customWidth="1"/>
    <col min="2" max="2" width="10.85546875" style="519" customWidth="1"/>
    <col min="3" max="3" width="14.85546875" style="519" customWidth="1"/>
    <col min="4" max="4" width="87.140625" style="6" customWidth="1"/>
    <col min="5" max="5" width="3.7109375" style="6" customWidth="1"/>
    <col min="6" max="6" width="9.140625" style="6" customWidth="1"/>
    <col min="7" max="7" width="12.28515625" style="6" customWidth="1"/>
    <col min="8" max="8" width="15.42578125" style="6" hidden="1" customWidth="1"/>
    <col min="9" max="13" width="0" style="6" hidden="1" customWidth="1"/>
    <col min="14" max="15" width="9.140625" style="6" hidden="1" customWidth="1"/>
    <col min="16" max="16" width="0" style="6" hidden="1" customWidth="1"/>
    <col min="17" max="251" width="9.140625" style="6" customWidth="1"/>
    <col min="252" max="252" width="2.7109375" style="6" customWidth="1"/>
    <col min="253" max="254" width="9.140625" style="6" customWidth="1"/>
    <col min="255" max="255" width="17.28515625" style="6" customWidth="1"/>
    <col min="256" max="16384" width="102.28515625" style="6"/>
  </cols>
  <sheetData>
    <row r="1" spans="2:16" ht="15.75" thickBot="1"/>
    <row r="2" spans="2:16" ht="15.75" thickBot="1">
      <c r="B2" s="555"/>
      <c r="C2" s="554"/>
      <c r="D2" s="40"/>
      <c r="E2" s="41"/>
    </row>
    <row r="3" spans="2:16" ht="19.5" thickBot="1">
      <c r="B3" s="550"/>
      <c r="C3" s="549"/>
      <c r="D3" s="553" t="s">
        <v>0</v>
      </c>
      <c r="E3" s="66"/>
    </row>
    <row r="4" spans="2:16" ht="15.75" thickBot="1">
      <c r="B4" s="550"/>
      <c r="C4" s="549"/>
      <c r="D4" s="237"/>
      <c r="E4" s="66"/>
    </row>
    <row r="5" spans="2:16" ht="15.75" thickBot="1">
      <c r="B5" s="550"/>
      <c r="C5" s="542" t="s">
        <v>1</v>
      </c>
      <c r="D5" s="552" t="s">
        <v>2</v>
      </c>
      <c r="E5" s="66"/>
    </row>
    <row r="6" spans="2:16" s="433" customFormat="1">
      <c r="B6" s="525"/>
      <c r="C6" s="44"/>
      <c r="D6" s="22"/>
      <c r="E6" s="20"/>
      <c r="G6" s="6"/>
      <c r="H6" s="6"/>
      <c r="I6" s="6"/>
      <c r="J6" s="6"/>
      <c r="K6" s="6"/>
      <c r="L6" s="6"/>
      <c r="M6" s="6"/>
      <c r="N6" s="6"/>
      <c r="O6" s="6"/>
      <c r="P6" s="6"/>
    </row>
    <row r="7" spans="2:16" s="433" customFormat="1" ht="30.75" customHeight="1">
      <c r="B7" s="525"/>
      <c r="C7" s="551" t="s">
        <v>3</v>
      </c>
      <c r="D7" s="226" t="s">
        <v>4</v>
      </c>
      <c r="E7" s="20"/>
      <c r="G7" s="6"/>
      <c r="H7" s="6"/>
      <c r="I7" s="6"/>
      <c r="J7" s="6"/>
      <c r="K7" s="6"/>
      <c r="L7" s="6"/>
      <c r="M7" s="6"/>
      <c r="N7" s="6"/>
      <c r="O7" s="6"/>
      <c r="P7" s="6"/>
    </row>
    <row r="8" spans="2:16" s="433" customFormat="1" hidden="1">
      <c r="B8" s="550"/>
      <c r="C8" s="549"/>
      <c r="D8" s="237"/>
      <c r="E8" s="20"/>
      <c r="G8" s="6"/>
      <c r="H8" s="6"/>
      <c r="I8" s="6"/>
      <c r="J8" s="6"/>
      <c r="K8" s="6"/>
      <c r="L8" s="6"/>
      <c r="M8" s="6"/>
      <c r="N8" s="6"/>
      <c r="O8" s="6"/>
      <c r="P8" s="6"/>
    </row>
    <row r="9" spans="2:16" s="433" customFormat="1" hidden="1">
      <c r="B9" s="550"/>
      <c r="C9" s="549"/>
      <c r="D9" s="237"/>
      <c r="E9" s="20"/>
      <c r="G9" s="6"/>
      <c r="H9" s="6"/>
      <c r="I9" s="6"/>
      <c r="J9" s="6"/>
      <c r="K9" s="6"/>
      <c r="L9" s="6"/>
      <c r="M9" s="6"/>
      <c r="N9" s="6"/>
      <c r="O9" s="6"/>
      <c r="P9" s="6"/>
    </row>
    <row r="10" spans="2:16" s="433" customFormat="1" hidden="1">
      <c r="B10" s="550"/>
      <c r="C10" s="549"/>
      <c r="D10" s="237"/>
      <c r="E10" s="20"/>
      <c r="G10" s="6"/>
      <c r="H10" s="6"/>
      <c r="I10" s="6"/>
      <c r="J10" s="6"/>
      <c r="K10" s="6"/>
      <c r="L10" s="6"/>
      <c r="M10" s="6"/>
      <c r="N10" s="6"/>
      <c r="O10" s="6"/>
      <c r="P10" s="6"/>
    </row>
    <row r="11" spans="2:16" s="433" customFormat="1" hidden="1">
      <c r="B11" s="550"/>
      <c r="C11" s="549"/>
      <c r="D11" s="237"/>
      <c r="E11" s="20"/>
      <c r="G11" s="6"/>
      <c r="H11" s="6"/>
      <c r="I11" s="6"/>
      <c r="J11" s="6"/>
      <c r="K11" s="6"/>
      <c r="L11" s="6"/>
      <c r="M11" s="6"/>
      <c r="N11" s="6"/>
      <c r="O11" s="6"/>
      <c r="P11" s="6"/>
    </row>
    <row r="12" spans="2:16" s="433" customFormat="1" ht="15.75" thickBot="1">
      <c r="B12" s="525"/>
      <c r="C12" s="44"/>
      <c r="D12" s="22"/>
      <c r="E12" s="20"/>
      <c r="G12" s="6"/>
      <c r="H12" s="6"/>
      <c r="I12" s="6"/>
      <c r="J12" s="6"/>
      <c r="K12" s="6"/>
      <c r="L12" s="6"/>
      <c r="M12" s="6"/>
      <c r="N12" s="6"/>
      <c r="O12" s="6"/>
      <c r="P12" s="6"/>
    </row>
    <row r="13" spans="2:16" s="433" customFormat="1" ht="120" customHeight="1" thickBot="1">
      <c r="B13" s="525"/>
      <c r="C13" s="543" t="s">
        <v>5</v>
      </c>
      <c r="D13" s="556" t="s">
        <v>6</v>
      </c>
      <c r="E13" s="20"/>
      <c r="G13" s="6"/>
      <c r="H13" s="6"/>
      <c r="I13" s="6"/>
      <c r="J13" s="6"/>
      <c r="K13" s="6"/>
      <c r="L13" s="6"/>
      <c r="M13" s="6"/>
      <c r="N13" s="6"/>
      <c r="O13" s="6"/>
      <c r="P13" s="6"/>
    </row>
    <row r="14" spans="2:16" s="433" customFormat="1" ht="15.75" thickBot="1">
      <c r="B14" s="525"/>
      <c r="C14" s="44"/>
      <c r="D14" s="22"/>
      <c r="E14" s="20"/>
      <c r="G14" s="6"/>
      <c r="H14" s="6" t="s">
        <v>7</v>
      </c>
      <c r="I14" s="6" t="s">
        <v>8</v>
      </c>
      <c r="J14" s="6"/>
      <c r="K14" s="6" t="s">
        <v>9</v>
      </c>
      <c r="L14" s="6" t="s">
        <v>10</v>
      </c>
      <c r="M14" s="6" t="s">
        <v>11</v>
      </c>
      <c r="N14" s="6" t="s">
        <v>12</v>
      </c>
      <c r="O14" s="6" t="s">
        <v>13</v>
      </c>
      <c r="P14" s="6" t="s">
        <v>14</v>
      </c>
    </row>
    <row r="15" spans="2:16" s="433" customFormat="1">
      <c r="B15" s="525"/>
      <c r="C15" s="528" t="s">
        <v>15</v>
      </c>
      <c r="D15" s="548" t="s">
        <v>16</v>
      </c>
      <c r="E15" s="20"/>
      <c r="G15" s="6"/>
      <c r="H15" s="520" t="s">
        <v>17</v>
      </c>
      <c r="I15" s="6" t="s">
        <v>18</v>
      </c>
      <c r="J15" s="6" t="s">
        <v>19</v>
      </c>
      <c r="K15" s="6" t="s">
        <v>20</v>
      </c>
      <c r="L15" s="6">
        <v>1</v>
      </c>
      <c r="M15" s="6">
        <v>1</v>
      </c>
      <c r="N15" s="6" t="s">
        <v>21</v>
      </c>
      <c r="O15" s="6" t="s">
        <v>22</v>
      </c>
      <c r="P15" s="6" t="s">
        <v>23</v>
      </c>
    </row>
    <row r="16" spans="2:16" s="433" customFormat="1" ht="29.25" customHeight="1">
      <c r="B16" s="700" t="s">
        <v>24</v>
      </c>
      <c r="C16" s="701"/>
      <c r="D16" s="547" t="s">
        <v>25</v>
      </c>
      <c r="E16" s="20"/>
      <c r="G16" s="6"/>
      <c r="H16" s="520" t="s">
        <v>26</v>
      </c>
      <c r="I16" s="6" t="s">
        <v>27</v>
      </c>
      <c r="J16" s="6" t="s">
        <v>28</v>
      </c>
      <c r="K16" s="6" t="s">
        <v>29</v>
      </c>
      <c r="L16" s="6">
        <v>2</v>
      </c>
      <c r="M16" s="6">
        <v>2</v>
      </c>
      <c r="N16" s="6" t="s">
        <v>30</v>
      </c>
      <c r="O16" s="6" t="s">
        <v>31</v>
      </c>
      <c r="P16" s="6" t="s">
        <v>32</v>
      </c>
    </row>
    <row r="17" spans="2:16" s="433" customFormat="1">
      <c r="B17" s="525"/>
      <c r="C17" s="528" t="s">
        <v>33</v>
      </c>
      <c r="D17" s="547" t="s">
        <v>34</v>
      </c>
      <c r="E17" s="20"/>
      <c r="G17" s="6"/>
      <c r="H17" s="520" t="s">
        <v>35</v>
      </c>
      <c r="I17" s="6" t="s">
        <v>36</v>
      </c>
      <c r="J17" s="6"/>
      <c r="K17" s="6" t="s">
        <v>37</v>
      </c>
      <c r="L17" s="6">
        <v>3</v>
      </c>
      <c r="M17" s="6">
        <v>3</v>
      </c>
      <c r="N17" s="6" t="s">
        <v>38</v>
      </c>
      <c r="O17" s="6" t="s">
        <v>39</v>
      </c>
      <c r="P17" s="6" t="s">
        <v>40</v>
      </c>
    </row>
    <row r="18" spans="2:16" s="433" customFormat="1" ht="15.75" thickBot="1">
      <c r="B18" s="546"/>
      <c r="C18" s="543" t="s">
        <v>41</v>
      </c>
      <c r="D18" s="545" t="s">
        <v>42</v>
      </c>
      <c r="E18" s="20"/>
      <c r="G18" s="6"/>
      <c r="H18" s="520" t="s">
        <v>43</v>
      </c>
      <c r="I18" s="6"/>
      <c r="J18" s="6"/>
      <c r="K18" s="6" t="s">
        <v>44</v>
      </c>
      <c r="L18" s="6">
        <v>5</v>
      </c>
      <c r="M18" s="6">
        <v>5</v>
      </c>
      <c r="N18" s="6" t="s">
        <v>45</v>
      </c>
      <c r="O18" s="6" t="s">
        <v>46</v>
      </c>
      <c r="P18" s="6" t="s">
        <v>47</v>
      </c>
    </row>
    <row r="19" spans="2:16" s="433" customFormat="1" ht="44.25" customHeight="1" thickBot="1">
      <c r="B19" s="703" t="s">
        <v>48</v>
      </c>
      <c r="C19" s="704"/>
      <c r="D19" s="544" t="s">
        <v>49</v>
      </c>
      <c r="E19" s="20"/>
      <c r="G19" s="6"/>
      <c r="H19" s="520" t="s">
        <v>50</v>
      </c>
      <c r="I19" s="6"/>
      <c r="J19" s="6"/>
      <c r="K19" s="6" t="s">
        <v>51</v>
      </c>
      <c r="L19" s="6"/>
      <c r="M19" s="6"/>
      <c r="N19" s="6"/>
      <c r="O19" s="6" t="s">
        <v>52</v>
      </c>
      <c r="P19" s="6" t="s">
        <v>53</v>
      </c>
    </row>
    <row r="20" spans="2:16" s="433" customFormat="1">
      <c r="B20" s="525"/>
      <c r="C20" s="543"/>
      <c r="D20" s="22"/>
      <c r="E20" s="66"/>
      <c r="F20" s="520"/>
      <c r="G20" s="6"/>
      <c r="H20" s="6"/>
      <c r="J20" s="6"/>
      <c r="K20" s="6"/>
      <c r="L20" s="6"/>
      <c r="M20" s="6" t="s">
        <v>54</v>
      </c>
      <c r="N20" s="6" t="s">
        <v>55</v>
      </c>
    </row>
    <row r="21" spans="2:16" s="433" customFormat="1">
      <c r="B21" s="525"/>
      <c r="C21" s="542" t="s">
        <v>56</v>
      </c>
      <c r="D21" s="22"/>
      <c r="E21" s="66"/>
      <c r="F21" s="520"/>
      <c r="G21" s="6"/>
      <c r="H21" s="6"/>
      <c r="J21" s="6"/>
      <c r="K21" s="6"/>
      <c r="L21" s="6"/>
      <c r="M21" s="6" t="s">
        <v>57</v>
      </c>
      <c r="N21" s="6" t="s">
        <v>58</v>
      </c>
    </row>
    <row r="22" spans="2:16" s="433" customFormat="1" ht="15.75" thickBot="1">
      <c r="B22" s="525"/>
      <c r="C22" s="541" t="s">
        <v>59</v>
      </c>
      <c r="D22" s="22"/>
      <c r="E22" s="20"/>
      <c r="G22" s="6"/>
      <c r="H22" s="520" t="s">
        <v>60</v>
      </c>
      <c r="I22" s="6"/>
      <c r="J22" s="6"/>
      <c r="L22" s="6"/>
      <c r="M22" s="6"/>
      <c r="N22" s="6"/>
      <c r="O22" s="6" t="s">
        <v>61</v>
      </c>
      <c r="P22" s="6" t="s">
        <v>62</v>
      </c>
    </row>
    <row r="23" spans="2:16" s="433" customFormat="1">
      <c r="B23" s="700" t="s">
        <v>63</v>
      </c>
      <c r="C23" s="701"/>
      <c r="D23" s="698">
        <v>42821</v>
      </c>
      <c r="E23" s="20"/>
      <c r="G23" s="6"/>
      <c r="H23" s="520"/>
      <c r="I23" s="6"/>
      <c r="J23" s="6"/>
      <c r="L23" s="6"/>
      <c r="M23" s="6"/>
      <c r="N23" s="6"/>
      <c r="O23" s="6"/>
      <c r="P23" s="6"/>
    </row>
    <row r="24" spans="2:16" s="433" customFormat="1" ht="4.5" customHeight="1">
      <c r="B24" s="700"/>
      <c r="C24" s="701"/>
      <c r="D24" s="699"/>
      <c r="E24" s="20"/>
      <c r="G24" s="6"/>
      <c r="H24" s="520"/>
      <c r="I24" s="6"/>
      <c r="J24" s="6"/>
      <c r="L24" s="6"/>
      <c r="M24" s="6"/>
      <c r="N24" s="6"/>
      <c r="O24" s="6"/>
      <c r="P24" s="6"/>
    </row>
    <row r="25" spans="2:16" s="433" customFormat="1" ht="27.75" customHeight="1">
      <c r="B25" s="700" t="s">
        <v>64</v>
      </c>
      <c r="C25" s="701"/>
      <c r="D25" s="540">
        <v>42885</v>
      </c>
      <c r="E25" s="20"/>
      <c r="F25" s="6"/>
      <c r="G25" s="520"/>
      <c r="H25" s="6"/>
      <c r="I25" s="6"/>
      <c r="K25" s="6"/>
      <c r="L25" s="6"/>
      <c r="M25" s="6"/>
      <c r="N25" s="6" t="s">
        <v>65</v>
      </c>
      <c r="O25" s="6" t="s">
        <v>66</v>
      </c>
    </row>
    <row r="26" spans="2:16" s="433" customFormat="1" ht="32.25" customHeight="1">
      <c r="B26" s="700" t="s">
        <v>67</v>
      </c>
      <c r="C26" s="701"/>
      <c r="D26" s="540">
        <v>42948</v>
      </c>
      <c r="E26" s="20"/>
      <c r="F26" s="6"/>
      <c r="G26" s="520"/>
      <c r="H26" s="6"/>
      <c r="I26" s="6"/>
      <c r="K26" s="6"/>
      <c r="L26" s="6"/>
      <c r="M26" s="6"/>
      <c r="N26" s="6" t="s">
        <v>68</v>
      </c>
      <c r="O26" s="6" t="s">
        <v>69</v>
      </c>
    </row>
    <row r="27" spans="2:16" s="433" customFormat="1" ht="28.5" customHeight="1">
      <c r="B27" s="700" t="s">
        <v>70</v>
      </c>
      <c r="C27" s="701"/>
      <c r="D27" s="539">
        <v>44044</v>
      </c>
      <c r="E27" s="538"/>
      <c r="F27" s="6"/>
      <c r="G27" s="520"/>
      <c r="H27" s="6"/>
      <c r="I27" s="6"/>
      <c r="J27" s="6"/>
      <c r="K27" s="6"/>
      <c r="L27" s="6"/>
      <c r="M27" s="6"/>
      <c r="N27" s="6"/>
      <c r="O27" s="6"/>
    </row>
    <row r="28" spans="2:16" s="433" customFormat="1" ht="15.75" thickBot="1">
      <c r="B28" s="525"/>
      <c r="C28" s="528" t="s">
        <v>71</v>
      </c>
      <c r="D28" s="537">
        <v>45323</v>
      </c>
      <c r="E28" s="20"/>
      <c r="F28" s="6"/>
      <c r="G28" s="520"/>
      <c r="H28" s="6"/>
      <c r="I28" s="6"/>
      <c r="J28" s="6"/>
      <c r="K28" s="6"/>
      <c r="L28" s="6"/>
      <c r="M28" s="6"/>
      <c r="N28" s="6"/>
      <c r="O28" s="6"/>
    </row>
    <row r="29" spans="2:16" s="433" customFormat="1">
      <c r="B29" s="525"/>
      <c r="C29" s="44"/>
      <c r="D29" s="536"/>
      <c r="E29" s="20"/>
      <c r="F29" s="6"/>
      <c r="G29" s="520"/>
      <c r="H29" s="6"/>
      <c r="I29" s="6"/>
      <c r="J29" s="6"/>
      <c r="K29" s="6"/>
      <c r="L29" s="6"/>
      <c r="M29" s="6"/>
      <c r="N29" s="6"/>
      <c r="O29" s="6"/>
    </row>
    <row r="30" spans="2:16" s="433" customFormat="1" ht="15.75" thickBot="1">
      <c r="B30" s="525"/>
      <c r="C30" s="44"/>
      <c r="D30" s="43" t="s">
        <v>72</v>
      </c>
      <c r="E30" s="20"/>
      <c r="G30" s="6"/>
      <c r="H30" s="520" t="s">
        <v>73</v>
      </c>
      <c r="I30" s="6"/>
      <c r="J30" s="6"/>
      <c r="K30" s="6"/>
      <c r="L30" s="6"/>
      <c r="M30" s="6"/>
      <c r="N30" s="6"/>
      <c r="O30" s="6"/>
      <c r="P30" s="6"/>
    </row>
    <row r="31" spans="2:16" s="433" customFormat="1" ht="99.95" customHeight="1">
      <c r="B31" s="525"/>
      <c r="C31" s="44"/>
      <c r="D31" s="705" t="s">
        <v>74</v>
      </c>
      <c r="E31" s="20"/>
      <c r="F31" s="534"/>
      <c r="G31" s="6"/>
      <c r="H31" s="520" t="s">
        <v>75</v>
      </c>
      <c r="I31" s="6"/>
      <c r="J31" s="6"/>
      <c r="K31" s="6"/>
      <c r="L31" s="6"/>
      <c r="M31" s="6"/>
      <c r="N31" s="6"/>
      <c r="O31" s="6"/>
      <c r="P31" s="6"/>
    </row>
    <row r="32" spans="2:16" s="433" customFormat="1" ht="21" customHeight="1">
      <c r="B32" s="525"/>
      <c r="C32" s="44"/>
      <c r="D32" s="706"/>
      <c r="E32" s="20"/>
      <c r="F32" s="534"/>
      <c r="G32" s="6"/>
      <c r="H32" s="520"/>
      <c r="I32" s="6"/>
      <c r="J32" s="6"/>
      <c r="K32" s="6"/>
      <c r="L32" s="6"/>
      <c r="M32" s="6"/>
      <c r="N32" s="6"/>
      <c r="O32" s="6"/>
      <c r="P32" s="6"/>
    </row>
    <row r="33" spans="1:16" s="433" customFormat="1" ht="32.25" customHeight="1" thickBot="1">
      <c r="B33" s="700" t="s">
        <v>76</v>
      </c>
      <c r="C33" s="702"/>
      <c r="D33" s="22"/>
      <c r="E33" s="20"/>
      <c r="G33" s="6"/>
      <c r="H33" s="520" t="s">
        <v>77</v>
      </c>
      <c r="I33" s="6"/>
      <c r="J33" s="6"/>
      <c r="K33" s="6"/>
      <c r="L33" s="6"/>
      <c r="M33" s="6"/>
      <c r="N33" s="6"/>
      <c r="O33" s="6"/>
      <c r="P33" s="6"/>
    </row>
    <row r="34" spans="1:16" s="433" customFormat="1" ht="30" customHeight="1" thickBot="1">
      <c r="B34" s="525"/>
      <c r="C34" s="44"/>
      <c r="D34" s="535" t="s">
        <v>78</v>
      </c>
      <c r="E34" s="20"/>
      <c r="G34" s="6"/>
      <c r="H34" s="520" t="s">
        <v>79</v>
      </c>
      <c r="I34" s="6"/>
      <c r="J34" s="6"/>
      <c r="K34" s="6"/>
      <c r="L34" s="6"/>
      <c r="M34" s="6"/>
      <c r="N34" s="6"/>
      <c r="O34" s="6"/>
      <c r="P34" s="6"/>
    </row>
    <row r="35" spans="1:16" s="433" customFormat="1">
      <c r="B35" s="525"/>
      <c r="C35" s="44"/>
      <c r="D35" s="22"/>
      <c r="E35" s="20"/>
      <c r="F35" s="534"/>
      <c r="G35" s="6"/>
      <c r="H35" s="520" t="s">
        <v>80</v>
      </c>
      <c r="I35" s="6"/>
      <c r="J35" s="6"/>
      <c r="K35" s="6"/>
      <c r="L35" s="6"/>
      <c r="M35" s="6"/>
      <c r="N35" s="6"/>
      <c r="O35" s="6"/>
      <c r="P35" s="6"/>
    </row>
    <row r="36" spans="1:16" s="433" customFormat="1">
      <c r="B36" s="525"/>
      <c r="C36" s="533" t="s">
        <v>81</v>
      </c>
      <c r="E36" s="20"/>
      <c r="G36" s="6"/>
      <c r="H36" s="520" t="s">
        <v>82</v>
      </c>
      <c r="I36" s="6"/>
      <c r="J36" s="6"/>
      <c r="K36" s="6"/>
      <c r="L36" s="6"/>
      <c r="M36" s="6"/>
      <c r="N36" s="6"/>
      <c r="O36" s="6"/>
      <c r="P36" s="6"/>
    </row>
    <row r="37" spans="1:16" s="433" customFormat="1" ht="31.5" customHeight="1" thickBot="1">
      <c r="B37" s="700" t="s">
        <v>83</v>
      </c>
      <c r="C37" s="702"/>
      <c r="D37" s="22"/>
      <c r="E37" s="20"/>
      <c r="G37" s="6"/>
      <c r="H37" s="520" t="s">
        <v>84</v>
      </c>
      <c r="I37" s="6"/>
      <c r="J37" s="6"/>
      <c r="K37" s="6"/>
      <c r="L37" s="6"/>
      <c r="M37" s="6"/>
      <c r="N37" s="6"/>
      <c r="O37" s="6"/>
      <c r="P37" s="6"/>
    </row>
    <row r="38" spans="1:16" s="433" customFormat="1">
      <c r="B38" s="525"/>
      <c r="C38" s="44" t="s">
        <v>85</v>
      </c>
      <c r="D38" s="527" t="s">
        <v>86</v>
      </c>
      <c r="E38" s="20"/>
      <c r="G38" s="6"/>
      <c r="H38" s="520" t="s">
        <v>87</v>
      </c>
      <c r="I38" s="6"/>
      <c r="J38" s="6"/>
      <c r="K38" s="6"/>
      <c r="L38" s="6"/>
      <c r="M38" s="6"/>
      <c r="N38" s="6"/>
      <c r="O38" s="6"/>
      <c r="P38" s="6"/>
    </row>
    <row r="39" spans="1:16" s="433" customFormat="1">
      <c r="B39" s="525"/>
      <c r="C39" s="44" t="s">
        <v>88</v>
      </c>
      <c r="D39" s="529" t="s">
        <v>89</v>
      </c>
      <c r="E39" s="20"/>
      <c r="G39" s="6"/>
      <c r="H39" s="520" t="s">
        <v>90</v>
      </c>
      <c r="I39" s="6"/>
      <c r="J39" s="6"/>
      <c r="K39" s="6"/>
      <c r="L39" s="6"/>
      <c r="M39" s="6"/>
      <c r="N39" s="6"/>
      <c r="O39" s="6"/>
      <c r="P39" s="6"/>
    </row>
    <row r="40" spans="1:16" s="433" customFormat="1" ht="15.75" thickBot="1">
      <c r="B40" s="525"/>
      <c r="C40" s="44" t="s">
        <v>91</v>
      </c>
      <c r="D40" s="524">
        <v>42885</v>
      </c>
      <c r="E40" s="20"/>
      <c r="G40" s="6"/>
      <c r="H40" s="520" t="s">
        <v>92</v>
      </c>
      <c r="I40" s="6"/>
      <c r="J40" s="6"/>
      <c r="K40" s="6"/>
      <c r="L40" s="6"/>
      <c r="M40" s="6"/>
      <c r="N40" s="6"/>
      <c r="O40" s="6"/>
      <c r="P40" s="6"/>
    </row>
    <row r="41" spans="1:16" s="433" customFormat="1" ht="15" customHeight="1" thickBot="1">
      <c r="B41" s="525"/>
      <c r="C41" s="528" t="s">
        <v>93</v>
      </c>
      <c r="D41" s="22"/>
      <c r="E41" s="20"/>
      <c r="G41" s="6"/>
      <c r="H41" s="520" t="s">
        <v>94</v>
      </c>
      <c r="I41" s="6"/>
      <c r="J41" s="6"/>
      <c r="K41" s="6"/>
      <c r="L41" s="6"/>
      <c r="M41" s="6"/>
      <c r="N41" s="6"/>
      <c r="O41" s="6"/>
      <c r="P41" s="6"/>
    </row>
    <row r="42" spans="1:16" s="433" customFormat="1" ht="15.75" thickBot="1">
      <c r="B42" s="525"/>
      <c r="C42" s="44" t="s">
        <v>85</v>
      </c>
      <c r="D42" s="532" t="s">
        <v>95</v>
      </c>
      <c r="E42" s="20"/>
      <c r="G42" s="6"/>
      <c r="H42" s="520" t="s">
        <v>96</v>
      </c>
      <c r="I42" s="6"/>
      <c r="J42" s="6"/>
      <c r="K42" s="6"/>
      <c r="L42" s="6"/>
      <c r="M42" s="6"/>
      <c r="N42" s="6"/>
      <c r="O42" s="6"/>
      <c r="P42" s="6"/>
    </row>
    <row r="43" spans="1:16" s="433" customFormat="1" ht="15.75" thickBot="1">
      <c r="B43" s="525"/>
      <c r="C43" s="44" t="s">
        <v>88</v>
      </c>
      <c r="D43" s="531" t="s">
        <v>97</v>
      </c>
      <c r="E43" s="20"/>
      <c r="G43" s="6"/>
      <c r="H43" s="520" t="s">
        <v>98</v>
      </c>
      <c r="I43" s="6"/>
      <c r="J43" s="6"/>
      <c r="K43" s="6"/>
      <c r="L43" s="6"/>
      <c r="M43" s="6"/>
      <c r="N43" s="6"/>
      <c r="O43" s="6"/>
      <c r="P43" s="6"/>
    </row>
    <row r="44" spans="1:16" s="433" customFormat="1" ht="15.75" thickBot="1">
      <c r="B44" s="525"/>
      <c r="C44" s="44" t="s">
        <v>91</v>
      </c>
      <c r="D44" s="530">
        <v>42885</v>
      </c>
      <c r="E44" s="20"/>
      <c r="G44" s="6"/>
      <c r="H44" s="520" t="s">
        <v>99</v>
      </c>
      <c r="I44" s="6"/>
      <c r="J44" s="6"/>
      <c r="K44" s="6"/>
      <c r="L44" s="6"/>
      <c r="M44" s="6"/>
      <c r="N44" s="6"/>
      <c r="O44" s="6"/>
      <c r="P44" s="6"/>
    </row>
    <row r="45" spans="1:16" s="433" customFormat="1" ht="15.75" thickBot="1">
      <c r="B45" s="525"/>
      <c r="C45" s="528" t="s">
        <v>100</v>
      </c>
      <c r="D45" s="22"/>
      <c r="E45" s="20"/>
      <c r="G45" s="6"/>
      <c r="H45" s="520" t="s">
        <v>101</v>
      </c>
      <c r="I45" s="6"/>
      <c r="J45" s="6"/>
      <c r="K45" s="6"/>
      <c r="L45" s="6"/>
      <c r="M45" s="6"/>
      <c r="N45" s="6"/>
      <c r="O45" s="6"/>
      <c r="P45" s="6"/>
    </row>
    <row r="46" spans="1:16" s="433" customFormat="1">
      <c r="B46" s="525"/>
      <c r="C46" s="44" t="s">
        <v>85</v>
      </c>
      <c r="D46" s="527" t="s">
        <v>95</v>
      </c>
      <c r="E46" s="20"/>
      <c r="G46" s="6"/>
      <c r="H46" s="520" t="s">
        <v>102</v>
      </c>
      <c r="I46" s="6"/>
      <c r="J46" s="6"/>
      <c r="K46" s="6"/>
      <c r="L46" s="6"/>
      <c r="M46" s="6"/>
      <c r="N46" s="6"/>
      <c r="O46" s="6"/>
      <c r="P46" s="6"/>
    </row>
    <row r="47" spans="1:16" s="433" customFormat="1">
      <c r="B47" s="525"/>
      <c r="C47" s="44" t="s">
        <v>88</v>
      </c>
      <c r="D47" s="529" t="s">
        <v>103</v>
      </c>
      <c r="E47" s="20"/>
      <c r="G47" s="6"/>
      <c r="H47" s="520" t="s">
        <v>104</v>
      </c>
      <c r="I47" s="6"/>
      <c r="J47" s="6"/>
      <c r="K47" s="6"/>
      <c r="L47" s="6"/>
      <c r="M47" s="6"/>
      <c r="N47" s="6"/>
      <c r="O47" s="6"/>
      <c r="P47" s="6"/>
    </row>
    <row r="48" spans="1:16" ht="15.75" thickBot="1">
      <c r="A48" s="433"/>
      <c r="B48" s="525"/>
      <c r="C48" s="44" t="s">
        <v>91</v>
      </c>
      <c r="D48" s="524">
        <v>42885</v>
      </c>
      <c r="E48" s="20"/>
      <c r="H48" s="520" t="s">
        <v>105</v>
      </c>
    </row>
    <row r="49" spans="2:8" ht="15.75" thickBot="1">
      <c r="B49" s="525"/>
      <c r="C49" s="528" t="s">
        <v>106</v>
      </c>
      <c r="D49" s="22"/>
      <c r="E49" s="20"/>
      <c r="H49" s="520" t="s">
        <v>107</v>
      </c>
    </row>
    <row r="50" spans="2:8">
      <c r="B50" s="525"/>
      <c r="C50" s="44" t="s">
        <v>85</v>
      </c>
      <c r="D50" s="527" t="s">
        <v>108</v>
      </c>
      <c r="E50" s="20"/>
      <c r="H50" s="520" t="s">
        <v>109</v>
      </c>
    </row>
    <row r="51" spans="2:8">
      <c r="B51" s="525"/>
      <c r="C51" s="44" t="s">
        <v>88</v>
      </c>
      <c r="D51" s="529" t="s">
        <v>110</v>
      </c>
      <c r="E51" s="20"/>
      <c r="H51" s="520" t="s">
        <v>111</v>
      </c>
    </row>
    <row r="52" spans="2:8" ht="15.75" thickBot="1">
      <c r="B52" s="525"/>
      <c r="C52" s="44" t="s">
        <v>91</v>
      </c>
      <c r="D52" s="524">
        <v>44805</v>
      </c>
      <c r="E52" s="20"/>
      <c r="H52" s="520" t="s">
        <v>112</v>
      </c>
    </row>
    <row r="53" spans="2:8" ht="15.75" thickBot="1">
      <c r="B53" s="525"/>
      <c r="C53" s="528" t="s">
        <v>106</v>
      </c>
      <c r="D53" s="22"/>
      <c r="E53" s="20"/>
      <c r="H53" s="520" t="s">
        <v>113</v>
      </c>
    </row>
    <row r="54" spans="2:8">
      <c r="B54" s="525"/>
      <c r="C54" s="44" t="s">
        <v>85</v>
      </c>
      <c r="D54" s="527"/>
      <c r="E54" s="20"/>
      <c r="H54" s="520" t="s">
        <v>114</v>
      </c>
    </row>
    <row r="55" spans="2:8">
      <c r="B55" s="525"/>
      <c r="C55" s="44" t="s">
        <v>88</v>
      </c>
      <c r="D55" s="526"/>
      <c r="E55" s="20"/>
      <c r="H55" s="520" t="s">
        <v>115</v>
      </c>
    </row>
    <row r="56" spans="2:8" ht="15.75" thickBot="1">
      <c r="B56" s="525"/>
      <c r="C56" s="44" t="s">
        <v>91</v>
      </c>
      <c r="D56" s="524"/>
      <c r="E56" s="20"/>
      <c r="H56" s="520" t="s">
        <v>116</v>
      </c>
    </row>
    <row r="57" spans="2:8" ht="15.75" thickBot="1">
      <c r="B57" s="525"/>
      <c r="C57" s="528" t="s">
        <v>106</v>
      </c>
      <c r="D57" s="22"/>
      <c r="E57" s="20"/>
      <c r="H57" s="520" t="s">
        <v>117</v>
      </c>
    </row>
    <row r="58" spans="2:8">
      <c r="B58" s="525"/>
      <c r="C58" s="44" t="s">
        <v>85</v>
      </c>
      <c r="D58" s="527"/>
      <c r="E58" s="20"/>
      <c r="H58" s="520" t="s">
        <v>118</v>
      </c>
    </row>
    <row r="59" spans="2:8">
      <c r="B59" s="525"/>
      <c r="C59" s="44" t="s">
        <v>88</v>
      </c>
      <c r="D59" s="526"/>
      <c r="E59" s="20"/>
      <c r="H59" s="520" t="s">
        <v>119</v>
      </c>
    </row>
    <row r="60" spans="2:8" ht="15.75" thickBot="1">
      <c r="B60" s="525"/>
      <c r="C60" s="44" t="s">
        <v>91</v>
      </c>
      <c r="D60" s="524"/>
      <c r="E60" s="20"/>
      <c r="H60" s="520" t="s">
        <v>120</v>
      </c>
    </row>
    <row r="61" spans="2:8" ht="15.75" thickBot="1">
      <c r="B61" s="523"/>
      <c r="C61" s="522"/>
      <c r="D61" s="521"/>
      <c r="E61" s="31"/>
      <c r="H61" s="520" t="s">
        <v>121</v>
      </c>
    </row>
    <row r="62" spans="2:8">
      <c r="H62" s="520" t="s">
        <v>122</v>
      </c>
    </row>
    <row r="63" spans="2:8">
      <c r="H63" s="520" t="s">
        <v>123</v>
      </c>
    </row>
    <row r="64" spans="2:8">
      <c r="H64" s="520" t="s">
        <v>124</v>
      </c>
    </row>
    <row r="65" spans="8:8">
      <c r="H65" s="520" t="s">
        <v>125</v>
      </c>
    </row>
    <row r="66" spans="8:8">
      <c r="H66" s="520" t="s">
        <v>126</v>
      </c>
    </row>
    <row r="67" spans="8:8">
      <c r="H67" s="520" t="s">
        <v>127</v>
      </c>
    </row>
    <row r="68" spans="8:8">
      <c r="H68" s="520" t="s">
        <v>128</v>
      </c>
    </row>
    <row r="69" spans="8:8">
      <c r="H69" s="520" t="s">
        <v>129</v>
      </c>
    </row>
    <row r="70" spans="8:8">
      <c r="H70" s="520" t="s">
        <v>130</v>
      </c>
    </row>
    <row r="71" spans="8:8">
      <c r="H71" s="520" t="s">
        <v>131</v>
      </c>
    </row>
    <row r="72" spans="8:8">
      <c r="H72" s="520" t="s">
        <v>132</v>
      </c>
    </row>
    <row r="73" spans="8:8">
      <c r="H73" s="520" t="s">
        <v>133</v>
      </c>
    </row>
    <row r="74" spans="8:8">
      <c r="H74" s="520" t="s">
        <v>134</v>
      </c>
    </row>
    <row r="75" spans="8:8">
      <c r="H75" s="520" t="s">
        <v>135</v>
      </c>
    </row>
    <row r="76" spans="8:8">
      <c r="H76" s="520" t="s">
        <v>136</v>
      </c>
    </row>
    <row r="77" spans="8:8">
      <c r="H77" s="520" t="s">
        <v>137</v>
      </c>
    </row>
    <row r="78" spans="8:8">
      <c r="H78" s="520" t="s">
        <v>138</v>
      </c>
    </row>
    <row r="79" spans="8:8">
      <c r="H79" s="520" t="s">
        <v>139</v>
      </c>
    </row>
    <row r="80" spans="8:8">
      <c r="H80" s="520" t="s">
        <v>140</v>
      </c>
    </row>
    <row r="81" spans="8:8">
      <c r="H81" s="520" t="s">
        <v>141</v>
      </c>
    </row>
    <row r="82" spans="8:8">
      <c r="H82" s="520" t="s">
        <v>142</v>
      </c>
    </row>
    <row r="83" spans="8:8">
      <c r="H83" s="520" t="s">
        <v>143</v>
      </c>
    </row>
    <row r="84" spans="8:8">
      <c r="H84" s="520" t="s">
        <v>144</v>
      </c>
    </row>
    <row r="85" spans="8:8">
      <c r="H85" s="520" t="s">
        <v>145</v>
      </c>
    </row>
    <row r="86" spans="8:8">
      <c r="H86" s="520" t="s">
        <v>146</v>
      </c>
    </row>
    <row r="87" spans="8:8">
      <c r="H87" s="520" t="s">
        <v>147</v>
      </c>
    </row>
    <row r="88" spans="8:8">
      <c r="H88" s="520" t="s">
        <v>148</v>
      </c>
    </row>
    <row r="89" spans="8:8">
      <c r="H89" s="520" t="s">
        <v>149</v>
      </c>
    </row>
    <row r="90" spans="8:8">
      <c r="H90" s="520" t="s">
        <v>150</v>
      </c>
    </row>
    <row r="91" spans="8:8">
      <c r="H91" s="520" t="s">
        <v>151</v>
      </c>
    </row>
    <row r="92" spans="8:8">
      <c r="H92" s="520" t="s">
        <v>152</v>
      </c>
    </row>
    <row r="93" spans="8:8">
      <c r="H93" s="520" t="s">
        <v>153</v>
      </c>
    </row>
    <row r="94" spans="8:8">
      <c r="H94" s="520" t="s">
        <v>154</v>
      </c>
    </row>
    <row r="95" spans="8:8">
      <c r="H95" s="520" t="s">
        <v>155</v>
      </c>
    </row>
    <row r="96" spans="8:8">
      <c r="H96" s="520" t="s">
        <v>156</v>
      </c>
    </row>
    <row r="97" spans="8:8">
      <c r="H97" s="520" t="s">
        <v>157</v>
      </c>
    </row>
    <row r="98" spans="8:8">
      <c r="H98" s="520" t="s">
        <v>158</v>
      </c>
    </row>
    <row r="99" spans="8:8">
      <c r="H99" s="520" t="s">
        <v>159</v>
      </c>
    </row>
    <row r="100" spans="8:8">
      <c r="H100" s="520" t="s">
        <v>160</v>
      </c>
    </row>
    <row r="101" spans="8:8">
      <c r="H101" s="520" t="s">
        <v>161</v>
      </c>
    </row>
    <row r="102" spans="8:8">
      <c r="H102" s="520" t="s">
        <v>162</v>
      </c>
    </row>
    <row r="103" spans="8:8">
      <c r="H103" s="520" t="s">
        <v>163</v>
      </c>
    </row>
    <row r="104" spans="8:8">
      <c r="H104" s="520" t="s">
        <v>164</v>
      </c>
    </row>
    <row r="105" spans="8:8">
      <c r="H105" s="520" t="s">
        <v>165</v>
      </c>
    </row>
    <row r="106" spans="8:8">
      <c r="H106" s="520" t="s">
        <v>166</v>
      </c>
    </row>
    <row r="107" spans="8:8">
      <c r="H107" s="520" t="s">
        <v>167</v>
      </c>
    </row>
    <row r="108" spans="8:8">
      <c r="H108" s="520" t="s">
        <v>168</v>
      </c>
    </row>
    <row r="109" spans="8:8">
      <c r="H109" s="520" t="s">
        <v>169</v>
      </c>
    </row>
    <row r="110" spans="8:8">
      <c r="H110" s="520" t="s">
        <v>170</v>
      </c>
    </row>
    <row r="111" spans="8:8">
      <c r="H111" s="520" t="s">
        <v>171</v>
      </c>
    </row>
    <row r="112" spans="8:8">
      <c r="H112" s="520" t="s">
        <v>172</v>
      </c>
    </row>
    <row r="113" spans="8:8">
      <c r="H113" s="520" t="s">
        <v>173</v>
      </c>
    </row>
    <row r="114" spans="8:8">
      <c r="H114" s="520" t="s">
        <v>174</v>
      </c>
    </row>
    <row r="115" spans="8:8">
      <c r="H115" s="520" t="s">
        <v>175</v>
      </c>
    </row>
    <row r="116" spans="8:8">
      <c r="H116" s="520" t="s">
        <v>176</v>
      </c>
    </row>
    <row r="117" spans="8:8">
      <c r="H117" s="520" t="s">
        <v>177</v>
      </c>
    </row>
    <row r="118" spans="8:8">
      <c r="H118" s="520" t="s">
        <v>178</v>
      </c>
    </row>
    <row r="119" spans="8:8">
      <c r="H119" s="520" t="s">
        <v>179</v>
      </c>
    </row>
    <row r="120" spans="8:8">
      <c r="H120" s="520" t="s">
        <v>180</v>
      </c>
    </row>
    <row r="121" spans="8:8">
      <c r="H121" s="520" t="s">
        <v>181</v>
      </c>
    </row>
    <row r="122" spans="8:8">
      <c r="H122" s="520" t="s">
        <v>182</v>
      </c>
    </row>
    <row r="123" spans="8:8">
      <c r="H123" s="520" t="s">
        <v>183</v>
      </c>
    </row>
    <row r="124" spans="8:8">
      <c r="H124" s="520" t="s">
        <v>184</v>
      </c>
    </row>
    <row r="125" spans="8:8">
      <c r="H125" s="520" t="s">
        <v>185</v>
      </c>
    </row>
    <row r="126" spans="8:8">
      <c r="H126" s="520" t="s">
        <v>186</v>
      </c>
    </row>
    <row r="127" spans="8:8">
      <c r="H127" s="520" t="s">
        <v>187</v>
      </c>
    </row>
    <row r="128" spans="8:8">
      <c r="H128" s="520" t="s">
        <v>188</v>
      </c>
    </row>
    <row r="129" spans="8:8">
      <c r="H129" s="520" t="s">
        <v>189</v>
      </c>
    </row>
    <row r="130" spans="8:8">
      <c r="H130" s="520" t="s">
        <v>190</v>
      </c>
    </row>
    <row r="131" spans="8:8">
      <c r="H131" s="520" t="s">
        <v>191</v>
      </c>
    </row>
    <row r="132" spans="8:8">
      <c r="H132" s="520" t="s">
        <v>192</v>
      </c>
    </row>
    <row r="133" spans="8:8">
      <c r="H133" s="520" t="s">
        <v>193</v>
      </c>
    </row>
    <row r="134" spans="8:8">
      <c r="H134" s="520" t="s">
        <v>194</v>
      </c>
    </row>
    <row r="135" spans="8:8">
      <c r="H135" s="520" t="s">
        <v>195</v>
      </c>
    </row>
    <row r="136" spans="8:8">
      <c r="H136" s="520" t="s">
        <v>196</v>
      </c>
    </row>
    <row r="137" spans="8:8">
      <c r="H137" s="520" t="s">
        <v>197</v>
      </c>
    </row>
    <row r="138" spans="8:8">
      <c r="H138" s="520" t="s">
        <v>198</v>
      </c>
    </row>
    <row r="139" spans="8:8">
      <c r="H139" s="520" t="s">
        <v>199</v>
      </c>
    </row>
    <row r="140" spans="8:8">
      <c r="H140" s="520" t="s">
        <v>200</v>
      </c>
    </row>
    <row r="141" spans="8:8">
      <c r="H141" s="520" t="s">
        <v>201</v>
      </c>
    </row>
    <row r="142" spans="8:8">
      <c r="H142" s="520" t="s">
        <v>202</v>
      </c>
    </row>
    <row r="143" spans="8:8">
      <c r="H143" s="520" t="s">
        <v>203</v>
      </c>
    </row>
    <row r="144" spans="8:8">
      <c r="H144" s="520" t="s">
        <v>204</v>
      </c>
    </row>
    <row r="145" spans="8:8">
      <c r="H145" s="520" t="s">
        <v>205</v>
      </c>
    </row>
    <row r="146" spans="8:8">
      <c r="H146" s="520" t="s">
        <v>206</v>
      </c>
    </row>
    <row r="147" spans="8:8">
      <c r="H147" s="520" t="s">
        <v>207</v>
      </c>
    </row>
    <row r="148" spans="8:8">
      <c r="H148" s="520" t="s">
        <v>208</v>
      </c>
    </row>
    <row r="149" spans="8:8">
      <c r="H149" s="520" t="s">
        <v>209</v>
      </c>
    </row>
    <row r="150" spans="8:8">
      <c r="H150" s="520" t="s">
        <v>210</v>
      </c>
    </row>
    <row r="151" spans="8:8">
      <c r="H151" s="520" t="s">
        <v>211</v>
      </c>
    </row>
    <row r="152" spans="8:8">
      <c r="H152" s="520" t="s">
        <v>212</v>
      </c>
    </row>
    <row r="153" spans="8:8">
      <c r="H153" s="520" t="s">
        <v>213</v>
      </c>
    </row>
    <row r="154" spans="8:8">
      <c r="H154" s="520" t="s">
        <v>214</v>
      </c>
    </row>
    <row r="155" spans="8:8">
      <c r="H155" s="520" t="s">
        <v>215</v>
      </c>
    </row>
    <row r="156" spans="8:8">
      <c r="H156" s="520" t="s">
        <v>216</v>
      </c>
    </row>
    <row r="157" spans="8:8">
      <c r="H157" s="520" t="s">
        <v>217</v>
      </c>
    </row>
    <row r="158" spans="8:8">
      <c r="H158" s="520" t="s">
        <v>218</v>
      </c>
    </row>
    <row r="159" spans="8:8">
      <c r="H159" s="520" t="s">
        <v>219</v>
      </c>
    </row>
    <row r="160" spans="8:8">
      <c r="H160" s="520" t="s">
        <v>220</v>
      </c>
    </row>
    <row r="161" spans="8:8">
      <c r="H161" s="520" t="s">
        <v>221</v>
      </c>
    </row>
    <row r="162" spans="8:8">
      <c r="H162" s="520" t="s">
        <v>222</v>
      </c>
    </row>
    <row r="163" spans="8:8">
      <c r="H163" s="520" t="s">
        <v>223</v>
      </c>
    </row>
    <row r="164" spans="8:8">
      <c r="H164" s="520" t="s">
        <v>224</v>
      </c>
    </row>
    <row r="165" spans="8:8">
      <c r="H165" s="520" t="s">
        <v>225</v>
      </c>
    </row>
    <row r="166" spans="8:8">
      <c r="H166" s="520" t="s">
        <v>226</v>
      </c>
    </row>
    <row r="167" spans="8:8">
      <c r="H167" s="520" t="s">
        <v>227</v>
      </c>
    </row>
    <row r="168" spans="8:8">
      <c r="H168" s="520" t="s">
        <v>228</v>
      </c>
    </row>
    <row r="169" spans="8:8">
      <c r="H169" s="520" t="s">
        <v>229</v>
      </c>
    </row>
    <row r="170" spans="8:8">
      <c r="H170" s="520" t="s">
        <v>230</v>
      </c>
    </row>
    <row r="171" spans="8:8">
      <c r="H171" s="520" t="s">
        <v>231</v>
      </c>
    </row>
    <row r="172" spans="8:8">
      <c r="H172" s="520" t="s">
        <v>232</v>
      </c>
    </row>
    <row r="173" spans="8:8">
      <c r="H173" s="520" t="s">
        <v>233</v>
      </c>
    </row>
    <row r="174" spans="8:8">
      <c r="H174" s="520" t="s">
        <v>234</v>
      </c>
    </row>
    <row r="175" spans="8:8">
      <c r="H175" s="520" t="s">
        <v>235</v>
      </c>
    </row>
    <row r="176" spans="8:8">
      <c r="H176" s="520" t="s">
        <v>236</v>
      </c>
    </row>
    <row r="177" spans="8:8">
      <c r="H177" s="520" t="s">
        <v>237</v>
      </c>
    </row>
    <row r="178" spans="8:8">
      <c r="H178" s="520" t="s">
        <v>238</v>
      </c>
    </row>
  </sheetData>
  <mergeCells count="10">
    <mergeCell ref="D23:D24"/>
    <mergeCell ref="B16:C16"/>
    <mergeCell ref="B27:C27"/>
    <mergeCell ref="B37:C37"/>
    <mergeCell ref="B26:C26"/>
    <mergeCell ref="B19:C19"/>
    <mergeCell ref="B23:C24"/>
    <mergeCell ref="B25:C25"/>
    <mergeCell ref="B33:C33"/>
    <mergeCell ref="D31:D32"/>
  </mergeCells>
  <dataValidations count="5">
    <dataValidation type="list" allowBlank="1" showInputMessage="1" showErrorMessage="1" sqref="IV65527:IV65531 D65527:D65531">
      <formula1>$H$15:$H$178</formula1>
    </dataValidation>
    <dataValidation type="list" allowBlank="1" showInputMessage="1" showErrorMessage="1" sqref="IV65526 D65526">
      <formula1>$I$15:$I$17</formula1>
    </dataValidation>
    <dataValidation type="list" allowBlank="1" showInputMessage="1" showErrorMessage="1" sqref="D65534">
      <formula1>$O$15:$O$26</formula1>
    </dataValidation>
    <dataValidation type="list" allowBlank="1" showInputMessage="1" showErrorMessage="1" sqref="IV65533">
      <formula1>$K$15:$K$19</formula1>
    </dataValidation>
    <dataValidation type="list" allowBlank="1" showInputMessage="1" showErrorMessage="1" sqref="D65535">
      <formula1>$P$15:$P$26</formula1>
    </dataValidation>
  </dataValidations>
  <hyperlinks>
    <hyperlink ref="D39" r:id="rId1"/>
    <hyperlink ref="D43" r:id="rId2" display="dcblack11@gmail.com"/>
    <hyperlink ref="D47" r:id="rId3"/>
    <hyperlink ref="D51" r:id="rId4"/>
  </hyperlinks>
  <pageMargins left="0.7" right="0.7" top="0.75" bottom="0.75" header="0.3" footer="0.3"/>
  <pageSetup orientation="landscape"/>
  <drawing r:id="rId5"/>
  <legacy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BF175"/>
  <sheetViews>
    <sheetView topLeftCell="A79" zoomScale="70" zoomScaleNormal="70" workbookViewId="0">
      <selection activeCell="AU113" sqref="AU113"/>
    </sheetView>
  </sheetViews>
  <sheetFormatPr defaultColWidth="8.7109375" defaultRowHeight="15"/>
  <cols>
    <col min="1" max="1" width="1.42578125" style="6" customWidth="1"/>
    <col min="2" max="2" width="1.42578125" style="5" customWidth="1"/>
    <col min="3" max="3" width="16.7109375" style="5" customWidth="1"/>
    <col min="4" max="4" width="17.7109375" style="5" customWidth="1"/>
    <col min="5" max="5" width="32" style="5" customWidth="1"/>
    <col min="6" max="6" width="65.7109375" style="5" customWidth="1"/>
    <col min="7" max="7" width="59.42578125" style="6" customWidth="1"/>
    <col min="8" max="8" width="36.85546875" style="6" customWidth="1"/>
    <col min="9" max="9" width="31.42578125" style="6" customWidth="1"/>
    <col min="10" max="10" width="14.7109375" style="6" customWidth="1"/>
    <col min="11" max="11" width="11.140625" style="6" customWidth="1"/>
    <col min="12" max="12" width="6.140625" style="6" customWidth="1"/>
    <col min="13" max="14" width="18.140625" style="6" customWidth="1"/>
    <col min="15" max="15" width="22.85546875" style="6" customWidth="1"/>
    <col min="16" max="16" width="31.7109375" style="6" customWidth="1"/>
    <col min="17" max="17" width="56.28515625" style="6" customWidth="1"/>
    <col min="18" max="18" width="47.7109375" style="6" customWidth="1"/>
    <col min="19" max="19" width="59" style="6" customWidth="1"/>
    <col min="20" max="20" width="1.85546875" style="6" customWidth="1"/>
    <col min="21" max="21" width="10.140625" style="6" customWidth="1"/>
    <col min="22" max="25" width="8.7109375" style="6"/>
    <col min="26" max="26" width="35.140625" style="6" customWidth="1"/>
    <col min="27" max="27" width="55.85546875" style="6" customWidth="1"/>
    <col min="28" max="28" width="43.42578125" style="6" customWidth="1"/>
    <col min="29" max="29" width="25" style="6" customWidth="1"/>
    <col min="30" max="30" width="37.85546875" style="6" customWidth="1"/>
    <col min="31" max="31" width="10.85546875" style="6" customWidth="1"/>
    <col min="32" max="32" width="5.85546875" style="6" customWidth="1"/>
    <col min="33" max="33" width="4.7109375" style="6" customWidth="1"/>
    <col min="34" max="34" width="24.85546875" style="6" customWidth="1"/>
    <col min="35" max="35" width="63.85546875" style="6" customWidth="1"/>
    <col min="36" max="36" width="43.140625" style="6" customWidth="1"/>
    <col min="37" max="37" width="46.42578125" style="6" customWidth="1"/>
    <col min="38" max="38" width="22.42578125" style="6" customWidth="1"/>
    <col min="39" max="39" width="25" style="6" customWidth="1"/>
    <col min="40" max="40" width="10.85546875" style="6" customWidth="1"/>
    <col min="41" max="41" width="27" style="6" customWidth="1"/>
    <col min="42" max="42" width="27.85546875" style="6" customWidth="1"/>
    <col min="43" max="43" width="19.85546875" style="6" customWidth="1"/>
    <col min="44" max="44" width="49" style="6" customWidth="1"/>
    <col min="45" max="45" width="49.7109375" style="6" customWidth="1"/>
    <col min="46" max="46" width="36.28515625" style="6" customWidth="1"/>
    <col min="47" max="47" width="21" style="6" customWidth="1"/>
    <col min="48" max="48" width="32.140625" style="6" customWidth="1"/>
    <col min="49" max="49" width="14.140625" style="6" customWidth="1"/>
    <col min="50" max="50" width="2.85546875" style="6" customWidth="1"/>
    <col min="51" max="16384" width="8.7109375" style="6"/>
  </cols>
  <sheetData>
    <row r="1" spans="2:58" ht="15.75" thickBot="1"/>
    <row r="2" spans="2:58" ht="15.75" thickBot="1">
      <c r="B2" s="38"/>
      <c r="C2" s="39"/>
      <c r="D2" s="39"/>
      <c r="E2" s="39"/>
      <c r="F2" s="39"/>
      <c r="G2" s="40"/>
      <c r="H2" s="40"/>
      <c r="I2" s="40"/>
      <c r="J2" s="41"/>
      <c r="L2" s="38"/>
      <c r="M2" s="39"/>
      <c r="N2" s="39"/>
      <c r="O2" s="39"/>
      <c r="P2" s="39"/>
      <c r="Q2" s="40"/>
      <c r="R2" s="40"/>
      <c r="S2" s="40"/>
      <c r="T2" s="41"/>
      <c r="V2" s="38"/>
      <c r="W2" s="39"/>
      <c r="X2" s="39"/>
      <c r="Y2" s="39"/>
      <c r="Z2" s="39"/>
      <c r="AA2" s="40"/>
      <c r="AB2" s="40"/>
      <c r="AC2" s="40"/>
      <c r="AD2" s="41"/>
      <c r="AF2" s="38"/>
      <c r="AG2" s="39"/>
      <c r="AH2" s="39"/>
      <c r="AI2" s="39"/>
      <c r="AJ2" s="40"/>
      <c r="AK2" s="40"/>
      <c r="AL2" s="40"/>
      <c r="AM2" s="41"/>
      <c r="AO2" s="38"/>
      <c r="AP2" s="39"/>
      <c r="AQ2" s="39"/>
      <c r="AR2" s="39"/>
      <c r="AS2" s="40"/>
      <c r="AT2" s="40"/>
      <c r="AU2" s="40"/>
      <c r="AV2" s="41"/>
      <c r="AZ2" s="38"/>
      <c r="BA2" s="39"/>
      <c r="BB2" s="39"/>
      <c r="BC2" s="40"/>
      <c r="BD2" s="40"/>
      <c r="BE2" s="40"/>
      <c r="BF2" s="41"/>
    </row>
    <row r="3" spans="2:58" ht="20.45" customHeight="1" thickBot="1">
      <c r="B3" s="42"/>
      <c r="C3" s="731" t="s">
        <v>239</v>
      </c>
      <c r="D3" s="732"/>
      <c r="E3" s="732"/>
      <c r="F3" s="732"/>
      <c r="G3" s="732"/>
      <c r="H3" s="732"/>
      <c r="I3" s="733"/>
      <c r="J3" s="443"/>
      <c r="L3" s="42"/>
      <c r="M3" s="731" t="s">
        <v>240</v>
      </c>
      <c r="N3" s="732"/>
      <c r="O3" s="732"/>
      <c r="P3" s="732"/>
      <c r="Q3" s="732"/>
      <c r="R3" s="732"/>
      <c r="S3" s="733"/>
      <c r="T3" s="443"/>
      <c r="V3" s="42"/>
      <c r="W3" s="731" t="s">
        <v>241</v>
      </c>
      <c r="X3" s="732"/>
      <c r="Y3" s="732"/>
      <c r="Z3" s="732"/>
      <c r="AA3" s="732"/>
      <c r="AB3" s="732"/>
      <c r="AC3" s="733"/>
      <c r="AD3" s="443"/>
      <c r="AF3" s="42"/>
      <c r="AG3" s="731" t="s">
        <v>242</v>
      </c>
      <c r="AH3" s="732"/>
      <c r="AI3" s="732"/>
      <c r="AJ3" s="732"/>
      <c r="AK3" s="732"/>
      <c r="AL3" s="733"/>
      <c r="AM3" s="443"/>
      <c r="AO3" s="42"/>
      <c r="AP3" s="731" t="s">
        <v>243</v>
      </c>
      <c r="AQ3" s="732"/>
      <c r="AR3" s="732"/>
      <c r="AS3" s="732"/>
      <c r="AT3" s="732"/>
      <c r="AU3" s="733"/>
      <c r="AV3" s="443"/>
      <c r="AZ3" s="42"/>
      <c r="BA3" s="731" t="s">
        <v>243</v>
      </c>
      <c r="BB3" s="732"/>
      <c r="BC3" s="732"/>
      <c r="BD3" s="732"/>
      <c r="BE3" s="733"/>
      <c r="BF3" s="443"/>
    </row>
    <row r="4" spans="2:58" ht="14.45" customHeight="1">
      <c r="B4" s="787"/>
      <c r="C4" s="735"/>
      <c r="D4" s="735"/>
      <c r="E4" s="735"/>
      <c r="F4" s="735"/>
      <c r="G4" s="735"/>
      <c r="H4" s="735"/>
      <c r="I4" s="437"/>
      <c r="J4" s="443"/>
      <c r="L4" s="734"/>
      <c r="M4" s="735"/>
      <c r="N4" s="735"/>
      <c r="O4" s="735"/>
      <c r="P4" s="735"/>
      <c r="Q4" s="735"/>
      <c r="R4" s="735"/>
      <c r="S4" s="437"/>
      <c r="T4" s="443"/>
      <c r="V4" s="734"/>
      <c r="W4" s="735"/>
      <c r="X4" s="735"/>
      <c r="Y4" s="735"/>
      <c r="Z4" s="735"/>
      <c r="AA4" s="735"/>
      <c r="AB4" s="735"/>
      <c r="AC4" s="437"/>
      <c r="AD4" s="443"/>
      <c r="AF4" s="734"/>
      <c r="AG4" s="735"/>
      <c r="AH4" s="735"/>
      <c r="AI4" s="735"/>
      <c r="AJ4" s="735"/>
      <c r="AK4" s="735"/>
      <c r="AL4" s="437"/>
      <c r="AM4" s="443"/>
      <c r="AO4" s="734"/>
      <c r="AP4" s="735"/>
      <c r="AQ4" s="735"/>
      <c r="AR4" s="735"/>
      <c r="AS4" s="735"/>
      <c r="AT4" s="735"/>
      <c r="AU4" s="437"/>
      <c r="AV4" s="443"/>
      <c r="AZ4" s="734"/>
      <c r="BA4" s="735"/>
      <c r="BB4" s="735"/>
      <c r="BC4" s="735"/>
      <c r="BD4" s="735"/>
      <c r="BE4" s="437"/>
      <c r="BF4" s="443"/>
    </row>
    <row r="5" spans="2:58">
      <c r="B5" s="444"/>
      <c r="C5" s="736"/>
      <c r="D5" s="736"/>
      <c r="E5" s="736"/>
      <c r="F5" s="736"/>
      <c r="G5" s="736"/>
      <c r="H5" s="736"/>
      <c r="I5" s="437"/>
      <c r="J5" s="443"/>
      <c r="L5" s="444"/>
      <c r="M5" s="736"/>
      <c r="N5" s="736"/>
      <c r="O5" s="736"/>
      <c r="P5" s="736"/>
      <c r="Q5" s="736"/>
      <c r="R5" s="736"/>
      <c r="S5" s="437"/>
      <c r="T5" s="443"/>
      <c r="V5" s="444"/>
      <c r="W5" s="736"/>
      <c r="X5" s="736"/>
      <c r="Y5" s="736"/>
      <c r="Z5" s="736"/>
      <c r="AA5" s="736"/>
      <c r="AB5" s="736"/>
      <c r="AC5" s="437"/>
      <c r="AD5" s="443"/>
      <c r="AF5" s="444"/>
      <c r="AG5" s="736"/>
      <c r="AH5" s="736"/>
      <c r="AI5" s="736"/>
      <c r="AJ5" s="736"/>
      <c r="AK5" s="736"/>
      <c r="AL5" s="437"/>
      <c r="AM5" s="443"/>
      <c r="AO5" s="444"/>
      <c r="AP5" s="736"/>
      <c r="AQ5" s="736"/>
      <c r="AR5" s="736"/>
      <c r="AS5" s="736"/>
      <c r="AT5" s="736"/>
      <c r="AU5" s="437"/>
      <c r="AV5" s="443"/>
      <c r="AZ5" s="444"/>
      <c r="BA5" s="736"/>
      <c r="BB5" s="736"/>
      <c r="BC5" s="736"/>
      <c r="BD5" s="736"/>
      <c r="BE5" s="437"/>
      <c r="BF5" s="443"/>
    </row>
    <row r="6" spans="2:58" ht="14.1" customHeight="1">
      <c r="B6" s="444"/>
      <c r="C6" s="21"/>
      <c r="D6" s="25"/>
      <c r="E6" s="25"/>
      <c r="F6" s="25"/>
      <c r="G6" s="22"/>
      <c r="H6" s="437"/>
      <c r="I6" s="437"/>
      <c r="J6" s="443"/>
      <c r="L6" s="444"/>
      <c r="M6" s="21"/>
      <c r="N6" s="25"/>
      <c r="O6" s="25"/>
      <c r="P6" s="25"/>
      <c r="Q6" s="22"/>
      <c r="R6" s="437"/>
      <c r="S6" s="437"/>
      <c r="T6" s="443"/>
      <c r="V6" s="444"/>
      <c r="W6" s="21"/>
      <c r="X6" s="21"/>
      <c r="Y6" s="21"/>
      <c r="Z6" s="25"/>
      <c r="AA6" s="22"/>
      <c r="AB6" s="437"/>
      <c r="AC6" s="437"/>
      <c r="AD6" s="443"/>
      <c r="AF6" s="444"/>
      <c r="AG6" s="21"/>
      <c r="AH6" s="25"/>
      <c r="AI6" s="25"/>
      <c r="AJ6" s="22"/>
      <c r="AK6" s="437"/>
      <c r="AL6" s="437"/>
      <c r="AM6" s="443"/>
      <c r="AO6" s="444"/>
      <c r="AP6" s="21"/>
      <c r="AQ6" s="25"/>
      <c r="AR6" s="25"/>
      <c r="AS6" s="22"/>
      <c r="AT6" s="437"/>
      <c r="AU6" s="437"/>
      <c r="AV6" s="443"/>
      <c r="AZ6" s="444"/>
      <c r="BA6" s="21"/>
      <c r="BB6" s="25"/>
      <c r="BC6" s="22"/>
      <c r="BD6" s="437"/>
      <c r="BE6" s="437"/>
      <c r="BF6" s="443"/>
    </row>
    <row r="7" spans="2:58" ht="14.1" customHeight="1" thickBot="1">
      <c r="B7" s="444"/>
      <c r="C7" s="709" t="s">
        <v>244</v>
      </c>
      <c r="D7" s="709"/>
      <c r="E7" s="54"/>
      <c r="F7" s="54"/>
      <c r="G7" s="480"/>
      <c r="H7" s="437"/>
      <c r="I7" s="437"/>
      <c r="J7" s="443"/>
      <c r="L7" s="444"/>
      <c r="M7" s="709" t="s">
        <v>244</v>
      </c>
      <c r="N7" s="709"/>
      <c r="O7" s="54"/>
      <c r="P7" s="54"/>
      <c r="Q7" s="480"/>
      <c r="R7" s="437"/>
      <c r="S7" s="437"/>
      <c r="T7" s="443"/>
      <c r="V7" s="444"/>
      <c r="W7" s="709" t="s">
        <v>244</v>
      </c>
      <c r="X7" s="709"/>
      <c r="Y7" s="709"/>
      <c r="Z7" s="709"/>
      <c r="AA7" s="480"/>
      <c r="AB7" s="437"/>
      <c r="AC7" s="437"/>
      <c r="AD7" s="443"/>
      <c r="AF7" s="444"/>
      <c r="AG7" s="709" t="s">
        <v>244</v>
      </c>
      <c r="AH7" s="709"/>
      <c r="AI7" s="54"/>
      <c r="AJ7" s="480"/>
      <c r="AK7" s="437"/>
      <c r="AL7" s="437"/>
      <c r="AM7" s="443"/>
      <c r="AO7" s="444"/>
      <c r="AP7" s="709" t="s">
        <v>244</v>
      </c>
      <c r="AQ7" s="709"/>
      <c r="AR7" s="54"/>
      <c r="AS7" s="480"/>
      <c r="AT7" s="437"/>
      <c r="AU7" s="437"/>
      <c r="AV7" s="443"/>
      <c r="AZ7" s="444"/>
      <c r="BA7" s="709" t="s">
        <v>244</v>
      </c>
      <c r="BB7" s="709"/>
      <c r="BC7" s="480"/>
      <c r="BD7" s="437"/>
      <c r="BE7" s="437"/>
      <c r="BF7" s="443"/>
    </row>
    <row r="8" spans="2:58" ht="27.75" customHeight="1" thickBot="1">
      <c r="B8" s="444"/>
      <c r="C8" s="737" t="s">
        <v>245</v>
      </c>
      <c r="D8" s="737"/>
      <c r="E8" s="737"/>
      <c r="F8" s="737"/>
      <c r="G8" s="737"/>
      <c r="H8" s="737"/>
      <c r="I8" s="437"/>
      <c r="J8" s="443"/>
      <c r="K8" s="248"/>
      <c r="L8" s="444"/>
      <c r="M8" s="737" t="s">
        <v>245</v>
      </c>
      <c r="N8" s="737"/>
      <c r="O8" s="737"/>
      <c r="P8" s="737"/>
      <c r="Q8" s="737"/>
      <c r="R8" s="737"/>
      <c r="S8" s="437"/>
      <c r="T8" s="443"/>
      <c r="U8" s="246"/>
      <c r="V8" s="444"/>
      <c r="W8" s="737" t="s">
        <v>245</v>
      </c>
      <c r="X8" s="737"/>
      <c r="Y8" s="737"/>
      <c r="Z8" s="737"/>
      <c r="AA8" s="737"/>
      <c r="AB8" s="737"/>
      <c r="AC8" s="437"/>
      <c r="AD8" s="443"/>
      <c r="AE8" s="246"/>
      <c r="AF8" s="444"/>
      <c r="AG8" s="737" t="s">
        <v>245</v>
      </c>
      <c r="AH8" s="737"/>
      <c r="AI8" s="737"/>
      <c r="AJ8" s="737"/>
      <c r="AK8" s="737"/>
      <c r="AL8" s="437"/>
      <c r="AM8" s="443"/>
      <c r="AN8" s="249"/>
      <c r="AO8" s="444"/>
      <c r="AP8" s="737" t="s">
        <v>245</v>
      </c>
      <c r="AQ8" s="737"/>
      <c r="AR8" s="737"/>
      <c r="AS8" s="737"/>
      <c r="AT8" s="737"/>
      <c r="AU8" s="437"/>
      <c r="AV8" s="443"/>
      <c r="AW8" s="693"/>
      <c r="AX8" s="693"/>
      <c r="AY8" s="693"/>
      <c r="AZ8" s="444"/>
      <c r="BA8" s="737" t="s">
        <v>245</v>
      </c>
      <c r="BB8" s="737"/>
      <c r="BC8" s="737"/>
      <c r="BD8" s="737"/>
      <c r="BE8" s="437"/>
      <c r="BF8" s="443"/>
    </row>
    <row r="9" spans="2:58" ht="50.1" customHeight="1" thickBot="1">
      <c r="B9" s="444"/>
      <c r="C9" s="741" t="s">
        <v>246</v>
      </c>
      <c r="D9" s="741"/>
      <c r="E9" s="479"/>
      <c r="F9" s="479"/>
      <c r="G9" s="767">
        <v>1570969.86</v>
      </c>
      <c r="H9" s="768"/>
      <c r="I9" s="437"/>
      <c r="J9" s="443"/>
      <c r="L9" s="444"/>
      <c r="M9" s="741" t="s">
        <v>247</v>
      </c>
      <c r="N9" s="741"/>
      <c r="O9" s="479"/>
      <c r="P9" s="479"/>
      <c r="Q9" s="767">
        <v>5717750</v>
      </c>
      <c r="R9" s="768"/>
      <c r="S9" s="437"/>
      <c r="T9" s="443"/>
      <c r="V9" s="444"/>
      <c r="W9" s="741" t="s">
        <v>248</v>
      </c>
      <c r="X9" s="741"/>
      <c r="Y9" s="741"/>
      <c r="Z9" s="741"/>
      <c r="AA9" s="767">
        <v>5717750</v>
      </c>
      <c r="AB9" s="768"/>
      <c r="AC9" s="437"/>
      <c r="AD9" s="443"/>
      <c r="AF9" s="444"/>
      <c r="AG9" s="741" t="s">
        <v>246</v>
      </c>
      <c r="AH9" s="741"/>
      <c r="AI9" s="479"/>
      <c r="AJ9" s="767">
        <v>8399000</v>
      </c>
      <c r="AK9" s="768"/>
      <c r="AL9" s="437"/>
      <c r="AM9" s="443"/>
      <c r="AO9" s="444"/>
      <c r="AP9" s="741" t="s">
        <v>249</v>
      </c>
      <c r="AQ9" s="741"/>
      <c r="AR9" s="479"/>
      <c r="AS9" s="767">
        <v>8729704</v>
      </c>
      <c r="AT9" s="768"/>
      <c r="AU9" s="437"/>
      <c r="AV9" s="443"/>
      <c r="AZ9" s="444"/>
      <c r="BA9" s="741" t="s">
        <v>249</v>
      </c>
      <c r="BB9" s="741"/>
      <c r="BC9" s="738"/>
      <c r="BD9" s="739"/>
      <c r="BE9" s="437"/>
      <c r="BF9" s="443"/>
    </row>
    <row r="10" spans="2:58" ht="100.35" customHeight="1" thickBot="1">
      <c r="B10" s="444"/>
      <c r="C10" s="709" t="s">
        <v>250</v>
      </c>
      <c r="D10" s="709"/>
      <c r="E10" s="54"/>
      <c r="F10" s="54"/>
      <c r="G10" s="742" t="s">
        <v>251</v>
      </c>
      <c r="H10" s="743"/>
      <c r="I10" s="437"/>
      <c r="J10" s="443"/>
      <c r="L10" s="444"/>
      <c r="M10" s="709" t="s">
        <v>250</v>
      </c>
      <c r="N10" s="709"/>
      <c r="O10" s="54"/>
      <c r="P10" s="54"/>
      <c r="Q10" s="785" t="s">
        <v>251</v>
      </c>
      <c r="R10" s="786"/>
      <c r="S10" s="437"/>
      <c r="T10" s="443"/>
      <c r="V10" s="444"/>
      <c r="W10" s="709" t="s">
        <v>250</v>
      </c>
      <c r="X10" s="709"/>
      <c r="Y10" s="709"/>
      <c r="Z10" s="709"/>
      <c r="AA10" s="785" t="s">
        <v>251</v>
      </c>
      <c r="AB10" s="786"/>
      <c r="AC10" s="437"/>
      <c r="AD10" s="443"/>
      <c r="AF10" s="444"/>
      <c r="AG10" s="709" t="s">
        <v>250</v>
      </c>
      <c r="AH10" s="709"/>
      <c r="AI10" s="54"/>
      <c r="AJ10" s="742" t="s">
        <v>251</v>
      </c>
      <c r="AK10" s="743"/>
      <c r="AL10" s="437"/>
      <c r="AM10" s="443"/>
      <c r="AO10" s="444"/>
      <c r="AP10" s="709" t="s">
        <v>250</v>
      </c>
      <c r="AQ10" s="709"/>
      <c r="AR10" s="54"/>
      <c r="AS10" s="742" t="s">
        <v>251</v>
      </c>
      <c r="AT10" s="743"/>
      <c r="AU10" s="437"/>
      <c r="AV10" s="443"/>
      <c r="AZ10" s="444"/>
      <c r="BA10" s="709" t="s">
        <v>250</v>
      </c>
      <c r="BB10" s="709"/>
      <c r="BC10" s="742" t="s">
        <v>252</v>
      </c>
      <c r="BD10" s="743"/>
      <c r="BE10" s="437"/>
      <c r="BF10" s="443"/>
    </row>
    <row r="11" spans="2:58" ht="15" customHeight="1" thickBot="1">
      <c r="B11" s="444"/>
      <c r="C11" s="25"/>
      <c r="D11" s="25"/>
      <c r="E11" s="25"/>
      <c r="F11" s="25"/>
      <c r="G11" s="437"/>
      <c r="H11" s="437"/>
      <c r="I11" s="437"/>
      <c r="J11" s="443"/>
      <c r="L11" s="444"/>
      <c r="M11" s="25"/>
      <c r="N11" s="25"/>
      <c r="O11" s="25"/>
      <c r="P11" s="25"/>
      <c r="Q11" s="437"/>
      <c r="R11" s="437"/>
      <c r="S11" s="437"/>
      <c r="T11" s="443"/>
      <c r="V11" s="444"/>
      <c r="W11" s="25"/>
      <c r="X11" s="25"/>
      <c r="Y11" s="25"/>
      <c r="Z11" s="25"/>
      <c r="AA11" s="437"/>
      <c r="AB11" s="437"/>
      <c r="AC11" s="437"/>
      <c r="AD11" s="443"/>
      <c r="AF11" s="444"/>
      <c r="AG11" s="25"/>
      <c r="AH11" s="25"/>
      <c r="AI11" s="25"/>
      <c r="AJ11" s="437"/>
      <c r="AK11" s="437"/>
      <c r="AL11" s="437"/>
      <c r="AM11" s="443"/>
      <c r="AO11" s="444"/>
      <c r="AP11" s="25"/>
      <c r="AQ11" s="25"/>
      <c r="AR11" s="25"/>
      <c r="AS11" s="437"/>
      <c r="AT11" s="437"/>
      <c r="AU11" s="437"/>
      <c r="AV11" s="443"/>
      <c r="AZ11" s="444"/>
      <c r="BA11" s="25"/>
      <c r="BB11" s="25"/>
      <c r="BC11" s="437"/>
      <c r="BD11" s="437"/>
      <c r="BE11" s="437"/>
      <c r="BF11" s="443"/>
    </row>
    <row r="12" spans="2:58" ht="18.75" customHeight="1" thickBot="1">
      <c r="B12" s="444"/>
      <c r="C12" s="709" t="s">
        <v>253</v>
      </c>
      <c r="D12" s="709"/>
      <c r="E12" s="54"/>
      <c r="F12" s="54"/>
      <c r="G12" s="738" t="s">
        <v>254</v>
      </c>
      <c r="H12" s="739"/>
      <c r="I12" s="437"/>
      <c r="J12" s="443"/>
      <c r="L12" s="444"/>
      <c r="M12" s="709" t="s">
        <v>253</v>
      </c>
      <c r="N12" s="709"/>
      <c r="O12" s="54"/>
      <c r="P12" s="54"/>
      <c r="Q12" s="738" t="s">
        <v>255</v>
      </c>
      <c r="R12" s="739"/>
      <c r="S12" s="437"/>
      <c r="T12" s="443"/>
      <c r="V12" s="444"/>
      <c r="W12" s="709" t="s">
        <v>253</v>
      </c>
      <c r="X12" s="709"/>
      <c r="Y12" s="709"/>
      <c r="Z12" s="709"/>
      <c r="AA12" s="738" t="s">
        <v>256</v>
      </c>
      <c r="AB12" s="739"/>
      <c r="AC12" s="437"/>
      <c r="AD12" s="443"/>
      <c r="AF12" s="444"/>
      <c r="AG12" s="709" t="s">
        <v>253</v>
      </c>
      <c r="AH12" s="709"/>
      <c r="AI12" s="54"/>
      <c r="AJ12" s="738" t="s">
        <v>257</v>
      </c>
      <c r="AK12" s="739"/>
      <c r="AL12" s="437"/>
      <c r="AM12" s="443"/>
      <c r="AO12" s="444"/>
      <c r="AP12" s="709" t="s">
        <v>253</v>
      </c>
      <c r="AQ12" s="709"/>
      <c r="AR12" s="54"/>
      <c r="AS12" s="738" t="s">
        <v>258</v>
      </c>
      <c r="AT12" s="739"/>
      <c r="AU12" s="437"/>
      <c r="AV12" s="443"/>
      <c r="AZ12" s="444"/>
      <c r="BA12" s="709" t="s">
        <v>253</v>
      </c>
      <c r="BB12" s="709"/>
      <c r="BC12" s="738" t="s">
        <v>259</v>
      </c>
      <c r="BD12" s="739"/>
      <c r="BE12" s="437"/>
      <c r="BF12" s="443"/>
    </row>
    <row r="13" spans="2:58" ht="15" customHeight="1">
      <c r="B13" s="444"/>
      <c r="C13" s="740" t="s">
        <v>260</v>
      </c>
      <c r="D13" s="740"/>
      <c r="E13" s="740"/>
      <c r="F13" s="740"/>
      <c r="G13" s="740"/>
      <c r="H13" s="740"/>
      <c r="I13" s="437"/>
      <c r="J13" s="443"/>
      <c r="L13" s="444"/>
      <c r="M13" s="740" t="s">
        <v>260</v>
      </c>
      <c r="N13" s="740"/>
      <c r="O13" s="740"/>
      <c r="P13" s="740"/>
      <c r="Q13" s="740"/>
      <c r="R13" s="740"/>
      <c r="S13" s="437"/>
      <c r="T13" s="443"/>
      <c r="V13" s="444"/>
      <c r="W13" s="740" t="s">
        <v>260</v>
      </c>
      <c r="X13" s="740"/>
      <c r="Y13" s="740"/>
      <c r="Z13" s="740"/>
      <c r="AA13" s="740"/>
      <c r="AB13" s="740"/>
      <c r="AC13" s="437"/>
      <c r="AD13" s="443"/>
      <c r="AF13" s="444"/>
      <c r="AG13" s="740" t="s">
        <v>260</v>
      </c>
      <c r="AH13" s="740"/>
      <c r="AI13" s="740"/>
      <c r="AJ13" s="740"/>
      <c r="AK13" s="740"/>
      <c r="AL13" s="437"/>
      <c r="AM13" s="443"/>
      <c r="AO13" s="444"/>
      <c r="AP13" s="740" t="s">
        <v>260</v>
      </c>
      <c r="AQ13" s="740"/>
      <c r="AR13" s="740"/>
      <c r="AS13" s="740"/>
      <c r="AT13" s="740"/>
      <c r="AU13" s="437"/>
      <c r="AV13" s="443"/>
      <c r="AZ13" s="444"/>
      <c r="BA13" s="740" t="s">
        <v>260</v>
      </c>
      <c r="BB13" s="740"/>
      <c r="BC13" s="740"/>
      <c r="BD13" s="740"/>
      <c r="BE13" s="437"/>
      <c r="BF13" s="443"/>
    </row>
    <row r="14" spans="2:58" ht="15" customHeight="1" thickBot="1">
      <c r="B14" s="444"/>
      <c r="C14" s="478"/>
      <c r="D14" s="478"/>
      <c r="E14" s="478"/>
      <c r="F14" s="478"/>
      <c r="G14" s="478"/>
      <c r="H14" s="478"/>
      <c r="I14" s="437"/>
      <c r="J14" s="443"/>
      <c r="L14" s="444"/>
      <c r="M14" s="478"/>
      <c r="N14" s="478"/>
      <c r="O14" s="478"/>
      <c r="P14" s="478"/>
      <c r="Q14" s="478"/>
      <c r="R14" s="478"/>
      <c r="S14" s="437"/>
      <c r="T14" s="443"/>
      <c r="V14" s="444"/>
      <c r="W14" s="478"/>
      <c r="X14" s="478"/>
      <c r="Y14" s="478"/>
      <c r="Z14" s="478"/>
      <c r="AA14" s="478"/>
      <c r="AB14" s="478"/>
      <c r="AC14" s="437"/>
      <c r="AD14" s="443"/>
      <c r="AF14" s="444"/>
      <c r="AG14" s="478"/>
      <c r="AH14" s="478"/>
      <c r="AI14" s="478"/>
      <c r="AJ14" s="478"/>
      <c r="AK14" s="478"/>
      <c r="AL14" s="437"/>
      <c r="AM14" s="443"/>
      <c r="AO14" s="444"/>
      <c r="AP14" s="478"/>
      <c r="AQ14" s="478"/>
      <c r="AR14" s="478"/>
      <c r="AS14" s="478"/>
      <c r="AT14" s="478"/>
      <c r="AU14" s="437"/>
      <c r="AV14" s="443"/>
      <c r="AZ14" s="444"/>
      <c r="BA14" s="478"/>
      <c r="BB14" s="478"/>
      <c r="BC14" s="478"/>
      <c r="BD14" s="478"/>
      <c r="BE14" s="437"/>
      <c r="BF14" s="443"/>
    </row>
    <row r="15" spans="2:58" ht="14.45" customHeight="1" thickBot="1">
      <c r="B15" s="444"/>
      <c r="C15" s="667" t="s">
        <v>261</v>
      </c>
      <c r="D15" s="667"/>
      <c r="E15" s="667"/>
      <c r="F15" s="268" t="s">
        <v>262</v>
      </c>
      <c r="G15" s="268" t="s">
        <v>263</v>
      </c>
      <c r="H15" s="269" t="s">
        <v>264</v>
      </c>
      <c r="I15" s="618" t="s">
        <v>265</v>
      </c>
      <c r="J15" s="668"/>
      <c r="L15" s="444"/>
      <c r="M15" s="709" t="s">
        <v>261</v>
      </c>
      <c r="N15" s="709"/>
      <c r="O15" s="54"/>
      <c r="P15" s="54"/>
      <c r="Q15" s="437"/>
      <c r="R15" s="437"/>
      <c r="S15" s="437"/>
      <c r="T15" s="443"/>
      <c r="V15" s="444"/>
      <c r="W15" s="709" t="s">
        <v>261</v>
      </c>
      <c r="X15" s="709"/>
      <c r="Y15" s="709"/>
      <c r="Z15" s="709"/>
      <c r="AA15" s="437"/>
      <c r="AB15" s="437"/>
      <c r="AC15" s="437"/>
      <c r="AD15" s="443"/>
      <c r="AF15" s="444"/>
      <c r="AG15" s="709" t="s">
        <v>261</v>
      </c>
      <c r="AH15" s="709"/>
      <c r="AI15" s="54"/>
      <c r="AJ15" s="437"/>
      <c r="AK15" s="437"/>
      <c r="AL15" s="437"/>
      <c r="AM15" s="443"/>
      <c r="AO15" s="444"/>
      <c r="AP15" s="709" t="s">
        <v>261</v>
      </c>
      <c r="AQ15" s="709"/>
      <c r="AR15" s="54"/>
      <c r="AS15" s="437"/>
      <c r="AT15" s="437"/>
      <c r="AU15" s="437"/>
      <c r="AV15" s="443"/>
      <c r="AZ15" s="444"/>
      <c r="BA15" s="709" t="s">
        <v>261</v>
      </c>
      <c r="BB15" s="709"/>
      <c r="BC15" s="437"/>
      <c r="BD15" s="437"/>
      <c r="BE15" s="437"/>
      <c r="BF15" s="443"/>
    </row>
    <row r="16" spans="2:58" ht="50.1" customHeight="1" thickBot="1">
      <c r="B16" s="444"/>
      <c r="C16" s="709" t="s">
        <v>266</v>
      </c>
      <c r="D16" s="709"/>
      <c r="E16" s="667"/>
      <c r="F16" s="752" t="s">
        <v>267</v>
      </c>
      <c r="G16" s="501" t="s">
        <v>268</v>
      </c>
      <c r="H16" s="619">
        <v>0</v>
      </c>
      <c r="I16" s="305" t="s">
        <v>269</v>
      </c>
      <c r="J16" s="668"/>
      <c r="L16" s="444"/>
      <c r="M16" s="709" t="s">
        <v>266</v>
      </c>
      <c r="N16" s="709"/>
      <c r="O16" s="237"/>
      <c r="P16" s="268" t="s">
        <v>262</v>
      </c>
      <c r="Q16" s="268" t="s">
        <v>263</v>
      </c>
      <c r="R16" s="269" t="s">
        <v>264</v>
      </c>
      <c r="S16" s="618" t="s">
        <v>265</v>
      </c>
      <c r="T16" s="443"/>
      <c r="V16" s="444"/>
      <c r="W16" s="709" t="s">
        <v>266</v>
      </c>
      <c r="X16" s="709"/>
      <c r="Y16" s="709"/>
      <c r="Z16" s="709"/>
      <c r="AA16" s="268" t="s">
        <v>262</v>
      </c>
      <c r="AB16" s="268" t="s">
        <v>263</v>
      </c>
      <c r="AC16" s="269" t="s">
        <v>264</v>
      </c>
      <c r="AD16" s="618" t="s">
        <v>265</v>
      </c>
      <c r="AF16" s="444"/>
      <c r="AG16" s="709" t="s">
        <v>266</v>
      </c>
      <c r="AH16" s="766"/>
      <c r="AI16" s="268" t="s">
        <v>262</v>
      </c>
      <c r="AJ16" s="268" t="s">
        <v>263</v>
      </c>
      <c r="AK16" s="269" t="s">
        <v>264</v>
      </c>
      <c r="AL16" s="437"/>
      <c r="AM16" s="443"/>
      <c r="AO16" s="444"/>
      <c r="AP16" s="709" t="s">
        <v>266</v>
      </c>
      <c r="AQ16" s="766"/>
      <c r="AR16" s="268" t="s">
        <v>262</v>
      </c>
      <c r="AS16" s="268" t="s">
        <v>263</v>
      </c>
      <c r="AT16" s="269" t="s">
        <v>264</v>
      </c>
      <c r="AU16" s="437"/>
      <c r="AV16" s="443"/>
      <c r="AZ16" s="444"/>
      <c r="BA16" s="709" t="s">
        <v>266</v>
      </c>
      <c r="BB16" s="709"/>
      <c r="BC16" s="268" t="s">
        <v>263</v>
      </c>
      <c r="BD16" s="352" t="s">
        <v>264</v>
      </c>
      <c r="BE16" s="437"/>
      <c r="BF16" s="443"/>
    </row>
    <row r="17" spans="2:58" ht="99" customHeight="1" thickBot="1">
      <c r="B17" s="444"/>
      <c r="C17" s="21"/>
      <c r="D17" s="21"/>
      <c r="E17" s="21"/>
      <c r="F17" s="753"/>
      <c r="G17" s="501" t="s">
        <v>270</v>
      </c>
      <c r="H17" s="619">
        <v>0</v>
      </c>
      <c r="I17" s="309" t="s">
        <v>269</v>
      </c>
      <c r="J17" s="668"/>
      <c r="L17" s="444"/>
      <c r="M17" s="25"/>
      <c r="N17" s="25"/>
      <c r="O17" s="237"/>
      <c r="P17" s="752" t="s">
        <v>267</v>
      </c>
      <c r="Q17" s="501" t="s">
        <v>268</v>
      </c>
      <c r="R17" s="619">
        <v>0</v>
      </c>
      <c r="S17" s="305" t="s">
        <v>269</v>
      </c>
      <c r="T17" s="443"/>
      <c r="V17" s="444"/>
      <c r="W17" s="25"/>
      <c r="X17" s="25"/>
      <c r="Y17" s="25"/>
      <c r="Z17" s="25"/>
      <c r="AA17" s="752" t="s">
        <v>267</v>
      </c>
      <c r="AB17" s="501" t="s">
        <v>268</v>
      </c>
      <c r="AC17" s="619">
        <v>42000</v>
      </c>
      <c r="AD17" s="305">
        <v>0</v>
      </c>
      <c r="AF17" s="444"/>
      <c r="AG17" s="25"/>
      <c r="AH17" s="25"/>
      <c r="AI17" s="752" t="s">
        <v>267</v>
      </c>
      <c r="AJ17" s="501" t="s">
        <v>268</v>
      </c>
      <c r="AK17" s="674">
        <v>2485</v>
      </c>
      <c r="AL17" s="437"/>
      <c r="AM17" s="443"/>
      <c r="AO17" s="444"/>
      <c r="AP17" s="25"/>
      <c r="AQ17" s="25"/>
      <c r="AR17" s="752" t="s">
        <v>267</v>
      </c>
      <c r="AS17" s="501" t="s">
        <v>271</v>
      </c>
      <c r="AT17" s="674">
        <v>39838.11</v>
      </c>
      <c r="AU17" s="437"/>
      <c r="AV17" s="443"/>
      <c r="AZ17" s="444"/>
      <c r="BA17" s="25"/>
      <c r="BB17" s="25"/>
      <c r="BC17" s="477"/>
      <c r="BD17" s="476"/>
      <c r="BE17" s="437"/>
      <c r="BF17" s="443"/>
    </row>
    <row r="18" spans="2:58" ht="123" customHeight="1" thickBot="1">
      <c r="B18" s="444"/>
      <c r="C18" s="21"/>
      <c r="D18" s="21"/>
      <c r="E18" s="21"/>
      <c r="F18" s="753"/>
      <c r="G18" s="502" t="s">
        <v>272</v>
      </c>
      <c r="H18" s="620">
        <v>0</v>
      </c>
      <c r="I18" s="309" t="s">
        <v>269</v>
      </c>
      <c r="J18" s="668"/>
      <c r="L18" s="444"/>
      <c r="M18" s="25"/>
      <c r="N18" s="25"/>
      <c r="O18" s="237"/>
      <c r="P18" s="753"/>
      <c r="Q18" s="501" t="s">
        <v>270</v>
      </c>
      <c r="R18" s="619">
        <v>0</v>
      </c>
      <c r="S18" s="309" t="s">
        <v>269</v>
      </c>
      <c r="T18" s="443"/>
      <c r="V18" s="444"/>
      <c r="W18" s="25"/>
      <c r="X18" s="25"/>
      <c r="Y18" s="25"/>
      <c r="Z18" s="25"/>
      <c r="AA18" s="753"/>
      <c r="AB18" s="501" t="s">
        <v>270</v>
      </c>
      <c r="AC18" s="619">
        <v>0</v>
      </c>
      <c r="AD18" s="309" t="s">
        <v>269</v>
      </c>
      <c r="AF18" s="444"/>
      <c r="AG18" s="25"/>
      <c r="AH18" s="25"/>
      <c r="AI18" s="753"/>
      <c r="AJ18" s="501" t="s">
        <v>270</v>
      </c>
      <c r="AK18" s="674">
        <v>0</v>
      </c>
      <c r="AL18" s="437"/>
      <c r="AM18" s="443"/>
      <c r="AO18" s="444"/>
      <c r="AP18" s="25"/>
      <c r="AQ18" s="25"/>
      <c r="AR18" s="753"/>
      <c r="AS18" s="501" t="s">
        <v>270</v>
      </c>
      <c r="AT18" s="674">
        <v>0</v>
      </c>
      <c r="AU18" s="437"/>
      <c r="AV18" s="443"/>
      <c r="AZ18" s="444"/>
      <c r="BA18" s="25"/>
      <c r="BB18" s="25"/>
      <c r="BC18" s="472"/>
      <c r="BD18" s="615"/>
      <c r="BE18" s="437"/>
      <c r="BF18" s="443"/>
    </row>
    <row r="19" spans="2:58" ht="86.1" customHeight="1">
      <c r="B19" s="444"/>
      <c r="C19" s="21"/>
      <c r="D19" s="21"/>
      <c r="E19" s="21"/>
      <c r="F19" s="753"/>
      <c r="G19" s="607" t="s">
        <v>273</v>
      </c>
      <c r="H19" s="621">
        <v>0</v>
      </c>
      <c r="I19" s="309" t="s">
        <v>269</v>
      </c>
      <c r="J19" s="668"/>
      <c r="L19" s="444"/>
      <c r="M19" s="25"/>
      <c r="N19" s="25"/>
      <c r="O19" s="237"/>
      <c r="P19" s="753"/>
      <c r="Q19" s="502" t="s">
        <v>272</v>
      </c>
      <c r="R19" s="620">
        <v>0</v>
      </c>
      <c r="S19" s="309" t="s">
        <v>269</v>
      </c>
      <c r="T19" s="443"/>
      <c r="V19" s="444"/>
      <c r="W19" s="25"/>
      <c r="X19" s="25"/>
      <c r="Y19" s="25"/>
      <c r="Z19" s="25"/>
      <c r="AA19" s="753"/>
      <c r="AB19" s="502" t="s">
        <v>272</v>
      </c>
      <c r="AC19" s="620">
        <v>2923</v>
      </c>
      <c r="AD19" s="309" t="s">
        <v>269</v>
      </c>
      <c r="AF19" s="444"/>
      <c r="AG19" s="25"/>
      <c r="AH19" s="25"/>
      <c r="AI19" s="753"/>
      <c r="AJ19" s="502" t="s">
        <v>272</v>
      </c>
      <c r="AK19" s="503">
        <v>14431.52</v>
      </c>
      <c r="AL19" s="437"/>
      <c r="AM19" s="443"/>
      <c r="AO19" s="444"/>
      <c r="AP19" s="25"/>
      <c r="AQ19" s="25"/>
      <c r="AR19" s="753"/>
      <c r="AS19" s="502" t="s">
        <v>272</v>
      </c>
      <c r="AT19" s="503">
        <v>0</v>
      </c>
      <c r="AU19" s="437"/>
      <c r="AV19" s="443"/>
      <c r="AZ19" s="444"/>
      <c r="BA19" s="25"/>
      <c r="BB19" s="25"/>
      <c r="BC19" s="468"/>
      <c r="BD19" s="334"/>
      <c r="BE19" s="437"/>
      <c r="BF19" s="443"/>
    </row>
    <row r="20" spans="2:58" ht="117" customHeight="1">
      <c r="B20" s="444"/>
      <c r="C20" s="21"/>
      <c r="D20" s="21"/>
      <c r="E20" s="21"/>
      <c r="F20" s="753"/>
      <c r="G20" s="504" t="s">
        <v>274</v>
      </c>
      <c r="H20" s="639">
        <v>64999.62</v>
      </c>
      <c r="I20" s="638">
        <v>65000</v>
      </c>
      <c r="J20" s="668"/>
      <c r="L20" s="444"/>
      <c r="M20" s="25"/>
      <c r="N20" s="25"/>
      <c r="O20" s="237"/>
      <c r="P20" s="753"/>
      <c r="Q20" s="607" t="s">
        <v>273</v>
      </c>
      <c r="R20" s="621">
        <v>0</v>
      </c>
      <c r="S20" s="309" t="s">
        <v>269</v>
      </c>
      <c r="T20" s="443"/>
      <c r="V20" s="444"/>
      <c r="W20" s="25"/>
      <c r="X20" s="25"/>
      <c r="Y20" s="25"/>
      <c r="Z20" s="25"/>
      <c r="AA20" s="753"/>
      <c r="AB20" s="607" t="s">
        <v>273</v>
      </c>
      <c r="AC20" s="621">
        <v>0</v>
      </c>
      <c r="AD20" s="309" t="s">
        <v>269</v>
      </c>
      <c r="AF20" s="444"/>
      <c r="AG20" s="25"/>
      <c r="AH20" s="25"/>
      <c r="AI20" s="753"/>
      <c r="AJ20" s="607" t="s">
        <v>273</v>
      </c>
      <c r="AK20" s="608">
        <v>5579.94</v>
      </c>
      <c r="AL20" s="437"/>
      <c r="AM20" s="443"/>
      <c r="AO20" s="444"/>
      <c r="AP20" s="25"/>
      <c r="AQ20" s="25"/>
      <c r="AR20" s="753"/>
      <c r="AS20" s="607" t="s">
        <v>273</v>
      </c>
      <c r="AT20" s="608">
        <v>3719.96</v>
      </c>
      <c r="AU20" s="437"/>
      <c r="AV20" s="443"/>
      <c r="AZ20" s="444"/>
      <c r="BA20" s="25"/>
      <c r="BB20" s="25"/>
      <c r="BC20" s="468"/>
      <c r="BD20" s="334"/>
      <c r="BE20" s="437"/>
      <c r="BF20" s="443"/>
    </row>
    <row r="21" spans="2:58" ht="30.95" customHeight="1">
      <c r="B21" s="444"/>
      <c r="C21" s="21"/>
      <c r="D21" s="21"/>
      <c r="E21" s="21"/>
      <c r="F21" s="753"/>
      <c r="G21" s="506" t="s">
        <v>275</v>
      </c>
      <c r="H21" s="622"/>
      <c r="I21" s="309" t="s">
        <v>269</v>
      </c>
      <c r="J21" s="668"/>
      <c r="L21" s="444"/>
      <c r="M21" s="25"/>
      <c r="N21" s="25"/>
      <c r="O21" s="237"/>
      <c r="P21" s="753"/>
      <c r="Q21" s="504" t="s">
        <v>274</v>
      </c>
      <c r="R21" s="639">
        <v>64999.62</v>
      </c>
      <c r="S21" s="638">
        <v>65000</v>
      </c>
      <c r="T21" s="443"/>
      <c r="V21" s="444"/>
      <c r="W21" s="25"/>
      <c r="X21" s="25"/>
      <c r="Y21" s="25"/>
      <c r="Z21" s="25"/>
      <c r="AA21" s="753"/>
      <c r="AB21" s="504" t="s">
        <v>274</v>
      </c>
      <c r="AC21" s="639">
        <v>64999.62</v>
      </c>
      <c r="AD21" s="638">
        <v>65000</v>
      </c>
      <c r="AF21" s="444"/>
      <c r="AG21" s="25"/>
      <c r="AH21" s="25"/>
      <c r="AI21" s="753"/>
      <c r="AJ21" s="504" t="s">
        <v>274</v>
      </c>
      <c r="AK21" s="505">
        <v>67639.59</v>
      </c>
      <c r="AL21" s="437"/>
      <c r="AM21" s="443"/>
      <c r="AO21" s="444"/>
      <c r="AP21" s="25"/>
      <c r="AQ21" s="25"/>
      <c r="AR21" s="753"/>
      <c r="AS21" s="504" t="s">
        <v>274</v>
      </c>
      <c r="AT21" s="505">
        <v>9299.9</v>
      </c>
      <c r="AU21" s="437"/>
      <c r="AV21" s="443"/>
      <c r="AZ21" s="444"/>
      <c r="BA21" s="25"/>
      <c r="BB21" s="25"/>
      <c r="BC21" s="468"/>
      <c r="BD21" s="334"/>
      <c r="BE21" s="437"/>
      <c r="BF21" s="443"/>
    </row>
    <row r="22" spans="2:58" ht="44.1" customHeight="1">
      <c r="B22" s="444"/>
      <c r="C22" s="21"/>
      <c r="D22" s="21"/>
      <c r="E22" s="21"/>
      <c r="F22" s="753"/>
      <c r="G22" s="506" t="s">
        <v>276</v>
      </c>
      <c r="H22" s="622">
        <v>0</v>
      </c>
      <c r="I22" s="638">
        <v>9837.44</v>
      </c>
      <c r="J22" s="668"/>
      <c r="L22" s="444"/>
      <c r="M22" s="25"/>
      <c r="N22" s="25"/>
      <c r="O22" s="237"/>
      <c r="P22" s="753"/>
      <c r="Q22" s="506" t="s">
        <v>275</v>
      </c>
      <c r="R22" s="622">
        <v>149.26</v>
      </c>
      <c r="S22" s="309" t="s">
        <v>269</v>
      </c>
      <c r="T22" s="443"/>
      <c r="V22" s="444"/>
      <c r="W22" s="25"/>
      <c r="X22" s="25"/>
      <c r="Y22" s="25"/>
      <c r="Z22" s="25"/>
      <c r="AA22" s="753"/>
      <c r="AB22" s="506" t="s">
        <v>275</v>
      </c>
      <c r="AC22" s="622">
        <v>149.26</v>
      </c>
      <c r="AD22" s="309" t="s">
        <v>269</v>
      </c>
      <c r="AF22" s="444"/>
      <c r="AG22" s="25"/>
      <c r="AH22" s="25"/>
      <c r="AI22" s="753"/>
      <c r="AJ22" s="506" t="s">
        <v>275</v>
      </c>
      <c r="AK22" s="507">
        <v>5149.26</v>
      </c>
      <c r="AL22" s="437"/>
      <c r="AM22" s="443"/>
      <c r="AO22" s="444"/>
      <c r="AP22" s="25"/>
      <c r="AQ22" s="25"/>
      <c r="AR22" s="753"/>
      <c r="AS22" s="506" t="s">
        <v>275</v>
      </c>
      <c r="AT22" s="507">
        <v>0</v>
      </c>
      <c r="AU22" s="437"/>
      <c r="AV22" s="443"/>
      <c r="AZ22" s="444"/>
      <c r="BA22" s="25"/>
      <c r="BB22" s="25"/>
      <c r="BC22" s="468"/>
      <c r="BD22" s="334"/>
      <c r="BE22" s="437"/>
      <c r="BF22" s="443"/>
    </row>
    <row r="23" spans="2:58" ht="18.95" customHeight="1" thickBot="1">
      <c r="B23" s="444"/>
      <c r="C23" s="21"/>
      <c r="D23" s="21"/>
      <c r="E23" s="21"/>
      <c r="F23" s="754"/>
      <c r="G23" s="215" t="s">
        <v>277</v>
      </c>
      <c r="H23" s="623"/>
      <c r="I23" s="648" t="s">
        <v>269</v>
      </c>
      <c r="J23" s="668"/>
      <c r="L23" s="444"/>
      <c r="M23" s="25"/>
      <c r="N23" s="25"/>
      <c r="O23" s="237"/>
      <c r="P23" s="753"/>
      <c r="Q23" s="506" t="s">
        <v>276</v>
      </c>
      <c r="R23" s="622">
        <v>17453.52</v>
      </c>
      <c r="S23" s="309" t="s">
        <v>269</v>
      </c>
      <c r="T23" s="443"/>
      <c r="V23" s="444"/>
      <c r="W23" s="25"/>
      <c r="X23" s="25"/>
      <c r="Y23" s="25"/>
      <c r="Z23" s="25"/>
      <c r="AA23" s="753"/>
      <c r="AB23" s="506" t="s">
        <v>276</v>
      </c>
      <c r="AC23" s="622">
        <v>17453.52</v>
      </c>
      <c r="AD23" s="309" t="s">
        <v>269</v>
      </c>
      <c r="AF23" s="444"/>
      <c r="AG23" s="25"/>
      <c r="AH23" s="25"/>
      <c r="AI23" s="753"/>
      <c r="AJ23" s="506" t="s">
        <v>276</v>
      </c>
      <c r="AK23" s="507">
        <v>17453.52</v>
      </c>
      <c r="AL23" s="437"/>
      <c r="AM23" s="443"/>
      <c r="AO23" s="444"/>
      <c r="AP23" s="25"/>
      <c r="AQ23" s="25"/>
      <c r="AR23" s="753"/>
      <c r="AS23" s="506" t="s">
        <v>276</v>
      </c>
      <c r="AT23" s="507">
        <v>0</v>
      </c>
      <c r="AU23" s="437"/>
      <c r="AV23" s="443"/>
      <c r="AZ23" s="444"/>
      <c r="BA23" s="25"/>
      <c r="BB23" s="25"/>
      <c r="BC23" s="468"/>
      <c r="BD23" s="334"/>
      <c r="BE23" s="437"/>
      <c r="BF23" s="443"/>
    </row>
    <row r="24" spans="2:58" ht="23.1" customHeight="1" thickBot="1">
      <c r="B24" s="444"/>
      <c r="C24" s="21"/>
      <c r="D24" s="21"/>
      <c r="E24" s="21"/>
      <c r="F24" s="755" t="s">
        <v>278</v>
      </c>
      <c r="G24" s="756"/>
      <c r="H24" s="624">
        <f>SUM(H16:H23)</f>
        <v>64999.62</v>
      </c>
      <c r="I24" s="647">
        <f>I20+I22</f>
        <v>74837.440000000002</v>
      </c>
      <c r="J24" s="668"/>
      <c r="L24" s="444"/>
      <c r="M24" s="25"/>
      <c r="N24" s="25"/>
      <c r="O24" s="237"/>
      <c r="P24" s="754"/>
      <c r="Q24" s="215" t="s">
        <v>277</v>
      </c>
      <c r="R24" s="623">
        <v>1320.01</v>
      </c>
      <c r="S24" s="648" t="s">
        <v>269</v>
      </c>
      <c r="T24" s="443"/>
      <c r="V24" s="444"/>
      <c r="W24" s="25"/>
      <c r="X24" s="25"/>
      <c r="Y24" s="25"/>
      <c r="Z24" s="25"/>
      <c r="AA24" s="754"/>
      <c r="AB24" s="215" t="s">
        <v>277</v>
      </c>
      <c r="AC24" s="623">
        <v>3179.99</v>
      </c>
      <c r="AD24" s="309" t="s">
        <v>269</v>
      </c>
      <c r="AF24" s="444"/>
      <c r="AG24" s="25"/>
      <c r="AH24" s="25"/>
      <c r="AI24" s="754"/>
      <c r="AJ24" s="215" t="s">
        <v>277</v>
      </c>
      <c r="AK24" s="508">
        <v>3179.99</v>
      </c>
      <c r="AL24" s="437"/>
      <c r="AM24" s="443"/>
      <c r="AO24" s="444"/>
      <c r="AP24" s="25"/>
      <c r="AQ24" s="25"/>
      <c r="AR24" s="754"/>
      <c r="AS24" s="215" t="s">
        <v>277</v>
      </c>
      <c r="AT24" s="508">
        <v>17513.53</v>
      </c>
      <c r="AU24" s="437"/>
      <c r="AV24" s="443"/>
      <c r="AZ24" s="444"/>
      <c r="BA24" s="25"/>
      <c r="BB24" s="25"/>
      <c r="BC24" s="468"/>
      <c r="BD24" s="334"/>
      <c r="BE24" s="437"/>
      <c r="BF24" s="443"/>
    </row>
    <row r="25" spans="2:58" ht="15.95" customHeight="1" thickBot="1">
      <c r="B25" s="444"/>
      <c r="C25" s="21"/>
      <c r="D25" s="21"/>
      <c r="E25" s="21"/>
      <c r="F25" s="769" t="s">
        <v>279</v>
      </c>
      <c r="G25" s="271" t="s">
        <v>280</v>
      </c>
      <c r="H25" s="639">
        <v>12804.11</v>
      </c>
      <c r="I25" s="650" t="s">
        <v>269</v>
      </c>
      <c r="J25" s="668"/>
      <c r="L25" s="444"/>
      <c r="M25" s="25"/>
      <c r="N25" s="25"/>
      <c r="O25" s="237"/>
      <c r="P25" s="755" t="s">
        <v>278</v>
      </c>
      <c r="Q25" s="756"/>
      <c r="R25" s="624">
        <f>SUM(R17:R24)</f>
        <v>83922.41</v>
      </c>
      <c r="S25" s="647">
        <f>R17+R19+S21+R22+R23+R24</f>
        <v>83922.79</v>
      </c>
      <c r="T25" s="443"/>
      <c r="V25" s="444"/>
      <c r="W25" s="25"/>
      <c r="X25" s="25"/>
      <c r="Y25" s="25"/>
      <c r="Z25" s="25"/>
      <c r="AA25" s="755" t="s">
        <v>278</v>
      </c>
      <c r="AB25" s="756"/>
      <c r="AC25" s="624">
        <f>SUM(AC17:AC24)</f>
        <v>130705.39</v>
      </c>
      <c r="AD25" s="642">
        <f>AC17+AC19+AD21+AC22+AC23+AC24</f>
        <v>130705.77</v>
      </c>
      <c r="AF25" s="444"/>
      <c r="AG25" s="25"/>
      <c r="AH25" s="25"/>
      <c r="AI25" s="755" t="s">
        <v>278</v>
      </c>
      <c r="AJ25" s="756"/>
      <c r="AK25" s="270">
        <f>SUM(AK17:AK24)</f>
        <v>115918.81999999999</v>
      </c>
      <c r="AL25" s="437"/>
      <c r="AM25" s="443"/>
      <c r="AO25" s="444"/>
      <c r="AP25" s="25"/>
      <c r="AQ25" s="25"/>
      <c r="AR25" s="755" t="s">
        <v>278</v>
      </c>
      <c r="AS25" s="756"/>
      <c r="AT25" s="270">
        <f>SUM(AT17:AT24)</f>
        <v>70371.5</v>
      </c>
      <c r="AU25" s="437"/>
      <c r="AV25" s="443"/>
      <c r="AZ25" s="444"/>
      <c r="BA25" s="25"/>
      <c r="BB25" s="25"/>
      <c r="BC25" s="468"/>
      <c r="BD25" s="334"/>
      <c r="BE25" s="437"/>
      <c r="BF25" s="443"/>
    </row>
    <row r="26" spans="2:58" ht="18" customHeight="1">
      <c r="B26" s="444"/>
      <c r="C26" s="21"/>
      <c r="D26" s="21"/>
      <c r="E26" s="21"/>
      <c r="F26" s="770"/>
      <c r="G26" s="272" t="s">
        <v>281</v>
      </c>
      <c r="H26" s="640">
        <v>38652.92</v>
      </c>
      <c r="I26" s="638">
        <v>57387.35</v>
      </c>
      <c r="J26" s="668"/>
      <c r="L26" s="444"/>
      <c r="M26" s="25"/>
      <c r="N26" s="25"/>
      <c r="O26" s="237"/>
      <c r="P26" s="769" t="s">
        <v>279</v>
      </c>
      <c r="Q26" s="271" t="s">
        <v>280</v>
      </c>
      <c r="R26" s="639">
        <v>62337.25</v>
      </c>
      <c r="S26" s="650" t="s">
        <v>269</v>
      </c>
      <c r="T26" s="443"/>
      <c r="V26" s="444"/>
      <c r="W26" s="25"/>
      <c r="X26" s="25"/>
      <c r="Y26" s="25"/>
      <c r="Z26" s="25"/>
      <c r="AA26" s="769" t="s">
        <v>279</v>
      </c>
      <c r="AB26" s="271" t="s">
        <v>280</v>
      </c>
      <c r="AC26" s="639">
        <v>75226.91</v>
      </c>
      <c r="AD26" s="638">
        <v>70930</v>
      </c>
      <c r="AF26" s="444"/>
      <c r="AG26" s="25"/>
      <c r="AH26" s="25"/>
      <c r="AI26" s="769" t="s">
        <v>279</v>
      </c>
      <c r="AJ26" s="271" t="s">
        <v>280</v>
      </c>
      <c r="AK26" s="356">
        <v>111784.77</v>
      </c>
      <c r="AL26" s="437"/>
      <c r="AM26" s="443"/>
      <c r="AO26" s="444"/>
      <c r="AP26" s="25"/>
      <c r="AQ26" s="25"/>
      <c r="AR26" s="769" t="s">
        <v>279</v>
      </c>
      <c r="AS26" s="271" t="s">
        <v>280</v>
      </c>
      <c r="AT26" s="356">
        <v>46480.92</v>
      </c>
      <c r="AU26" s="437"/>
      <c r="AV26" s="443"/>
      <c r="AZ26" s="444"/>
      <c r="BA26" s="25"/>
      <c r="BB26" s="25"/>
      <c r="BC26" s="468"/>
      <c r="BD26" s="334"/>
      <c r="BE26" s="437"/>
      <c r="BF26" s="443"/>
    </row>
    <row r="27" spans="2:58" ht="33" customHeight="1">
      <c r="B27" s="444"/>
      <c r="C27" s="21"/>
      <c r="D27" s="21"/>
      <c r="E27" s="21"/>
      <c r="F27" s="770"/>
      <c r="G27" s="278" t="s">
        <v>282</v>
      </c>
      <c r="H27" s="640"/>
      <c r="I27" s="638" t="s">
        <v>269</v>
      </c>
      <c r="J27" s="668"/>
      <c r="L27" s="444"/>
      <c r="M27" s="25"/>
      <c r="N27" s="25"/>
      <c r="O27" s="237"/>
      <c r="P27" s="770"/>
      <c r="Q27" s="272" t="s">
        <v>281</v>
      </c>
      <c r="R27" s="640">
        <v>59321.73</v>
      </c>
      <c r="S27" s="638" t="s">
        <v>269</v>
      </c>
      <c r="T27" s="443"/>
      <c r="V27" s="444"/>
      <c r="W27" s="25"/>
      <c r="X27" s="25"/>
      <c r="Y27" s="25"/>
      <c r="Z27" s="25"/>
      <c r="AA27" s="770"/>
      <c r="AB27" s="272" t="s">
        <v>281</v>
      </c>
      <c r="AC27" s="640">
        <v>351746.72</v>
      </c>
      <c r="AD27" s="638">
        <v>368436</v>
      </c>
      <c r="AF27" s="444"/>
      <c r="AG27" s="25"/>
      <c r="AH27" s="25"/>
      <c r="AI27" s="770"/>
      <c r="AJ27" s="272" t="s">
        <v>281</v>
      </c>
      <c r="AK27" s="353">
        <v>368435.16</v>
      </c>
      <c r="AL27" s="437"/>
      <c r="AM27" s="443"/>
      <c r="AO27" s="444"/>
      <c r="AP27" s="25"/>
      <c r="AQ27" s="25"/>
      <c r="AR27" s="770"/>
      <c r="AS27" s="272" t="s">
        <v>281</v>
      </c>
      <c r="AT27" s="353">
        <v>0</v>
      </c>
      <c r="AU27" s="437"/>
      <c r="AV27" s="443"/>
      <c r="AZ27" s="444"/>
      <c r="BA27" s="25"/>
      <c r="BB27" s="25"/>
      <c r="BC27" s="468"/>
      <c r="BD27" s="334"/>
      <c r="BE27" s="437"/>
      <c r="BF27" s="443"/>
    </row>
    <row r="28" spans="2:58" ht="21" customHeight="1">
      <c r="B28" s="444"/>
      <c r="C28" s="21"/>
      <c r="D28" s="21"/>
      <c r="E28" s="21"/>
      <c r="F28" s="770"/>
      <c r="G28" s="276" t="s">
        <v>283</v>
      </c>
      <c r="H28" s="639">
        <v>0</v>
      </c>
      <c r="I28" s="309" t="s">
        <v>269</v>
      </c>
      <c r="J28" s="668"/>
      <c r="L28" s="444"/>
      <c r="M28" s="25"/>
      <c r="N28" s="25"/>
      <c r="O28" s="237"/>
      <c r="P28" s="770"/>
      <c r="Q28" s="278" t="s">
        <v>282</v>
      </c>
      <c r="R28" s="640">
        <v>146318.98000000001</v>
      </c>
      <c r="S28" s="638" t="s">
        <v>269</v>
      </c>
      <c r="T28" s="443"/>
      <c r="V28" s="444"/>
      <c r="W28" s="25"/>
      <c r="X28" s="25"/>
      <c r="Y28" s="25"/>
      <c r="Z28" s="25"/>
      <c r="AA28" s="770"/>
      <c r="AB28" s="278" t="s">
        <v>282</v>
      </c>
      <c r="AC28" s="640">
        <v>1222174.54</v>
      </c>
      <c r="AD28" s="638">
        <v>393034</v>
      </c>
      <c r="AF28" s="444"/>
      <c r="AG28" s="25"/>
      <c r="AH28" s="25"/>
      <c r="AI28" s="770"/>
      <c r="AJ28" s="278" t="s">
        <v>282</v>
      </c>
      <c r="AK28" s="353">
        <v>2039573.74</v>
      </c>
      <c r="AL28" s="437"/>
      <c r="AM28" s="443"/>
      <c r="AO28" s="444"/>
      <c r="AP28" s="25"/>
      <c r="AQ28" s="25"/>
      <c r="AR28" s="770"/>
      <c r="AS28" s="278" t="s">
        <v>282</v>
      </c>
      <c r="AT28" s="353">
        <v>611375.28</v>
      </c>
      <c r="AU28" s="437"/>
      <c r="AV28" s="443"/>
      <c r="AZ28" s="444"/>
      <c r="BA28" s="25"/>
      <c r="BB28" s="25"/>
      <c r="BC28" s="468"/>
      <c r="BD28" s="334"/>
      <c r="BE28" s="437"/>
      <c r="BF28" s="443"/>
    </row>
    <row r="29" spans="2:58" ht="35.1" customHeight="1">
      <c r="B29" s="444"/>
      <c r="C29" s="21"/>
      <c r="D29" s="21"/>
      <c r="E29" s="21"/>
      <c r="F29" s="770"/>
      <c r="G29" s="273" t="s">
        <v>284</v>
      </c>
      <c r="H29" s="630">
        <v>4898.6400000000003</v>
      </c>
      <c r="I29" s="309" t="s">
        <v>269</v>
      </c>
      <c r="J29" s="668"/>
      <c r="L29" s="444"/>
      <c r="M29" s="25"/>
      <c r="N29" s="25"/>
      <c r="O29" s="237"/>
      <c r="P29" s="770"/>
      <c r="Q29" s="276" t="s">
        <v>283</v>
      </c>
      <c r="R29" s="639">
        <v>0</v>
      </c>
      <c r="S29" s="309" t="s">
        <v>269</v>
      </c>
      <c r="T29" s="443"/>
      <c r="V29" s="444"/>
      <c r="W29" s="25"/>
      <c r="X29" s="25"/>
      <c r="Y29" s="25"/>
      <c r="Z29" s="25"/>
      <c r="AA29" s="770"/>
      <c r="AB29" s="276" t="s">
        <v>283</v>
      </c>
      <c r="AC29" s="639">
        <v>73339.19</v>
      </c>
      <c r="AD29" s="309" t="s">
        <v>269</v>
      </c>
      <c r="AF29" s="444"/>
      <c r="AG29" s="25"/>
      <c r="AH29" s="25"/>
      <c r="AI29" s="770"/>
      <c r="AJ29" s="276" t="s">
        <v>283</v>
      </c>
      <c r="AK29" s="356">
        <v>131338.73000000001</v>
      </c>
      <c r="AL29" s="437"/>
      <c r="AM29" s="443"/>
      <c r="AO29" s="444"/>
      <c r="AP29" s="25"/>
      <c r="AQ29" s="25"/>
      <c r="AR29" s="770"/>
      <c r="AS29" s="276" t="s">
        <v>283</v>
      </c>
      <c r="AT29" s="356">
        <v>0</v>
      </c>
      <c r="AU29" s="437"/>
      <c r="AV29" s="443"/>
      <c r="AZ29" s="444"/>
      <c r="BA29" s="25"/>
      <c r="BB29" s="25"/>
      <c r="BC29" s="468"/>
      <c r="BD29" s="334"/>
      <c r="BE29" s="437"/>
      <c r="BF29" s="443"/>
    </row>
    <row r="30" spans="2:58" ht="36" customHeight="1" thickBot="1">
      <c r="B30" s="444"/>
      <c r="C30" s="21"/>
      <c r="D30" s="21"/>
      <c r="E30" s="21"/>
      <c r="F30" s="770"/>
      <c r="G30" s="274" t="s">
        <v>285</v>
      </c>
      <c r="H30" s="631">
        <v>1565.9</v>
      </c>
      <c r="I30" s="648" t="s">
        <v>269</v>
      </c>
      <c r="J30" s="668"/>
      <c r="L30" s="444"/>
      <c r="M30" s="25"/>
      <c r="N30" s="25"/>
      <c r="O30" s="237"/>
      <c r="P30" s="770"/>
      <c r="Q30" s="273" t="s">
        <v>284</v>
      </c>
      <c r="R30" s="630">
        <v>4898.6400000000003</v>
      </c>
      <c r="S30" s="309" t="s">
        <v>269</v>
      </c>
      <c r="T30" s="443"/>
      <c r="V30" s="444"/>
      <c r="W30" s="25"/>
      <c r="X30" s="25"/>
      <c r="Y30" s="25"/>
      <c r="Z30" s="25"/>
      <c r="AA30" s="770"/>
      <c r="AB30" s="273" t="s">
        <v>284</v>
      </c>
      <c r="AC30" s="630">
        <v>4898.6400000000003</v>
      </c>
      <c r="AD30" s="309" t="s">
        <v>269</v>
      </c>
      <c r="AF30" s="444"/>
      <c r="AG30" s="25"/>
      <c r="AH30" s="25"/>
      <c r="AI30" s="770"/>
      <c r="AJ30" s="273" t="s">
        <v>284</v>
      </c>
      <c r="AK30" s="279">
        <v>4898.6400000000003</v>
      </c>
      <c r="AL30" s="437"/>
      <c r="AM30" s="443"/>
      <c r="AO30" s="444"/>
      <c r="AP30" s="25"/>
      <c r="AQ30" s="25"/>
      <c r="AR30" s="770"/>
      <c r="AS30" s="273" t="s">
        <v>284</v>
      </c>
      <c r="AT30" s="279">
        <v>0</v>
      </c>
      <c r="AU30" s="437"/>
      <c r="AV30" s="443"/>
      <c r="AZ30" s="444"/>
      <c r="BA30" s="25"/>
      <c r="BB30" s="25"/>
      <c r="BC30" s="468"/>
      <c r="BD30" s="334"/>
      <c r="BE30" s="437"/>
      <c r="BF30" s="443"/>
    </row>
    <row r="31" spans="2:58" ht="75.75" thickBot="1">
      <c r="B31" s="444"/>
      <c r="C31" s="21"/>
      <c r="D31" s="21"/>
      <c r="E31" s="21"/>
      <c r="F31" s="757" t="s">
        <v>278</v>
      </c>
      <c r="G31" s="771"/>
      <c r="H31" s="624">
        <f>SUM(H25:H30)</f>
        <v>57921.57</v>
      </c>
      <c r="I31" s="651">
        <f>H25+I26+H29+H30</f>
        <v>76655.999999999985</v>
      </c>
      <c r="J31" s="668"/>
      <c r="L31" s="444"/>
      <c r="M31" s="25"/>
      <c r="N31" s="25"/>
      <c r="O31" s="237"/>
      <c r="P31" s="770"/>
      <c r="Q31" s="274" t="s">
        <v>285</v>
      </c>
      <c r="R31" s="631">
        <v>1565.9</v>
      </c>
      <c r="S31" s="648" t="s">
        <v>269</v>
      </c>
      <c r="T31" s="443"/>
      <c r="V31" s="444"/>
      <c r="W31" s="25"/>
      <c r="X31" s="25"/>
      <c r="Y31" s="25"/>
      <c r="Z31" s="25"/>
      <c r="AA31" s="770"/>
      <c r="AB31" s="274" t="s">
        <v>285</v>
      </c>
      <c r="AC31" s="631">
        <v>1565.9</v>
      </c>
      <c r="AD31" s="309" t="s">
        <v>269</v>
      </c>
      <c r="AF31" s="444"/>
      <c r="AG31" s="25"/>
      <c r="AH31" s="25"/>
      <c r="AI31" s="770"/>
      <c r="AJ31" s="274" t="s">
        <v>285</v>
      </c>
      <c r="AK31" s="358">
        <v>1565.9</v>
      </c>
      <c r="AL31" s="437"/>
      <c r="AM31" s="443"/>
      <c r="AO31" s="444"/>
      <c r="AP31" s="25"/>
      <c r="AQ31" s="25"/>
      <c r="AR31" s="770"/>
      <c r="AS31" s="274" t="s">
        <v>285</v>
      </c>
      <c r="AT31" s="358">
        <v>0</v>
      </c>
      <c r="AU31" s="437"/>
      <c r="AV31" s="443"/>
      <c r="AZ31" s="444"/>
      <c r="BA31" s="25"/>
      <c r="BB31" s="25"/>
      <c r="BC31" s="468"/>
      <c r="BD31" s="334"/>
      <c r="BE31" s="437"/>
      <c r="BF31" s="443"/>
    </row>
    <row r="32" spans="2:58" ht="33" customHeight="1" thickBot="1">
      <c r="B32" s="444"/>
      <c r="C32" s="21"/>
      <c r="D32" s="21"/>
      <c r="E32" s="21"/>
      <c r="F32" s="761" t="s">
        <v>286</v>
      </c>
      <c r="G32" s="475" t="s">
        <v>287</v>
      </c>
      <c r="H32" s="640">
        <v>441.68</v>
      </c>
      <c r="I32" s="305" t="s">
        <v>269</v>
      </c>
      <c r="J32" s="668"/>
      <c r="L32" s="444"/>
      <c r="M32" s="25"/>
      <c r="N32" s="25"/>
      <c r="O32" s="237"/>
      <c r="P32" s="757" t="s">
        <v>278</v>
      </c>
      <c r="Q32" s="771"/>
      <c r="R32" s="624">
        <f>SUM(R26:R31)</f>
        <v>274442.50000000006</v>
      </c>
      <c r="S32" s="651">
        <v>274442.5</v>
      </c>
      <c r="T32" s="443"/>
      <c r="V32" s="444"/>
      <c r="W32" s="25"/>
      <c r="X32" s="25"/>
      <c r="Y32" s="25"/>
      <c r="Z32" s="25"/>
      <c r="AA32" s="757" t="s">
        <v>278</v>
      </c>
      <c r="AB32" s="771"/>
      <c r="AC32" s="624">
        <f>SUM(AC26:AC31)</f>
        <v>1728951.8999999997</v>
      </c>
      <c r="AD32" s="642">
        <f>AD26+AD27+AD28+AC29+AC30+AC31</f>
        <v>912203.73</v>
      </c>
      <c r="AF32" s="444"/>
      <c r="AG32" s="25"/>
      <c r="AH32" s="25"/>
      <c r="AI32" s="757" t="s">
        <v>278</v>
      </c>
      <c r="AJ32" s="771"/>
      <c r="AK32" s="270">
        <f>SUM(AK26:AK31)</f>
        <v>2657596.94</v>
      </c>
      <c r="AL32" s="437"/>
      <c r="AM32" s="443"/>
      <c r="AO32" s="444"/>
      <c r="AP32" s="25"/>
      <c r="AQ32" s="25"/>
      <c r="AR32" s="757" t="s">
        <v>278</v>
      </c>
      <c r="AS32" s="771"/>
      <c r="AT32" s="270">
        <f>SUM(AT26:AT31)</f>
        <v>657856.20000000007</v>
      </c>
      <c r="AU32" s="437"/>
      <c r="AV32" s="443"/>
      <c r="AZ32" s="444"/>
      <c r="BA32" s="25"/>
      <c r="BB32" s="25"/>
      <c r="BC32" s="468"/>
      <c r="BD32" s="334"/>
      <c r="BE32" s="437"/>
      <c r="BF32" s="443"/>
    </row>
    <row r="33" spans="2:58" ht="30.95" customHeight="1">
      <c r="B33" s="444"/>
      <c r="C33" s="21"/>
      <c r="D33" s="21"/>
      <c r="E33" s="21"/>
      <c r="F33" s="762"/>
      <c r="G33" s="275" t="s">
        <v>288</v>
      </c>
      <c r="H33" s="639">
        <v>15000</v>
      </c>
      <c r="I33" s="309" t="s">
        <v>269</v>
      </c>
      <c r="J33" s="668"/>
      <c r="L33" s="444"/>
      <c r="M33" s="25"/>
      <c r="N33" s="25"/>
      <c r="O33" s="237"/>
      <c r="P33" s="761" t="s">
        <v>286</v>
      </c>
      <c r="Q33" s="475" t="s">
        <v>287</v>
      </c>
      <c r="R33" s="640">
        <v>441.68</v>
      </c>
      <c r="S33" s="305" t="s">
        <v>269</v>
      </c>
      <c r="T33" s="443"/>
      <c r="V33" s="444"/>
      <c r="W33" s="25"/>
      <c r="X33" s="25"/>
      <c r="Y33" s="25"/>
      <c r="Z33" s="25"/>
      <c r="AA33" s="761" t="s">
        <v>286</v>
      </c>
      <c r="AB33" s="475" t="s">
        <v>287</v>
      </c>
      <c r="AC33" s="640">
        <v>441.68</v>
      </c>
      <c r="AD33" s="309" t="s">
        <v>269</v>
      </c>
      <c r="AF33" s="444"/>
      <c r="AG33" s="25"/>
      <c r="AH33" s="25"/>
      <c r="AI33" s="761" t="s">
        <v>286</v>
      </c>
      <c r="AJ33" s="475" t="s">
        <v>287</v>
      </c>
      <c r="AK33" s="353">
        <v>441.68</v>
      </c>
      <c r="AL33" s="437"/>
      <c r="AM33" s="443"/>
      <c r="AO33" s="444"/>
      <c r="AP33" s="25"/>
      <c r="AQ33" s="25"/>
      <c r="AR33" s="761" t="s">
        <v>286</v>
      </c>
      <c r="AS33" s="475" t="s">
        <v>287</v>
      </c>
      <c r="AT33" s="353">
        <v>0</v>
      </c>
      <c r="AU33" s="437"/>
      <c r="AV33" s="443"/>
      <c r="AZ33" s="444"/>
      <c r="BA33" s="25"/>
      <c r="BB33" s="25"/>
      <c r="BC33" s="468"/>
      <c r="BD33" s="334"/>
      <c r="BE33" s="437"/>
      <c r="BF33" s="443"/>
    </row>
    <row r="34" spans="2:58" ht="30">
      <c r="B34" s="444"/>
      <c r="C34" s="21"/>
      <c r="D34" s="21"/>
      <c r="E34" s="21"/>
      <c r="F34" s="762"/>
      <c r="G34" s="276" t="s">
        <v>289</v>
      </c>
      <c r="H34" s="630">
        <v>75345.8</v>
      </c>
      <c r="I34" s="638">
        <v>76655.77</v>
      </c>
      <c r="J34" s="668"/>
      <c r="L34" s="444"/>
      <c r="M34" s="25"/>
      <c r="N34" s="25"/>
      <c r="O34" s="237"/>
      <c r="P34" s="762"/>
      <c r="Q34" s="275" t="s">
        <v>288</v>
      </c>
      <c r="R34" s="639">
        <v>15000</v>
      </c>
      <c r="S34" s="309" t="s">
        <v>269</v>
      </c>
      <c r="T34" s="443"/>
      <c r="V34" s="444"/>
      <c r="W34" s="25"/>
      <c r="X34" s="25"/>
      <c r="Y34" s="25"/>
      <c r="Z34" s="25"/>
      <c r="AA34" s="762"/>
      <c r="AB34" s="275" t="s">
        <v>288</v>
      </c>
      <c r="AC34" s="639">
        <v>15000</v>
      </c>
      <c r="AD34" s="309" t="s">
        <v>269</v>
      </c>
      <c r="AF34" s="444"/>
      <c r="AG34" s="25"/>
      <c r="AH34" s="25"/>
      <c r="AI34" s="762"/>
      <c r="AJ34" s="275" t="s">
        <v>288</v>
      </c>
      <c r="AK34" s="356">
        <v>15000</v>
      </c>
      <c r="AL34" s="437"/>
      <c r="AM34" s="443"/>
      <c r="AO34" s="444"/>
      <c r="AP34" s="25"/>
      <c r="AQ34" s="25"/>
      <c r="AR34" s="762"/>
      <c r="AS34" s="275" t="s">
        <v>288</v>
      </c>
      <c r="AT34" s="356">
        <v>0</v>
      </c>
      <c r="AU34" s="437"/>
      <c r="AV34" s="443"/>
      <c r="AZ34" s="444"/>
      <c r="BA34" s="25"/>
      <c r="BB34" s="25"/>
      <c r="BC34" s="468"/>
      <c r="BD34" s="334"/>
      <c r="BE34" s="437"/>
      <c r="BF34" s="443"/>
    </row>
    <row r="35" spans="2:58" ht="35.1" customHeight="1">
      <c r="B35" s="444"/>
      <c r="C35" s="21"/>
      <c r="D35" s="21"/>
      <c r="E35" s="21"/>
      <c r="F35" s="762"/>
      <c r="G35" s="275" t="s">
        <v>290</v>
      </c>
      <c r="H35" s="630">
        <v>19673.16</v>
      </c>
      <c r="I35" s="638">
        <v>938.56</v>
      </c>
      <c r="J35" s="668"/>
      <c r="L35" s="444"/>
      <c r="M35" s="25"/>
      <c r="N35" s="25"/>
      <c r="O35" s="237"/>
      <c r="P35" s="762"/>
      <c r="Q35" s="276" t="s">
        <v>289</v>
      </c>
      <c r="R35" s="630">
        <v>83079.62</v>
      </c>
      <c r="S35" s="638" t="s">
        <v>269</v>
      </c>
      <c r="T35" s="443"/>
      <c r="V35" s="444"/>
      <c r="W35" s="25"/>
      <c r="X35" s="25"/>
      <c r="Y35" s="25"/>
      <c r="Z35" s="25"/>
      <c r="AA35" s="762"/>
      <c r="AB35" s="276" t="s">
        <v>289</v>
      </c>
      <c r="AC35" s="630">
        <v>126849.66</v>
      </c>
      <c r="AD35" s="638">
        <v>96916</v>
      </c>
      <c r="AF35" s="444"/>
      <c r="AG35" s="25"/>
      <c r="AH35" s="25"/>
      <c r="AI35" s="762"/>
      <c r="AJ35" s="276" t="s">
        <v>289</v>
      </c>
      <c r="AK35" s="279">
        <v>145040.98000000001</v>
      </c>
      <c r="AL35" s="437"/>
      <c r="AM35" s="443"/>
      <c r="AO35" s="444"/>
      <c r="AP35" s="25"/>
      <c r="AQ35" s="25"/>
      <c r="AR35" s="762"/>
      <c r="AS35" s="276" t="s">
        <v>289</v>
      </c>
      <c r="AT35" s="279">
        <v>20534.189999999999</v>
      </c>
      <c r="AU35" s="437"/>
      <c r="AV35" s="443"/>
      <c r="AZ35" s="444"/>
      <c r="BA35" s="25"/>
      <c r="BB35" s="25"/>
      <c r="BC35" s="468"/>
      <c r="BD35" s="334"/>
      <c r="BE35" s="437"/>
      <c r="BF35" s="443"/>
    </row>
    <row r="36" spans="2:58" ht="18" customHeight="1">
      <c r="B36" s="444"/>
      <c r="C36" s="21"/>
      <c r="D36" s="21"/>
      <c r="E36" s="21"/>
      <c r="F36" s="762"/>
      <c r="G36" s="278" t="s">
        <v>291</v>
      </c>
      <c r="H36" s="631">
        <v>0</v>
      </c>
      <c r="I36" s="309" t="s">
        <v>269</v>
      </c>
      <c r="J36" s="668"/>
      <c r="L36" s="444"/>
      <c r="M36" s="25"/>
      <c r="N36" s="25"/>
      <c r="O36" s="237"/>
      <c r="P36" s="762"/>
      <c r="Q36" s="275" t="s">
        <v>290</v>
      </c>
      <c r="R36" s="630">
        <v>19673.16</v>
      </c>
      <c r="S36" s="638">
        <v>938.56</v>
      </c>
      <c r="T36" s="443"/>
      <c r="V36" s="444"/>
      <c r="W36" s="25"/>
      <c r="X36" s="25"/>
      <c r="Y36" s="25"/>
      <c r="Z36" s="25"/>
      <c r="AA36" s="762"/>
      <c r="AB36" s="275" t="s">
        <v>290</v>
      </c>
      <c r="AC36" s="630">
        <v>19673.16</v>
      </c>
      <c r="AD36" s="638">
        <v>939</v>
      </c>
      <c r="AF36" s="444"/>
      <c r="AG36" s="25"/>
      <c r="AH36" s="25"/>
      <c r="AI36" s="762"/>
      <c r="AJ36" s="275" t="s">
        <v>290</v>
      </c>
      <c r="AK36" s="354">
        <v>8750.48</v>
      </c>
      <c r="AL36" s="437"/>
      <c r="AM36" s="443"/>
      <c r="AO36" s="444"/>
      <c r="AP36" s="25"/>
      <c r="AQ36" s="25"/>
      <c r="AR36" s="762"/>
      <c r="AS36" s="275" t="s">
        <v>290</v>
      </c>
      <c r="AT36" s="354">
        <v>0</v>
      </c>
      <c r="AU36" s="437"/>
      <c r="AV36" s="443"/>
      <c r="AZ36" s="444"/>
      <c r="BA36" s="25"/>
      <c r="BB36" s="25"/>
      <c r="BC36" s="468"/>
      <c r="BD36" s="334"/>
      <c r="BE36" s="437"/>
      <c r="BF36" s="443"/>
    </row>
    <row r="37" spans="2:58" ht="47.1" customHeight="1">
      <c r="B37" s="444"/>
      <c r="C37" s="21"/>
      <c r="D37" s="21"/>
      <c r="E37" s="21"/>
      <c r="F37" s="762"/>
      <c r="G37" s="272" t="s">
        <v>292</v>
      </c>
      <c r="H37" s="631">
        <v>16963.02</v>
      </c>
      <c r="I37" s="638">
        <v>22617.360000000001</v>
      </c>
      <c r="J37" s="668"/>
      <c r="L37" s="444"/>
      <c r="M37" s="25"/>
      <c r="N37" s="25"/>
      <c r="O37" s="237"/>
      <c r="P37" s="762"/>
      <c r="Q37" s="278" t="s">
        <v>291</v>
      </c>
      <c r="R37" s="631">
        <v>0</v>
      </c>
      <c r="S37" s="309" t="s">
        <v>269</v>
      </c>
      <c r="T37" s="443"/>
      <c r="V37" s="444"/>
      <c r="W37" s="25"/>
      <c r="X37" s="25"/>
      <c r="Y37" s="25"/>
      <c r="Z37" s="25"/>
      <c r="AA37" s="762"/>
      <c r="AB37" s="278" t="s">
        <v>291</v>
      </c>
      <c r="AC37" s="631">
        <v>2706000</v>
      </c>
      <c r="AD37" s="309" t="s">
        <v>269</v>
      </c>
      <c r="AF37" s="444"/>
      <c r="AG37" s="25"/>
      <c r="AH37" s="25"/>
      <c r="AI37" s="762"/>
      <c r="AJ37" s="278" t="s">
        <v>291</v>
      </c>
      <c r="AK37" s="358">
        <v>2706000</v>
      </c>
      <c r="AL37" s="437"/>
      <c r="AM37" s="443"/>
      <c r="AO37" s="444"/>
      <c r="AP37" s="25"/>
      <c r="AQ37" s="25"/>
      <c r="AR37" s="762"/>
      <c r="AS37" s="278" t="s">
        <v>291</v>
      </c>
      <c r="AT37" s="358">
        <v>0</v>
      </c>
      <c r="AU37" s="437"/>
      <c r="AV37" s="443"/>
      <c r="AZ37" s="444"/>
      <c r="BA37" s="25"/>
      <c r="BB37" s="25"/>
      <c r="BC37" s="468"/>
      <c r="BD37" s="334"/>
      <c r="BE37" s="437"/>
      <c r="BF37" s="443"/>
    </row>
    <row r="38" spans="2:58" ht="21.95" customHeight="1" thickBot="1">
      <c r="B38" s="444"/>
      <c r="C38" s="21"/>
      <c r="D38" s="21"/>
      <c r="E38" s="21"/>
      <c r="F38" s="762"/>
      <c r="G38" s="277" t="s">
        <v>293</v>
      </c>
      <c r="H38" s="641">
        <v>1252.23</v>
      </c>
      <c r="I38" s="648" t="s">
        <v>269</v>
      </c>
      <c r="J38" s="668"/>
      <c r="L38" s="444"/>
      <c r="M38" s="25"/>
      <c r="N38" s="25"/>
      <c r="O38" s="237"/>
      <c r="P38" s="762"/>
      <c r="Q38" s="272" t="s">
        <v>292</v>
      </c>
      <c r="R38" s="631">
        <v>25444.54</v>
      </c>
      <c r="S38" s="309" t="s">
        <v>269</v>
      </c>
      <c r="T38" s="443"/>
      <c r="V38" s="444"/>
      <c r="W38" s="25"/>
      <c r="X38" s="25"/>
      <c r="Y38" s="25"/>
      <c r="Z38" s="25"/>
      <c r="AA38" s="762"/>
      <c r="AB38" s="272" t="s">
        <v>292</v>
      </c>
      <c r="AC38" s="631">
        <v>25444.54</v>
      </c>
      <c r="AD38" s="309" t="s">
        <v>269</v>
      </c>
      <c r="AF38" s="444"/>
      <c r="AG38" s="25"/>
      <c r="AH38" s="25"/>
      <c r="AI38" s="762"/>
      <c r="AJ38" s="272" t="s">
        <v>292</v>
      </c>
      <c r="AK38" s="358">
        <v>25444.54</v>
      </c>
      <c r="AL38" s="437"/>
      <c r="AM38" s="443"/>
      <c r="AO38" s="444"/>
      <c r="AP38" s="25"/>
      <c r="AQ38" s="25"/>
      <c r="AR38" s="762"/>
      <c r="AS38" s="272" t="s">
        <v>292</v>
      </c>
      <c r="AT38" s="358">
        <v>0</v>
      </c>
      <c r="AU38" s="437"/>
      <c r="AV38" s="443"/>
      <c r="AZ38" s="444"/>
      <c r="BA38" s="25"/>
      <c r="BB38" s="25"/>
      <c r="BC38" s="468"/>
      <c r="BD38" s="334"/>
      <c r="BE38" s="437"/>
      <c r="BF38" s="443"/>
    </row>
    <row r="39" spans="2:58" ht="21.95" customHeight="1" thickBot="1">
      <c r="B39" s="444"/>
      <c r="C39" s="21"/>
      <c r="D39" s="21"/>
      <c r="E39" s="21"/>
      <c r="F39" s="757" t="s">
        <v>278</v>
      </c>
      <c r="G39" s="758"/>
      <c r="H39" s="643">
        <f>SUM(H32:H38)</f>
        <v>128675.89000000001</v>
      </c>
      <c r="I39" s="647">
        <f>H32+H33+I34+I35+I37+H38</f>
        <v>116905.60000000001</v>
      </c>
      <c r="J39" s="668"/>
      <c r="L39" s="444"/>
      <c r="M39" s="25"/>
      <c r="N39" s="25"/>
      <c r="O39" s="237"/>
      <c r="P39" s="762"/>
      <c r="Q39" s="277" t="s">
        <v>293</v>
      </c>
      <c r="R39" s="641">
        <v>1252.23</v>
      </c>
      <c r="S39" s="648" t="s">
        <v>269</v>
      </c>
      <c r="T39" s="443"/>
      <c r="V39" s="444"/>
      <c r="W39" s="25"/>
      <c r="X39" s="25"/>
      <c r="Y39" s="25"/>
      <c r="Z39" s="25"/>
      <c r="AA39" s="762"/>
      <c r="AB39" s="277" t="s">
        <v>293</v>
      </c>
      <c r="AC39" s="641">
        <v>1252.23</v>
      </c>
      <c r="AD39" s="309" t="s">
        <v>269</v>
      </c>
      <c r="AF39" s="444"/>
      <c r="AG39" s="25"/>
      <c r="AH39" s="25"/>
      <c r="AI39" s="762"/>
      <c r="AJ39" s="277" t="s">
        <v>293</v>
      </c>
      <c r="AK39" s="355">
        <v>1252.23</v>
      </c>
      <c r="AL39" s="437"/>
      <c r="AM39" s="443"/>
      <c r="AO39" s="444"/>
      <c r="AP39" s="25"/>
      <c r="AQ39" s="25"/>
      <c r="AR39" s="762"/>
      <c r="AS39" s="277" t="s">
        <v>293</v>
      </c>
      <c r="AT39" s="355">
        <v>0</v>
      </c>
      <c r="AU39" s="437"/>
      <c r="AV39" s="443"/>
      <c r="AZ39" s="444"/>
      <c r="BA39" s="25"/>
      <c r="BB39" s="25"/>
      <c r="BC39" s="468"/>
      <c r="BD39" s="334"/>
      <c r="BE39" s="437"/>
      <c r="BF39" s="443"/>
    </row>
    <row r="40" spans="2:58" ht="21" customHeight="1" thickBot="1">
      <c r="B40" s="444"/>
      <c r="C40" s="21"/>
      <c r="D40" s="21"/>
      <c r="E40" s="21"/>
      <c r="F40" s="763" t="s">
        <v>294</v>
      </c>
      <c r="G40" s="509" t="s">
        <v>295</v>
      </c>
      <c r="H40" s="626">
        <v>0</v>
      </c>
      <c r="I40" s="305">
        <v>223.2</v>
      </c>
      <c r="J40" s="668"/>
      <c r="L40" s="444"/>
      <c r="M40" s="25"/>
      <c r="N40" s="25"/>
      <c r="O40" s="237"/>
      <c r="P40" s="757" t="s">
        <v>278</v>
      </c>
      <c r="Q40" s="758"/>
      <c r="R40" s="643">
        <f>SUM(R33:R39)</f>
        <v>144891.23000000001</v>
      </c>
      <c r="S40" s="647">
        <f>R33+R34+R35+S36+R38+R39</f>
        <v>126156.62999999999</v>
      </c>
      <c r="T40" s="443"/>
      <c r="V40" s="444"/>
      <c r="W40" s="25"/>
      <c r="X40" s="25"/>
      <c r="Y40" s="25"/>
      <c r="Z40" s="25"/>
      <c r="AA40" s="757" t="s">
        <v>278</v>
      </c>
      <c r="AB40" s="758"/>
      <c r="AC40" s="643">
        <f>SUM(AC33:AC39)</f>
        <v>2894661.27</v>
      </c>
      <c r="AD40" s="642">
        <f>AC33+AC34+AD35+AD36+AC37+AC38+AC39</f>
        <v>2845993.45</v>
      </c>
      <c r="AF40" s="444"/>
      <c r="AG40" s="25"/>
      <c r="AH40" s="25"/>
      <c r="AI40" s="757" t="s">
        <v>278</v>
      </c>
      <c r="AJ40" s="758"/>
      <c r="AK40" s="609">
        <f>SUM(AK33:AK39)</f>
        <v>2901929.91</v>
      </c>
      <c r="AL40" s="437"/>
      <c r="AM40" s="443"/>
      <c r="AO40" s="444"/>
      <c r="AP40" s="25"/>
      <c r="AQ40" s="25"/>
      <c r="AR40" s="757" t="s">
        <v>278</v>
      </c>
      <c r="AS40" s="758"/>
      <c r="AT40" s="609">
        <f>SUM(AT33:AT39)</f>
        <v>20534.189999999999</v>
      </c>
      <c r="AU40" s="437"/>
      <c r="AV40" s="443"/>
      <c r="AZ40" s="444"/>
      <c r="BA40" s="25"/>
      <c r="BB40" s="25"/>
      <c r="BC40" s="468"/>
      <c r="BD40" s="334"/>
      <c r="BE40" s="437"/>
      <c r="BF40" s="443"/>
    </row>
    <row r="41" spans="2:58" ht="63.95" customHeight="1">
      <c r="B41" s="444"/>
      <c r="C41" s="21"/>
      <c r="D41" s="21"/>
      <c r="E41" s="21"/>
      <c r="F41" s="764"/>
      <c r="G41" s="278" t="s">
        <v>296</v>
      </c>
      <c r="H41" s="627">
        <v>1472.27</v>
      </c>
      <c r="I41" s="638">
        <v>2625.45</v>
      </c>
      <c r="J41" s="668"/>
      <c r="L41" s="444"/>
      <c r="M41" s="25"/>
      <c r="N41" s="25"/>
      <c r="O41" s="237"/>
      <c r="P41" s="763" t="s">
        <v>294</v>
      </c>
      <c r="Q41" s="509" t="s">
        <v>295</v>
      </c>
      <c r="R41" s="626">
        <v>669.59</v>
      </c>
      <c r="S41" s="305" t="s">
        <v>269</v>
      </c>
      <c r="T41" s="443"/>
      <c r="V41" s="444"/>
      <c r="W41" s="25"/>
      <c r="X41" s="25"/>
      <c r="Y41" s="25"/>
      <c r="Z41" s="25"/>
      <c r="AA41" s="763" t="s">
        <v>294</v>
      </c>
      <c r="AB41" s="509" t="s">
        <v>295</v>
      </c>
      <c r="AC41" s="626">
        <v>669.59</v>
      </c>
      <c r="AD41" s="309" t="s">
        <v>269</v>
      </c>
      <c r="AF41" s="444"/>
      <c r="AG41" s="25"/>
      <c r="AH41" s="25"/>
      <c r="AI41" s="763" t="s">
        <v>294</v>
      </c>
      <c r="AJ41" s="509" t="s">
        <v>295</v>
      </c>
      <c r="AK41" s="510">
        <v>2565.23</v>
      </c>
      <c r="AL41" s="437"/>
      <c r="AM41" s="443"/>
      <c r="AO41" s="444"/>
      <c r="AP41" s="25"/>
      <c r="AQ41" s="25"/>
      <c r="AR41" s="763" t="s">
        <v>294</v>
      </c>
      <c r="AS41" s="509" t="s">
        <v>295</v>
      </c>
      <c r="AT41" s="510">
        <v>293.88</v>
      </c>
      <c r="AU41" s="437"/>
      <c r="AV41" s="443"/>
      <c r="AZ41" s="444"/>
      <c r="BA41" s="25"/>
      <c r="BB41" s="25"/>
      <c r="BC41" s="468"/>
      <c r="BD41" s="334"/>
      <c r="BE41" s="437"/>
      <c r="BF41" s="443"/>
    </row>
    <row r="42" spans="2:58" ht="69" customHeight="1">
      <c r="B42" s="444"/>
      <c r="C42" s="21"/>
      <c r="D42" s="21"/>
      <c r="E42" s="21"/>
      <c r="F42" s="764"/>
      <c r="G42" s="274" t="s">
        <v>297</v>
      </c>
      <c r="H42" s="628"/>
      <c r="I42" s="309" t="s">
        <v>269</v>
      </c>
      <c r="J42" s="668"/>
      <c r="L42" s="444"/>
      <c r="M42" s="25"/>
      <c r="N42" s="25"/>
      <c r="O42" s="237"/>
      <c r="P42" s="764"/>
      <c r="Q42" s="278" t="s">
        <v>296</v>
      </c>
      <c r="R42" s="627">
        <v>2625.45</v>
      </c>
      <c r="S42" s="638" t="s">
        <v>269</v>
      </c>
      <c r="T42" s="443"/>
      <c r="V42" s="444"/>
      <c r="W42" s="25"/>
      <c r="X42" s="25"/>
      <c r="Y42" s="25"/>
      <c r="Z42" s="25"/>
      <c r="AA42" s="764"/>
      <c r="AB42" s="278" t="s">
        <v>296</v>
      </c>
      <c r="AC42" s="627">
        <v>14755.12</v>
      </c>
      <c r="AD42" s="638">
        <v>11260</v>
      </c>
      <c r="AF42" s="444"/>
      <c r="AG42" s="25"/>
      <c r="AH42" s="25"/>
      <c r="AI42" s="764"/>
      <c r="AJ42" s="278" t="s">
        <v>296</v>
      </c>
      <c r="AK42" s="354">
        <v>21355.61</v>
      </c>
      <c r="AL42" s="437"/>
      <c r="AM42" s="443"/>
      <c r="AO42" s="444"/>
      <c r="AP42" s="25"/>
      <c r="AQ42" s="25"/>
      <c r="AR42" s="764"/>
      <c r="AS42" s="278" t="s">
        <v>296</v>
      </c>
      <c r="AT42" s="354">
        <v>12732.96</v>
      </c>
      <c r="AU42" s="437"/>
      <c r="AV42" s="443"/>
      <c r="AZ42" s="444"/>
      <c r="BA42" s="25"/>
      <c r="BB42" s="25"/>
      <c r="BC42" s="468"/>
      <c r="BD42" s="334"/>
      <c r="BE42" s="437"/>
      <c r="BF42" s="443"/>
    </row>
    <row r="43" spans="2:58" ht="81" customHeight="1" thickBot="1">
      <c r="B43" s="444"/>
      <c r="C43" s="21"/>
      <c r="D43" s="21"/>
      <c r="E43" s="21"/>
      <c r="F43" s="765"/>
      <c r="G43" s="616" t="s">
        <v>298</v>
      </c>
      <c r="H43" s="629"/>
      <c r="I43" s="648" t="s">
        <v>269</v>
      </c>
      <c r="J43" s="668"/>
      <c r="L43" s="444"/>
      <c r="M43" s="25"/>
      <c r="N43" s="25"/>
      <c r="O43" s="237"/>
      <c r="P43" s="764"/>
      <c r="Q43" s="274" t="s">
        <v>297</v>
      </c>
      <c r="R43" s="628">
        <v>0</v>
      </c>
      <c r="S43" s="309" t="s">
        <v>269</v>
      </c>
      <c r="T43" s="443"/>
      <c r="V43" s="444"/>
      <c r="W43" s="25"/>
      <c r="X43" s="25"/>
      <c r="Y43" s="25"/>
      <c r="Z43" s="25"/>
      <c r="AA43" s="764"/>
      <c r="AB43" s="274" t="s">
        <v>297</v>
      </c>
      <c r="AC43" s="628">
        <v>0</v>
      </c>
      <c r="AD43" s="309" t="s">
        <v>269</v>
      </c>
      <c r="AF43" s="444"/>
      <c r="AG43" s="25"/>
      <c r="AH43" s="25"/>
      <c r="AI43" s="764"/>
      <c r="AJ43" s="274" t="s">
        <v>297</v>
      </c>
      <c r="AK43" s="357">
        <v>0</v>
      </c>
      <c r="AL43" s="437"/>
      <c r="AM43" s="443"/>
      <c r="AO43" s="444"/>
      <c r="AP43" s="25"/>
      <c r="AQ43" s="25"/>
      <c r="AR43" s="764"/>
      <c r="AS43" s="274" t="s">
        <v>297</v>
      </c>
      <c r="AT43" s="357">
        <v>3936.41</v>
      </c>
      <c r="AU43" s="437"/>
      <c r="AV43" s="443"/>
      <c r="AZ43" s="444"/>
      <c r="BA43" s="25"/>
      <c r="BB43" s="25"/>
      <c r="BC43" s="468"/>
      <c r="BD43" s="334"/>
      <c r="BE43" s="437"/>
      <c r="BF43" s="443"/>
    </row>
    <row r="44" spans="2:58" ht="21" customHeight="1" thickBot="1">
      <c r="B44" s="444"/>
      <c r="C44" s="21"/>
      <c r="D44" s="21"/>
      <c r="E44" s="21"/>
      <c r="F44" s="757" t="s">
        <v>278</v>
      </c>
      <c r="G44" s="758"/>
      <c r="H44" s="643">
        <f>SUM(H40:H43)</f>
        <v>1472.27</v>
      </c>
      <c r="I44" s="647">
        <f>I40+I41</f>
        <v>2848.6499999999996</v>
      </c>
      <c r="J44" s="668"/>
      <c r="L44" s="444"/>
      <c r="M44" s="25"/>
      <c r="N44" s="25"/>
      <c r="O44" s="237"/>
      <c r="P44" s="765"/>
      <c r="Q44" s="616" t="s">
        <v>298</v>
      </c>
      <c r="R44" s="629">
        <v>42000</v>
      </c>
      <c r="S44" s="648" t="s">
        <v>269</v>
      </c>
      <c r="T44" s="443"/>
      <c r="V44" s="444"/>
      <c r="W44" s="25"/>
      <c r="X44" s="25"/>
      <c r="Y44" s="25"/>
      <c r="Z44" s="25"/>
      <c r="AA44" s="765"/>
      <c r="AB44" s="616" t="s">
        <v>298</v>
      </c>
      <c r="AC44" s="629">
        <v>42000</v>
      </c>
      <c r="AD44" s="309" t="s">
        <v>269</v>
      </c>
      <c r="AF44" s="444"/>
      <c r="AG44" s="25"/>
      <c r="AH44" s="25"/>
      <c r="AI44" s="765"/>
      <c r="AJ44" s="616" t="s">
        <v>298</v>
      </c>
      <c r="AK44" s="617">
        <v>696908.43</v>
      </c>
      <c r="AL44" s="437"/>
      <c r="AM44" s="443"/>
      <c r="AO44" s="444"/>
      <c r="AP44" s="25"/>
      <c r="AQ44" s="25"/>
      <c r="AR44" s="765"/>
      <c r="AS44" s="616" t="s">
        <v>298</v>
      </c>
      <c r="AT44" s="617">
        <v>378254.98</v>
      </c>
      <c r="AU44" s="437"/>
      <c r="AV44" s="443"/>
      <c r="AZ44" s="444"/>
      <c r="BA44" s="25"/>
      <c r="BB44" s="25"/>
      <c r="BC44" s="468"/>
      <c r="BD44" s="334"/>
      <c r="BE44" s="437"/>
      <c r="BF44" s="443"/>
    </row>
    <row r="45" spans="2:58" ht="45" customHeight="1" thickBot="1">
      <c r="B45" s="444"/>
      <c r="C45" s="21"/>
      <c r="D45" s="21"/>
      <c r="E45" s="21"/>
      <c r="F45" s="759" t="s">
        <v>299</v>
      </c>
      <c r="G45" s="281" t="s">
        <v>300</v>
      </c>
      <c r="H45" s="639">
        <v>13324.85</v>
      </c>
      <c r="I45" s="650">
        <v>26806.82</v>
      </c>
      <c r="J45" s="668"/>
      <c r="L45" s="444"/>
      <c r="M45" s="25"/>
      <c r="N45" s="25"/>
      <c r="O45" s="25"/>
      <c r="P45" s="757" t="s">
        <v>278</v>
      </c>
      <c r="Q45" s="758"/>
      <c r="R45" s="643">
        <f>SUM(R41:R44)</f>
        <v>45295.040000000001</v>
      </c>
      <c r="S45" s="647">
        <v>45295.040000000001</v>
      </c>
      <c r="T45" s="443"/>
      <c r="V45" s="444"/>
      <c r="W45" s="25"/>
      <c r="X45" s="25"/>
      <c r="Y45" s="25"/>
      <c r="Z45" s="25"/>
      <c r="AA45" s="757" t="s">
        <v>278</v>
      </c>
      <c r="AB45" s="758"/>
      <c r="AC45" s="643">
        <f>SUM(AC41:AC44)</f>
        <v>57424.71</v>
      </c>
      <c r="AD45" s="642">
        <f>AC41+AD42+AC43+AC44</f>
        <v>53929.59</v>
      </c>
      <c r="AF45" s="444"/>
      <c r="AG45" s="25"/>
      <c r="AH45" s="25"/>
      <c r="AI45" s="757" t="s">
        <v>278</v>
      </c>
      <c r="AJ45" s="758"/>
      <c r="AK45" s="609">
        <f>SUM(AK41:AK44)</f>
        <v>720829.27</v>
      </c>
      <c r="AL45" s="437"/>
      <c r="AM45" s="443"/>
      <c r="AO45" s="444"/>
      <c r="AP45" s="25"/>
      <c r="AQ45" s="25"/>
      <c r="AR45" s="757" t="s">
        <v>278</v>
      </c>
      <c r="AS45" s="758"/>
      <c r="AT45" s="609">
        <f>SUM(AT41:AT44)</f>
        <v>395218.23</v>
      </c>
      <c r="AU45" s="437"/>
      <c r="AV45" s="443"/>
      <c r="AZ45" s="444"/>
      <c r="BA45" s="25"/>
      <c r="BB45" s="25"/>
      <c r="BC45" s="437"/>
      <c r="BD45" s="437"/>
      <c r="BE45" s="437"/>
      <c r="BF45" s="443"/>
    </row>
    <row r="46" spans="2:58" ht="71.099999999999994" customHeight="1" thickBot="1">
      <c r="B46" s="444"/>
      <c r="E46" s="667"/>
      <c r="F46" s="760"/>
      <c r="G46" s="278" t="s">
        <v>301</v>
      </c>
      <c r="H46" s="630">
        <v>25469.040000000001</v>
      </c>
      <c r="I46" s="309" t="s">
        <v>269</v>
      </c>
      <c r="J46" s="668"/>
      <c r="L46" s="444"/>
      <c r="M46" s="237"/>
      <c r="N46" s="237"/>
      <c r="O46" s="54"/>
      <c r="P46" s="759" t="s">
        <v>299</v>
      </c>
      <c r="Q46" s="281" t="s">
        <v>300</v>
      </c>
      <c r="R46" s="639">
        <v>27426.400000000001</v>
      </c>
      <c r="S46" s="305" t="s">
        <v>269</v>
      </c>
      <c r="T46" s="443"/>
      <c r="V46" s="444"/>
      <c r="W46" s="237"/>
      <c r="X46" s="237"/>
      <c r="Y46" s="237"/>
      <c r="Z46" s="237"/>
      <c r="AA46" s="759" t="s">
        <v>299</v>
      </c>
      <c r="AB46" s="281" t="s">
        <v>300</v>
      </c>
      <c r="AC46" s="639">
        <v>27426.400000000001</v>
      </c>
      <c r="AD46" s="309" t="s">
        <v>269</v>
      </c>
      <c r="AF46" s="444"/>
      <c r="AG46" s="237"/>
      <c r="AH46" s="237"/>
      <c r="AI46" s="759" t="s">
        <v>302</v>
      </c>
      <c r="AJ46" s="281" t="s">
        <v>300</v>
      </c>
      <c r="AK46" s="356">
        <v>27426.400000000001</v>
      </c>
      <c r="AL46" s="437"/>
      <c r="AM46" s="443"/>
      <c r="AO46" s="444"/>
      <c r="AP46" s="237"/>
      <c r="AQ46" s="237"/>
      <c r="AR46" s="759" t="s">
        <v>302</v>
      </c>
      <c r="AS46" s="281" t="s">
        <v>300</v>
      </c>
      <c r="AT46" s="356">
        <v>0</v>
      </c>
      <c r="AU46" s="437"/>
      <c r="AV46" s="443"/>
      <c r="AZ46" s="444"/>
      <c r="BA46" s="709" t="s">
        <v>303</v>
      </c>
      <c r="BB46" s="709"/>
      <c r="BC46" s="437"/>
      <c r="BD46" s="437"/>
      <c r="BE46" s="437"/>
      <c r="BF46" s="443"/>
    </row>
    <row r="47" spans="2:58" ht="102.95" customHeight="1" thickBot="1">
      <c r="B47" s="444"/>
      <c r="E47" s="667"/>
      <c r="F47" s="760"/>
      <c r="G47" s="278" t="s">
        <v>304</v>
      </c>
      <c r="H47" s="631">
        <v>0</v>
      </c>
      <c r="I47" s="309" t="s">
        <v>269</v>
      </c>
      <c r="J47" s="668"/>
      <c r="L47" s="444"/>
      <c r="M47" s="237"/>
      <c r="N47" s="237"/>
      <c r="O47" s="237"/>
      <c r="P47" s="760"/>
      <c r="Q47" s="278" t="s">
        <v>301</v>
      </c>
      <c r="R47" s="630">
        <v>25469.040000000001</v>
      </c>
      <c r="S47" s="309" t="s">
        <v>269</v>
      </c>
      <c r="T47" s="443"/>
      <c r="V47" s="444"/>
      <c r="W47" s="237"/>
      <c r="X47" s="237"/>
      <c r="Y47" s="237"/>
      <c r="Z47" s="237"/>
      <c r="AA47" s="760"/>
      <c r="AB47" s="278" t="s">
        <v>301</v>
      </c>
      <c r="AC47" s="630">
        <v>25469.040000000001</v>
      </c>
      <c r="AD47" s="309" t="s">
        <v>269</v>
      </c>
      <c r="AF47" s="444"/>
      <c r="AG47" s="237"/>
      <c r="AH47" s="237"/>
      <c r="AI47" s="760"/>
      <c r="AJ47" s="278" t="s">
        <v>301</v>
      </c>
      <c r="AK47" s="279">
        <v>71927.14</v>
      </c>
      <c r="AL47" s="57"/>
      <c r="AM47" s="443"/>
      <c r="AO47" s="444"/>
      <c r="AP47" s="237"/>
      <c r="AQ47" s="237"/>
      <c r="AR47" s="760"/>
      <c r="AS47" s="278" t="s">
        <v>301</v>
      </c>
      <c r="AT47" s="279">
        <v>5542.74</v>
      </c>
      <c r="AU47" s="57"/>
      <c r="AV47" s="443"/>
      <c r="AZ47" s="444"/>
      <c r="BA47" s="709" t="s">
        <v>305</v>
      </c>
      <c r="BB47" s="709"/>
      <c r="BC47" s="427" t="s">
        <v>263</v>
      </c>
      <c r="BD47" s="473" t="s">
        <v>306</v>
      </c>
      <c r="BE47" s="359" t="s">
        <v>307</v>
      </c>
      <c r="BF47" s="443"/>
    </row>
    <row r="48" spans="2:58" ht="71.099999999999994" customHeight="1" thickBot="1">
      <c r="B48" s="444"/>
      <c r="C48" s="667"/>
      <c r="D48" s="667"/>
      <c r="E48" s="667"/>
      <c r="F48" s="760"/>
      <c r="G48" s="274" t="s">
        <v>308</v>
      </c>
      <c r="H48" s="644">
        <v>1297.52</v>
      </c>
      <c r="I48" s="646" t="s">
        <v>269</v>
      </c>
      <c r="J48" s="668"/>
      <c r="L48" s="444"/>
      <c r="M48" s="237"/>
      <c r="N48" s="237"/>
      <c r="O48" s="237"/>
      <c r="P48" s="760"/>
      <c r="Q48" s="278" t="s">
        <v>304</v>
      </c>
      <c r="R48" s="631">
        <v>0</v>
      </c>
      <c r="S48" s="309" t="s">
        <v>269</v>
      </c>
      <c r="T48" s="443"/>
      <c r="V48" s="444"/>
      <c r="W48" s="237"/>
      <c r="X48" s="237"/>
      <c r="Y48" s="237"/>
      <c r="Z48" s="237"/>
      <c r="AA48" s="760"/>
      <c r="AB48" s="278" t="s">
        <v>304</v>
      </c>
      <c r="AC48" s="631">
        <v>0</v>
      </c>
      <c r="AD48" s="309" t="s">
        <v>269</v>
      </c>
      <c r="AF48" s="444"/>
      <c r="AG48" s="237"/>
      <c r="AH48" s="237"/>
      <c r="AI48" s="760"/>
      <c r="AJ48" s="274" t="s">
        <v>309</v>
      </c>
      <c r="AK48" s="358">
        <v>3465</v>
      </c>
      <c r="AL48" s="57"/>
      <c r="AM48" s="443"/>
      <c r="AO48" s="444"/>
      <c r="AP48" s="237"/>
      <c r="AQ48" s="237"/>
      <c r="AR48" s="760"/>
      <c r="AS48" s="274" t="s">
        <v>309</v>
      </c>
      <c r="AT48" s="358">
        <v>100610.96</v>
      </c>
      <c r="AU48" s="57"/>
      <c r="AV48" s="443"/>
      <c r="AZ48" s="444"/>
      <c r="BA48" s="54"/>
      <c r="BB48" s="54"/>
      <c r="BC48" s="610"/>
      <c r="BD48" s="611"/>
      <c r="BE48" s="612"/>
      <c r="BF48" s="443"/>
    </row>
    <row r="49" spans="2:58" ht="35.1" customHeight="1" thickBot="1">
      <c r="B49" s="444"/>
      <c r="C49" s="21"/>
      <c r="D49" s="21"/>
      <c r="E49" s="21"/>
      <c r="F49" s="714" t="s">
        <v>278</v>
      </c>
      <c r="G49" s="715"/>
      <c r="H49" s="645">
        <f>SUM(H45:H48)</f>
        <v>40091.409999999996</v>
      </c>
      <c r="I49" s="647">
        <f>I45+H46+H47+H48</f>
        <v>53573.38</v>
      </c>
      <c r="J49" s="668"/>
      <c r="L49" s="444"/>
      <c r="M49" s="25"/>
      <c r="N49" s="25"/>
      <c r="O49" s="237"/>
      <c r="P49" s="760"/>
      <c r="Q49" s="274" t="s">
        <v>308</v>
      </c>
      <c r="R49" s="644">
        <v>143298.10999999999</v>
      </c>
      <c r="S49" s="646">
        <v>141803.43</v>
      </c>
      <c r="T49" s="443"/>
      <c r="V49" s="444"/>
      <c r="W49" s="25"/>
      <c r="X49" s="25"/>
      <c r="Y49" s="25"/>
      <c r="Z49" s="25"/>
      <c r="AA49" s="760"/>
      <c r="AB49" s="274" t="s">
        <v>308</v>
      </c>
      <c r="AC49" s="644">
        <v>154875.37</v>
      </c>
      <c r="AD49" s="646">
        <v>153173</v>
      </c>
      <c r="AF49" s="444"/>
      <c r="AG49" s="25"/>
      <c r="AH49" s="25"/>
      <c r="AI49" s="760"/>
      <c r="AJ49" s="274" t="s">
        <v>308</v>
      </c>
      <c r="AK49" s="614">
        <v>157535.42000000001</v>
      </c>
      <c r="AL49" s="437"/>
      <c r="AM49" s="443"/>
      <c r="AO49" s="444"/>
      <c r="AP49" s="25"/>
      <c r="AQ49" s="25"/>
      <c r="AR49" s="760"/>
      <c r="AS49" s="274" t="s">
        <v>308</v>
      </c>
      <c r="AT49" s="614">
        <v>40681.11</v>
      </c>
      <c r="AU49" s="437"/>
      <c r="AV49" s="443"/>
      <c r="AZ49" s="444"/>
      <c r="BA49" s="25"/>
      <c r="BB49" s="25"/>
      <c r="BC49" s="472"/>
      <c r="BD49" s="471"/>
      <c r="BE49" s="470"/>
      <c r="BF49" s="443"/>
    </row>
    <row r="50" spans="2:58" ht="17.100000000000001" customHeight="1" thickBot="1">
      <c r="B50" s="444"/>
      <c r="C50" s="21"/>
      <c r="D50" s="21"/>
      <c r="E50" s="21"/>
      <c r="F50" s="746" t="s">
        <v>310</v>
      </c>
      <c r="G50" s="282" t="s">
        <v>311</v>
      </c>
      <c r="H50" s="632">
        <v>107000</v>
      </c>
      <c r="I50" s="305" t="s">
        <v>269</v>
      </c>
      <c r="J50" s="668"/>
      <c r="L50" s="444"/>
      <c r="M50" s="25"/>
      <c r="N50" s="25"/>
      <c r="O50" s="237"/>
      <c r="P50" s="714" t="s">
        <v>278</v>
      </c>
      <c r="Q50" s="715"/>
      <c r="R50" s="645">
        <f>SUM(R46:R49)</f>
        <v>196193.55</v>
      </c>
      <c r="S50" s="647">
        <f>R46+R47+R48+S49</f>
        <v>194698.87</v>
      </c>
      <c r="T50" s="443"/>
      <c r="V50" s="444"/>
      <c r="W50" s="25"/>
      <c r="X50" s="25"/>
      <c r="Y50" s="25"/>
      <c r="Z50" s="25"/>
      <c r="AA50" s="714" t="s">
        <v>278</v>
      </c>
      <c r="AB50" s="715"/>
      <c r="AC50" s="645">
        <f>SUM(AC46:AC49)</f>
        <v>207770.81</v>
      </c>
      <c r="AD50" s="647">
        <f>AC46+AC47+AC48+AD49</f>
        <v>206068.44</v>
      </c>
      <c r="AF50" s="444"/>
      <c r="AG50" s="25"/>
      <c r="AH50" s="25"/>
      <c r="AI50" s="714" t="s">
        <v>278</v>
      </c>
      <c r="AJ50" s="715"/>
      <c r="AK50" s="613">
        <f>SUM(AK46:AK49)</f>
        <v>260353.96000000002</v>
      </c>
      <c r="AL50" s="437"/>
      <c r="AM50" s="443"/>
      <c r="AO50" s="444"/>
      <c r="AP50" s="25"/>
      <c r="AQ50" s="25"/>
      <c r="AR50" s="714" t="s">
        <v>278</v>
      </c>
      <c r="AS50" s="715"/>
      <c r="AT50" s="613">
        <f>SUM(AT46:AT49)</f>
        <v>146834.81</v>
      </c>
      <c r="AU50" s="437"/>
      <c r="AV50" s="443"/>
      <c r="AZ50" s="444"/>
      <c r="BA50" s="25"/>
      <c r="BB50" s="25"/>
      <c r="BC50" s="468"/>
      <c r="BD50" s="467"/>
      <c r="BE50" s="466"/>
      <c r="BF50" s="443"/>
    </row>
    <row r="51" spans="2:58" ht="21.95" customHeight="1">
      <c r="B51" s="444"/>
      <c r="C51" s="21"/>
      <c r="D51" s="21"/>
      <c r="E51" s="21"/>
      <c r="F51" s="747"/>
      <c r="G51" s="512" t="s">
        <v>312</v>
      </c>
      <c r="H51" s="633">
        <v>12500</v>
      </c>
      <c r="I51" s="309" t="s">
        <v>269</v>
      </c>
      <c r="J51" s="668"/>
      <c r="L51" s="444"/>
      <c r="M51" s="25"/>
      <c r="N51" s="25"/>
      <c r="O51" s="237"/>
      <c r="P51" s="746" t="s">
        <v>310</v>
      </c>
      <c r="Q51" s="282" t="s">
        <v>311</v>
      </c>
      <c r="R51" s="632">
        <v>207000</v>
      </c>
      <c r="S51" s="305" t="s">
        <v>269</v>
      </c>
      <c r="T51" s="443"/>
      <c r="V51" s="444"/>
      <c r="W51" s="25"/>
      <c r="X51" s="25"/>
      <c r="Y51" s="25"/>
      <c r="Z51" s="25"/>
      <c r="AA51" s="746" t="s">
        <v>310</v>
      </c>
      <c r="AB51" s="282" t="s">
        <v>311</v>
      </c>
      <c r="AC51" s="632">
        <v>207000</v>
      </c>
      <c r="AD51" s="305" t="s">
        <v>269</v>
      </c>
      <c r="AF51" s="444"/>
      <c r="AG51" s="25"/>
      <c r="AH51" s="25"/>
      <c r="AI51" s="746" t="s">
        <v>310</v>
      </c>
      <c r="AJ51" s="282" t="s">
        <v>311</v>
      </c>
      <c r="AK51" s="283">
        <v>303609.53000000003</v>
      </c>
      <c r="AL51" s="437"/>
      <c r="AM51" s="443"/>
      <c r="AO51" s="444"/>
      <c r="AP51" s="25"/>
      <c r="AQ51" s="25"/>
      <c r="AR51" s="746" t="s">
        <v>310</v>
      </c>
      <c r="AS51" s="282" t="s">
        <v>311</v>
      </c>
      <c r="AT51" s="283">
        <v>92750</v>
      </c>
      <c r="AU51" s="437"/>
      <c r="AV51" s="443"/>
      <c r="AZ51" s="444"/>
      <c r="BA51" s="25"/>
      <c r="BB51" s="25"/>
      <c r="BC51" s="468"/>
      <c r="BD51" s="467"/>
      <c r="BE51" s="466"/>
      <c r="BF51" s="443"/>
    </row>
    <row r="52" spans="2:58" ht="18.95" customHeight="1">
      <c r="B52" s="444"/>
      <c r="C52" s="21"/>
      <c r="D52" s="21"/>
      <c r="E52" s="21"/>
      <c r="F52" s="747"/>
      <c r="G52" s="694" t="s">
        <v>313</v>
      </c>
      <c r="H52" s="633">
        <v>7500</v>
      </c>
      <c r="I52" s="309" t="s">
        <v>269</v>
      </c>
      <c r="J52" s="668"/>
      <c r="L52" s="444"/>
      <c r="M52" s="25"/>
      <c r="N52" s="25"/>
      <c r="O52" s="237"/>
      <c r="P52" s="747"/>
      <c r="Q52" s="512" t="s">
        <v>312</v>
      </c>
      <c r="R52" s="633">
        <v>34484.93</v>
      </c>
      <c r="S52" s="309" t="s">
        <v>269</v>
      </c>
      <c r="T52" s="443"/>
      <c r="V52" s="444"/>
      <c r="W52" s="25"/>
      <c r="X52" s="25"/>
      <c r="Y52" s="25"/>
      <c r="Z52" s="25"/>
      <c r="AA52" s="747"/>
      <c r="AB52" s="512" t="s">
        <v>312</v>
      </c>
      <c r="AC52" s="633">
        <v>53484.93</v>
      </c>
      <c r="AD52" s="309" t="s">
        <v>269</v>
      </c>
      <c r="AF52" s="444"/>
      <c r="AG52" s="25"/>
      <c r="AH52" s="25"/>
      <c r="AI52" s="747"/>
      <c r="AJ52" s="512" t="s">
        <v>312</v>
      </c>
      <c r="AK52" s="513">
        <v>78581.78</v>
      </c>
      <c r="AL52" s="437"/>
      <c r="AM52" s="443"/>
      <c r="AO52" s="444"/>
      <c r="AP52" s="25"/>
      <c r="AQ52" s="25"/>
      <c r="AR52" s="747"/>
      <c r="AS52" s="512" t="s">
        <v>312</v>
      </c>
      <c r="AT52" s="513">
        <v>25000</v>
      </c>
      <c r="AU52" s="437"/>
      <c r="AV52" s="443"/>
      <c r="AZ52" s="444"/>
      <c r="BA52" s="25"/>
      <c r="BB52" s="25"/>
      <c r="BC52" s="468"/>
      <c r="BD52" s="467"/>
      <c r="BE52" s="466"/>
      <c r="BF52" s="443"/>
    </row>
    <row r="53" spans="2:58" ht="21" customHeight="1">
      <c r="B53" s="444"/>
      <c r="C53" s="21"/>
      <c r="D53" s="21"/>
      <c r="E53" s="21"/>
      <c r="F53" s="747"/>
      <c r="G53" s="694" t="s">
        <v>314</v>
      </c>
      <c r="H53" s="633">
        <v>7500</v>
      </c>
      <c r="I53" s="309" t="s">
        <v>269</v>
      </c>
      <c r="J53" s="668"/>
      <c r="L53" s="444"/>
      <c r="M53" s="25"/>
      <c r="N53" s="25"/>
      <c r="O53" s="237"/>
      <c r="P53" s="747"/>
      <c r="Q53" s="694" t="s">
        <v>313</v>
      </c>
      <c r="R53" s="633">
        <v>22500</v>
      </c>
      <c r="S53" s="309" t="s">
        <v>269</v>
      </c>
      <c r="T53" s="443"/>
      <c r="V53" s="444"/>
      <c r="W53" s="25"/>
      <c r="X53" s="25"/>
      <c r="Y53" s="25"/>
      <c r="Z53" s="25"/>
      <c r="AA53" s="747"/>
      <c r="AB53" s="694" t="s">
        <v>313</v>
      </c>
      <c r="AC53" s="633">
        <v>22500</v>
      </c>
      <c r="AD53" s="309" t="s">
        <v>269</v>
      </c>
      <c r="AF53" s="444"/>
      <c r="AG53" s="25"/>
      <c r="AH53" s="25"/>
      <c r="AI53" s="747"/>
      <c r="AJ53" s="694" t="s">
        <v>313</v>
      </c>
      <c r="AK53" s="513">
        <v>37484.93</v>
      </c>
      <c r="AL53" s="437"/>
      <c r="AM53" s="443"/>
      <c r="AO53" s="444"/>
      <c r="AP53" s="25"/>
      <c r="AQ53" s="25"/>
      <c r="AR53" s="747"/>
      <c r="AS53" s="694" t="s">
        <v>313</v>
      </c>
      <c r="AT53" s="513">
        <v>15000</v>
      </c>
      <c r="AU53" s="437"/>
      <c r="AV53" s="443"/>
      <c r="AZ53" s="444"/>
      <c r="BA53" s="25"/>
      <c r="BB53" s="25"/>
      <c r="BC53" s="468"/>
      <c r="BD53" s="467"/>
      <c r="BE53" s="466"/>
      <c r="BF53" s="443"/>
    </row>
    <row r="54" spans="2:58" ht="27" customHeight="1">
      <c r="B54" s="444"/>
      <c r="C54" s="21"/>
      <c r="D54" s="21"/>
      <c r="E54" s="21"/>
      <c r="F54" s="747"/>
      <c r="G54" s="694" t="s">
        <v>315</v>
      </c>
      <c r="H54" s="633">
        <v>7750</v>
      </c>
      <c r="I54" s="309" t="s">
        <v>269</v>
      </c>
      <c r="J54" s="668"/>
      <c r="L54" s="444"/>
      <c r="M54" s="25"/>
      <c r="N54" s="25"/>
      <c r="O54" s="237"/>
      <c r="P54" s="747"/>
      <c r="Q54" s="694" t="s">
        <v>314</v>
      </c>
      <c r="R54" s="633">
        <v>22500</v>
      </c>
      <c r="S54" s="309" t="s">
        <v>269</v>
      </c>
      <c r="T54" s="443"/>
      <c r="V54" s="444"/>
      <c r="W54" s="25"/>
      <c r="X54" s="25"/>
      <c r="Y54" s="25"/>
      <c r="Z54" s="25"/>
      <c r="AA54" s="747"/>
      <c r="AB54" s="694" t="s">
        <v>314</v>
      </c>
      <c r="AC54" s="633">
        <v>22500</v>
      </c>
      <c r="AD54" s="309" t="s">
        <v>269</v>
      </c>
      <c r="AF54" s="444"/>
      <c r="AG54" s="25"/>
      <c r="AH54" s="25"/>
      <c r="AI54" s="747"/>
      <c r="AJ54" s="694" t="s">
        <v>314</v>
      </c>
      <c r="AK54" s="513">
        <v>37500</v>
      </c>
      <c r="AL54" s="437"/>
      <c r="AM54" s="443"/>
      <c r="AO54" s="444"/>
      <c r="AP54" s="25"/>
      <c r="AQ54" s="25"/>
      <c r="AR54" s="747"/>
      <c r="AS54" s="694" t="s">
        <v>314</v>
      </c>
      <c r="AT54" s="513">
        <v>15000</v>
      </c>
      <c r="AU54" s="437"/>
      <c r="AV54" s="443"/>
      <c r="AZ54" s="444"/>
      <c r="BA54" s="25"/>
      <c r="BB54" s="25"/>
      <c r="BC54" s="468"/>
      <c r="BD54" s="467"/>
      <c r="BE54" s="466"/>
      <c r="BF54" s="443"/>
    </row>
    <row r="55" spans="2:58" ht="21" customHeight="1" thickBot="1">
      <c r="B55" s="444"/>
      <c r="C55" s="21"/>
      <c r="D55" s="21"/>
      <c r="E55" s="21"/>
      <c r="F55" s="747"/>
      <c r="G55" s="695" t="s">
        <v>316</v>
      </c>
      <c r="H55" s="634">
        <v>30000</v>
      </c>
      <c r="I55" s="648" t="s">
        <v>269</v>
      </c>
      <c r="J55" s="668"/>
      <c r="L55" s="444"/>
      <c r="M55" s="25"/>
      <c r="N55" s="25"/>
      <c r="O55" s="237"/>
      <c r="P55" s="747"/>
      <c r="Q55" s="694" t="s">
        <v>315</v>
      </c>
      <c r="R55" s="633">
        <v>15500</v>
      </c>
      <c r="S55" s="309" t="s">
        <v>269</v>
      </c>
      <c r="T55" s="443"/>
      <c r="V55" s="444"/>
      <c r="W55" s="25"/>
      <c r="X55" s="25"/>
      <c r="Y55" s="25"/>
      <c r="Z55" s="25"/>
      <c r="AA55" s="747"/>
      <c r="AB55" s="694" t="s">
        <v>315</v>
      </c>
      <c r="AC55" s="633">
        <v>15500</v>
      </c>
      <c r="AD55" s="309" t="s">
        <v>269</v>
      </c>
      <c r="AF55" s="444"/>
      <c r="AG55" s="25"/>
      <c r="AH55" s="25"/>
      <c r="AI55" s="747"/>
      <c r="AJ55" s="694" t="s">
        <v>315</v>
      </c>
      <c r="AK55" s="513">
        <v>27500</v>
      </c>
      <c r="AL55" s="437"/>
      <c r="AM55" s="443"/>
      <c r="AO55" s="444"/>
      <c r="AP55" s="25"/>
      <c r="AQ55" s="25"/>
      <c r="AR55" s="747"/>
      <c r="AS55" s="694" t="s">
        <v>315</v>
      </c>
      <c r="AT55" s="513">
        <v>12000</v>
      </c>
      <c r="AU55" s="437"/>
      <c r="AV55" s="443"/>
      <c r="AZ55" s="444"/>
      <c r="BA55" s="25"/>
      <c r="BB55" s="25"/>
      <c r="BC55" s="468"/>
      <c r="BD55" s="467"/>
      <c r="BE55" s="466"/>
      <c r="BF55" s="443"/>
    </row>
    <row r="56" spans="2:58" ht="27" customHeight="1" thickBot="1">
      <c r="B56" s="444"/>
      <c r="C56" s="21"/>
      <c r="D56" s="21"/>
      <c r="E56" s="21"/>
      <c r="F56" s="714" t="s">
        <v>278</v>
      </c>
      <c r="G56" s="715"/>
      <c r="H56" s="624">
        <f>SUM(H50:H55)</f>
        <v>172250</v>
      </c>
      <c r="I56" s="654">
        <v>172250</v>
      </c>
      <c r="J56" s="668"/>
      <c r="L56" s="444"/>
      <c r="M56" s="25"/>
      <c r="N56" s="25"/>
      <c r="O56" s="237"/>
      <c r="P56" s="747"/>
      <c r="Q56" s="695" t="s">
        <v>316</v>
      </c>
      <c r="R56" s="634">
        <v>30000</v>
      </c>
      <c r="S56" s="648" t="s">
        <v>269</v>
      </c>
      <c r="T56" s="443"/>
      <c r="V56" s="444"/>
      <c r="W56" s="25"/>
      <c r="X56" s="25"/>
      <c r="Y56" s="25"/>
      <c r="Z56" s="25" t="s">
        <v>317</v>
      </c>
      <c r="AA56" s="747"/>
      <c r="AB56" s="695" t="s">
        <v>316</v>
      </c>
      <c r="AC56" s="634">
        <v>30000</v>
      </c>
      <c r="AD56" s="648" t="s">
        <v>269</v>
      </c>
      <c r="AF56" s="444"/>
      <c r="AG56" s="25"/>
      <c r="AH56" s="25"/>
      <c r="AI56" s="747"/>
      <c r="AJ56" s="695" t="s">
        <v>316</v>
      </c>
      <c r="AK56" s="511">
        <v>30000</v>
      </c>
      <c r="AL56" s="437"/>
      <c r="AM56" s="443"/>
      <c r="AO56" s="444"/>
      <c r="AP56" s="25"/>
      <c r="AQ56" s="25"/>
      <c r="AR56" s="747"/>
      <c r="AS56" s="695" t="s">
        <v>316</v>
      </c>
      <c r="AT56" s="511">
        <v>0</v>
      </c>
      <c r="AU56" s="437"/>
      <c r="AV56" s="443"/>
      <c r="AZ56" s="444"/>
      <c r="BA56" s="25"/>
      <c r="BB56" s="25"/>
      <c r="BC56" s="468"/>
      <c r="BD56" s="467"/>
      <c r="BE56" s="466"/>
      <c r="BF56" s="443"/>
    </row>
    <row r="57" spans="2:58" ht="17.100000000000001" customHeight="1" thickBot="1">
      <c r="B57" s="444"/>
      <c r="C57" s="21"/>
      <c r="D57" s="21"/>
      <c r="E57" s="21"/>
      <c r="F57" s="748" t="s">
        <v>318</v>
      </c>
      <c r="G57" s="514" t="s">
        <v>319</v>
      </c>
      <c r="H57" s="635">
        <v>12000</v>
      </c>
      <c r="I57" s="305" t="s">
        <v>269</v>
      </c>
      <c r="J57" s="668"/>
      <c r="L57" s="444"/>
      <c r="M57" s="25"/>
      <c r="N57" s="25"/>
      <c r="O57" s="237"/>
      <c r="P57" s="714" t="s">
        <v>278</v>
      </c>
      <c r="Q57" s="715"/>
      <c r="R57" s="624">
        <f>SUM(R51:R56)</f>
        <v>331984.93</v>
      </c>
      <c r="S57" s="654">
        <v>331984.93</v>
      </c>
      <c r="T57" s="443"/>
      <c r="V57" s="237"/>
      <c r="W57" s="237"/>
      <c r="X57" s="237"/>
      <c r="Y57" s="237"/>
      <c r="Z57" s="25"/>
      <c r="AA57" s="714" t="s">
        <v>278</v>
      </c>
      <c r="AB57" s="715"/>
      <c r="AC57" s="624">
        <f>SUM(AC51:AC56)</f>
        <v>350984.93</v>
      </c>
      <c r="AD57" s="649" t="s">
        <v>269</v>
      </c>
      <c r="AF57" s="444"/>
      <c r="AG57" s="25"/>
      <c r="AH57" s="25"/>
      <c r="AI57" s="714" t="s">
        <v>278</v>
      </c>
      <c r="AJ57" s="715"/>
      <c r="AK57" s="270">
        <f>SUM(AK51:AK56)</f>
        <v>514676.24000000005</v>
      </c>
      <c r="AL57" s="437"/>
      <c r="AM57" s="443"/>
      <c r="AO57" s="444"/>
      <c r="AP57" s="25"/>
      <c r="AQ57" s="25"/>
      <c r="AR57" s="714" t="s">
        <v>278</v>
      </c>
      <c r="AS57" s="715"/>
      <c r="AT57" s="270">
        <f>SUM(AT51:AT56)</f>
        <v>159750</v>
      </c>
      <c r="AU57" s="437"/>
      <c r="AV57" s="443"/>
      <c r="AZ57" s="444"/>
      <c r="BA57" s="25"/>
      <c r="BB57" s="25"/>
      <c r="BC57" s="468"/>
      <c r="BD57" s="467"/>
      <c r="BE57" s="466"/>
      <c r="BF57" s="443"/>
    </row>
    <row r="58" spans="2:58" ht="24.95" customHeight="1" thickBot="1">
      <c r="B58" s="444"/>
      <c r="C58" s="21"/>
      <c r="D58" s="21"/>
      <c r="E58" s="21"/>
      <c r="F58" s="748"/>
      <c r="G58" s="284" t="s">
        <v>320</v>
      </c>
      <c r="H58" s="636">
        <v>3500</v>
      </c>
      <c r="I58" s="648" t="s">
        <v>269</v>
      </c>
      <c r="J58" s="668"/>
      <c r="L58" s="444"/>
      <c r="M58" s="25"/>
      <c r="N58" s="25"/>
      <c r="O58" s="237"/>
      <c r="P58" s="748" t="s">
        <v>318</v>
      </c>
      <c r="Q58" s="514" t="s">
        <v>319</v>
      </c>
      <c r="R58" s="635">
        <v>32000</v>
      </c>
      <c r="S58" s="305" t="s">
        <v>269</v>
      </c>
      <c r="T58" s="443"/>
      <c r="V58" s="237"/>
      <c r="W58" s="237"/>
      <c r="X58" s="237"/>
      <c r="Y58" s="237"/>
      <c r="Z58" s="25"/>
      <c r="AA58" s="748" t="s">
        <v>318</v>
      </c>
      <c r="AB58" s="514" t="s">
        <v>319</v>
      </c>
      <c r="AC58" s="635">
        <v>32000</v>
      </c>
      <c r="AD58" s="305" t="s">
        <v>269</v>
      </c>
      <c r="AF58" s="444"/>
      <c r="AG58" s="25"/>
      <c r="AH58" s="25"/>
      <c r="AI58" s="748" t="s">
        <v>318</v>
      </c>
      <c r="AJ58" s="514" t="s">
        <v>319</v>
      </c>
      <c r="AK58" s="469">
        <v>52000</v>
      </c>
      <c r="AL58" s="437"/>
      <c r="AM58" s="443"/>
      <c r="AO58" s="444"/>
      <c r="AP58" s="25"/>
      <c r="AQ58" s="25"/>
      <c r="AR58" s="748" t="s">
        <v>318</v>
      </c>
      <c r="AS58" s="514" t="s">
        <v>319</v>
      </c>
      <c r="AT58" s="469">
        <v>20000</v>
      </c>
      <c r="AU58" s="437"/>
      <c r="AV58" s="443"/>
      <c r="AZ58" s="444"/>
      <c r="BA58" s="25"/>
      <c r="BB58" s="25"/>
      <c r="BC58" s="456"/>
      <c r="BD58" s="455"/>
      <c r="BE58" s="454"/>
      <c r="BF58" s="443"/>
    </row>
    <row r="59" spans="2:58" ht="30" customHeight="1" thickBot="1">
      <c r="B59" s="444"/>
      <c r="C59" s="21"/>
      <c r="D59" s="21"/>
      <c r="E59" s="21"/>
      <c r="F59" s="749"/>
      <c r="G59" s="515" t="s">
        <v>321</v>
      </c>
      <c r="H59" s="625">
        <v>1000</v>
      </c>
      <c r="I59" s="649" t="s">
        <v>269</v>
      </c>
      <c r="J59" s="668"/>
      <c r="L59" s="444"/>
      <c r="M59" s="25"/>
      <c r="N59" s="25"/>
      <c r="O59" s="237"/>
      <c r="P59" s="748"/>
      <c r="Q59" s="284" t="s">
        <v>320</v>
      </c>
      <c r="R59" s="636">
        <v>10500</v>
      </c>
      <c r="S59" s="648" t="s">
        <v>269</v>
      </c>
      <c r="T59" s="443"/>
      <c r="V59" s="444"/>
      <c r="W59" s="25"/>
      <c r="X59" s="25"/>
      <c r="Y59" s="25"/>
      <c r="Z59" s="25"/>
      <c r="AA59" s="748"/>
      <c r="AB59" s="284" t="s">
        <v>320</v>
      </c>
      <c r="AC59" s="636">
        <v>10500</v>
      </c>
      <c r="AD59" s="648" t="s">
        <v>269</v>
      </c>
      <c r="AF59" s="444"/>
      <c r="AG59" s="25"/>
      <c r="AH59" s="25"/>
      <c r="AI59" s="748"/>
      <c r="AJ59" s="284" t="s">
        <v>320</v>
      </c>
      <c r="AK59" s="357">
        <v>17500</v>
      </c>
      <c r="AL59" s="437"/>
      <c r="AM59" s="443"/>
      <c r="AO59" s="444"/>
      <c r="AP59" s="25"/>
      <c r="AQ59" s="25"/>
      <c r="AR59" s="748"/>
      <c r="AS59" s="284" t="s">
        <v>320</v>
      </c>
      <c r="AT59" s="357">
        <v>7000</v>
      </c>
      <c r="AU59" s="437"/>
      <c r="AV59" s="443"/>
      <c r="AZ59" s="444"/>
      <c r="BA59" s="25"/>
      <c r="BB59" s="25"/>
      <c r="BC59" s="456"/>
      <c r="BD59" s="455"/>
      <c r="BE59" s="454"/>
      <c r="BF59" s="443"/>
    </row>
    <row r="60" spans="2:58" ht="15.95" customHeight="1" thickBot="1">
      <c r="B60" s="444"/>
      <c r="C60" s="21"/>
      <c r="D60" s="21"/>
      <c r="E60" s="21"/>
      <c r="F60" s="714" t="s">
        <v>278</v>
      </c>
      <c r="G60" s="715"/>
      <c r="H60" s="652">
        <f>SUM(H57:H59)</f>
        <v>16500</v>
      </c>
      <c r="I60" s="653">
        <v>16500</v>
      </c>
      <c r="J60" s="668"/>
      <c r="L60" s="444"/>
      <c r="M60" s="25"/>
      <c r="N60" s="25"/>
      <c r="O60" s="237"/>
      <c r="P60" s="749"/>
      <c r="Q60" s="515" t="s">
        <v>321</v>
      </c>
      <c r="R60" s="625">
        <v>3000</v>
      </c>
      <c r="S60" s="649" t="s">
        <v>269</v>
      </c>
      <c r="T60" s="443"/>
      <c r="V60" s="444"/>
      <c r="W60" s="25"/>
      <c r="X60" s="25"/>
      <c r="Y60" s="25"/>
      <c r="Z60" s="25"/>
      <c r="AA60" s="749"/>
      <c r="AB60" s="515" t="s">
        <v>321</v>
      </c>
      <c r="AC60" s="625">
        <v>3000</v>
      </c>
      <c r="AD60" s="649" t="s">
        <v>269</v>
      </c>
      <c r="AF60" s="444"/>
      <c r="AG60" s="25"/>
      <c r="AH60" s="25"/>
      <c r="AI60" s="749"/>
      <c r="AJ60" s="515" t="s">
        <v>321</v>
      </c>
      <c r="AK60" s="358">
        <v>5000</v>
      </c>
      <c r="AL60" s="437"/>
      <c r="AM60" s="443"/>
      <c r="AO60" s="444"/>
      <c r="AP60" s="25"/>
      <c r="AQ60" s="25"/>
      <c r="AR60" s="749"/>
      <c r="AS60" s="515" t="s">
        <v>321</v>
      </c>
      <c r="AT60" s="358">
        <v>2000</v>
      </c>
      <c r="AU60" s="437"/>
      <c r="AV60" s="443"/>
      <c r="AZ60" s="444"/>
      <c r="BA60" s="25"/>
      <c r="BB60" s="25"/>
      <c r="BC60" s="456"/>
      <c r="BD60" s="455"/>
      <c r="BE60" s="454"/>
      <c r="BF60" s="443"/>
    </row>
    <row r="61" spans="2:58" ht="18.95" customHeight="1" thickBot="1">
      <c r="B61" s="444"/>
      <c r="C61" s="21"/>
      <c r="D61" s="21"/>
      <c r="E61" s="21"/>
      <c r="F61" s="750" t="s">
        <v>322</v>
      </c>
      <c r="G61" s="751"/>
      <c r="H61" s="464">
        <f>SUM(H24+H31+H39+H44+H49+H56+H60)</f>
        <v>481910.76</v>
      </c>
      <c r="I61" s="647">
        <f>I24+I31+I39+I44+I49+I56+I60</f>
        <v>513571.07000000007</v>
      </c>
      <c r="J61" s="668"/>
      <c r="L61" s="444"/>
      <c r="M61" s="25"/>
      <c r="N61" s="25"/>
      <c r="O61" s="237"/>
      <c r="P61" s="714" t="s">
        <v>278</v>
      </c>
      <c r="Q61" s="715"/>
      <c r="R61" s="652">
        <f>SUM(R58:R60)</f>
        <v>45500</v>
      </c>
      <c r="S61" s="653">
        <v>45500</v>
      </c>
      <c r="T61" s="443"/>
      <c r="V61" s="444"/>
      <c r="W61" s="25"/>
      <c r="X61" s="25"/>
      <c r="Y61" s="25"/>
      <c r="Z61" s="25"/>
      <c r="AA61" s="714" t="s">
        <v>278</v>
      </c>
      <c r="AB61" s="718"/>
      <c r="AC61" s="637">
        <f>SUM(AC58:AC60)</f>
        <v>45500</v>
      </c>
      <c r="AD61" s="327" t="s">
        <v>269</v>
      </c>
      <c r="AF61" s="444"/>
      <c r="AG61" s="25"/>
      <c r="AH61" s="25"/>
      <c r="AI61" s="714" t="s">
        <v>278</v>
      </c>
      <c r="AJ61" s="718"/>
      <c r="AK61" s="465">
        <f>SUM(AK58:AK60)</f>
        <v>74500</v>
      </c>
      <c r="AL61" s="437"/>
      <c r="AM61" s="443"/>
      <c r="AO61" s="444"/>
      <c r="AP61" s="25"/>
      <c r="AQ61" s="25"/>
      <c r="AR61" s="714" t="s">
        <v>278</v>
      </c>
      <c r="AS61" s="718"/>
      <c r="AT61" s="465">
        <f>SUM(AT58:AT60)</f>
        <v>29000</v>
      </c>
      <c r="AU61" s="437"/>
      <c r="AV61" s="443"/>
      <c r="AZ61" s="444"/>
      <c r="BA61" s="25"/>
      <c r="BB61" s="25"/>
      <c r="BC61" s="456"/>
      <c r="BD61" s="455"/>
      <c r="BE61" s="454"/>
      <c r="BF61" s="443"/>
    </row>
    <row r="62" spans="2:58" ht="18.95" customHeight="1" thickBot="1">
      <c r="B62" s="444"/>
      <c r="C62" s="21"/>
      <c r="D62" s="21"/>
      <c r="E62" s="21"/>
      <c r="F62" s="21"/>
      <c r="G62" s="670"/>
      <c r="H62" s="669"/>
      <c r="I62" s="671"/>
      <c r="J62" s="668"/>
      <c r="L62" s="444"/>
      <c r="M62" s="237"/>
      <c r="N62" s="237"/>
      <c r="O62" s="237"/>
      <c r="P62" s="750" t="s">
        <v>322</v>
      </c>
      <c r="Q62" s="751"/>
      <c r="R62" s="464">
        <f>SUM(R25+R32+R40+R45+R50+R57+R61)</f>
        <v>1122229.6599999999</v>
      </c>
      <c r="S62" s="647">
        <f>S25+S32+S40+S45+S50+S57+S61</f>
        <v>1102000.76</v>
      </c>
      <c r="T62" s="443"/>
      <c r="V62" s="237"/>
      <c r="W62" s="237"/>
      <c r="X62" s="237"/>
      <c r="Y62" s="237"/>
      <c r="Z62" s="57"/>
      <c r="AA62" s="750" t="s">
        <v>322</v>
      </c>
      <c r="AB62" s="751"/>
      <c r="AC62" s="464">
        <f>SUM(AC25+AC32+AC40+AC45+AC50+AC57+AC61)</f>
        <v>5415999.0099999988</v>
      </c>
      <c r="AD62" s="649" t="s">
        <v>269</v>
      </c>
      <c r="AF62" s="444"/>
      <c r="AG62" s="25"/>
      <c r="AH62" s="25"/>
      <c r="AI62" s="750" t="s">
        <v>322</v>
      </c>
      <c r="AJ62" s="751"/>
      <c r="AK62" s="464">
        <f>SUM(AK25+AK32+AK40+AK45+AK50+AK57+AK61)</f>
        <v>7245805.1399999997</v>
      </c>
      <c r="AL62" s="437"/>
      <c r="AM62" s="443"/>
      <c r="AO62" s="444"/>
      <c r="AP62" s="25"/>
      <c r="AQ62" s="25"/>
      <c r="AR62" s="750" t="s">
        <v>322</v>
      </c>
      <c r="AS62" s="751"/>
      <c r="AT62" s="464">
        <f>SUM(AT25+AT32+AT40+AT45+AT50+AT57+AT61)</f>
        <v>1479564.9300000002</v>
      </c>
      <c r="AU62" s="437"/>
      <c r="AV62" s="443"/>
      <c r="AZ62" s="444"/>
      <c r="BA62" s="25"/>
      <c r="BB62" s="25"/>
      <c r="BC62" s="456"/>
      <c r="BD62" s="455"/>
      <c r="BE62" s="454"/>
      <c r="BF62" s="443"/>
    </row>
    <row r="63" spans="2:58" ht="15.75" thickBot="1">
      <c r="B63" s="444"/>
      <c r="C63" s="21"/>
      <c r="D63" s="21"/>
      <c r="E63" s="21"/>
      <c r="F63" s="21"/>
      <c r="G63" s="670"/>
      <c r="H63" s="669"/>
      <c r="I63" s="671"/>
      <c r="J63" s="668"/>
      <c r="L63" s="444"/>
      <c r="M63" s="237"/>
      <c r="N63" s="237"/>
      <c r="O63" s="237"/>
      <c r="P63" s="237"/>
      <c r="Q63" s="237"/>
      <c r="R63" s="237"/>
      <c r="S63" s="437"/>
      <c r="T63" s="443"/>
      <c r="V63" s="237"/>
      <c r="W63" s="237"/>
      <c r="X63" s="237"/>
      <c r="Y63" s="237"/>
      <c r="Z63" s="54"/>
      <c r="AA63" s="463"/>
      <c r="AB63" s="463"/>
      <c r="AC63" s="462"/>
      <c r="AD63" s="443"/>
      <c r="AF63" s="444"/>
      <c r="AG63" s="25"/>
      <c r="AH63" s="25"/>
      <c r="AI63" s="25"/>
      <c r="AJ63" s="437"/>
      <c r="AK63" s="437"/>
      <c r="AL63" s="437"/>
      <c r="AM63" s="443"/>
      <c r="AO63" s="444"/>
      <c r="AP63" s="25"/>
      <c r="AQ63" s="25"/>
      <c r="AR63" s="25"/>
      <c r="AS63" s="437"/>
      <c r="AT63" s="437"/>
      <c r="AU63" s="437"/>
      <c r="AV63" s="443"/>
      <c r="AZ63" s="444"/>
      <c r="BA63" s="25"/>
      <c r="BB63" s="25"/>
      <c r="BC63" s="456"/>
      <c r="BD63" s="455"/>
      <c r="BE63" s="454"/>
      <c r="BF63" s="443"/>
    </row>
    <row r="64" spans="2:58" ht="45.95" customHeight="1" thickBot="1">
      <c r="B64" s="444"/>
      <c r="C64" s="21"/>
      <c r="D64" s="21"/>
      <c r="E64" s="21"/>
      <c r="F64" s="21"/>
      <c r="G64" s="670"/>
      <c r="H64" s="669"/>
      <c r="I64" s="671"/>
      <c r="J64" s="668"/>
      <c r="L64" s="444"/>
      <c r="M64" s="237"/>
      <c r="N64" s="237"/>
      <c r="O64" s="237"/>
      <c r="P64" s="237"/>
      <c r="Q64" s="237"/>
      <c r="R64" s="237"/>
      <c r="S64" s="437"/>
      <c r="T64" s="443"/>
      <c r="V64" s="709" t="s">
        <v>303</v>
      </c>
      <c r="W64" s="709"/>
      <c r="X64" s="709"/>
      <c r="Y64" s="709"/>
      <c r="Z64" s="427" t="s">
        <v>262</v>
      </c>
      <c r="AA64" s="285" t="s">
        <v>263</v>
      </c>
      <c r="AB64" s="286" t="s">
        <v>306</v>
      </c>
      <c r="AC64" s="287" t="s">
        <v>307</v>
      </c>
      <c r="AD64" s="443"/>
      <c r="AF64" s="444"/>
      <c r="AG64" s="25"/>
      <c r="AH64" s="25"/>
      <c r="AI64" s="25"/>
      <c r="AJ64" s="437"/>
      <c r="AK64" s="437"/>
      <c r="AL64" s="437"/>
      <c r="AM64" s="443"/>
      <c r="AO64" s="444"/>
      <c r="AP64" s="25"/>
      <c r="AQ64" s="25"/>
      <c r="AR64" s="25"/>
      <c r="AS64" s="437"/>
      <c r="AT64" s="437"/>
      <c r="AU64" s="437"/>
      <c r="AV64" s="443"/>
      <c r="AZ64" s="444"/>
      <c r="BA64" s="25"/>
      <c r="BB64" s="25"/>
      <c r="BC64" s="456"/>
      <c r="BD64" s="455"/>
      <c r="BE64" s="454"/>
      <c r="BF64" s="443"/>
    </row>
    <row r="65" spans="2:58" ht="42" customHeight="1" thickBot="1">
      <c r="B65" s="444"/>
      <c r="C65" s="709" t="s">
        <v>303</v>
      </c>
      <c r="D65" s="709"/>
      <c r="E65" s="21"/>
      <c r="F65" s="21"/>
      <c r="G65" s="670"/>
      <c r="H65" s="669"/>
      <c r="I65" s="665"/>
      <c r="J65" s="668"/>
      <c r="L65" s="444"/>
      <c r="M65" s="709" t="s">
        <v>303</v>
      </c>
      <c r="N65" s="709"/>
      <c r="O65" s="237"/>
      <c r="P65" s="427" t="s">
        <v>262</v>
      </c>
      <c r="Q65" s="285" t="s">
        <v>263</v>
      </c>
      <c r="R65" s="286" t="s">
        <v>306</v>
      </c>
      <c r="S65" s="287" t="s">
        <v>307</v>
      </c>
      <c r="T65" s="443"/>
      <c r="V65" s="709" t="s">
        <v>305</v>
      </c>
      <c r="W65" s="709"/>
      <c r="X65" s="709"/>
      <c r="Y65" s="709"/>
      <c r="Z65" s="730" t="s">
        <v>267</v>
      </c>
      <c r="AA65" s="290" t="s">
        <v>323</v>
      </c>
      <c r="AB65" s="290">
        <v>72000</v>
      </c>
      <c r="AC65" s="291">
        <v>44409</v>
      </c>
      <c r="AD65" s="443"/>
      <c r="AF65" s="444"/>
      <c r="AG65" s="709" t="s">
        <v>303</v>
      </c>
      <c r="AH65" s="766"/>
      <c r="AI65" s="427" t="s">
        <v>262</v>
      </c>
      <c r="AJ65" s="285" t="s">
        <v>263</v>
      </c>
      <c r="AK65" s="286" t="s">
        <v>306</v>
      </c>
      <c r="AL65" s="287" t="s">
        <v>307</v>
      </c>
      <c r="AM65" s="443"/>
      <c r="AO65" s="444"/>
      <c r="AP65" s="709" t="s">
        <v>303</v>
      </c>
      <c r="AQ65" s="766"/>
      <c r="AR65" s="427" t="s">
        <v>262</v>
      </c>
      <c r="AS65" s="285" t="s">
        <v>263</v>
      </c>
      <c r="AT65" s="286" t="s">
        <v>306</v>
      </c>
      <c r="AU65" s="287" t="s">
        <v>307</v>
      </c>
      <c r="AV65" s="443"/>
      <c r="AZ65" s="444"/>
      <c r="BA65" s="25"/>
      <c r="BB65" s="25"/>
      <c r="BC65" s="456"/>
      <c r="BD65" s="455"/>
      <c r="BE65" s="454"/>
      <c r="BF65" s="443"/>
    </row>
    <row r="66" spans="2:58" ht="74.099999999999994" customHeight="1" thickBot="1">
      <c r="B66" s="444"/>
      <c r="C66" s="54"/>
      <c r="D66" s="54"/>
      <c r="E66" s="21"/>
      <c r="F66" s="21"/>
      <c r="G66" s="670"/>
      <c r="H66" s="669"/>
      <c r="I66" s="665"/>
      <c r="J66" s="668"/>
      <c r="L66" s="444"/>
      <c r="M66" s="54"/>
      <c r="N66" s="54"/>
      <c r="O66" s="237"/>
      <c r="P66" s="268"/>
      <c r="Q66" s="675"/>
      <c r="R66" s="676"/>
      <c r="S66" s="677"/>
      <c r="T66" s="443"/>
      <c r="V66" s="54"/>
      <c r="W66" s="54"/>
      <c r="X66" s="54"/>
      <c r="Y66" s="54"/>
      <c r="Z66" s="730"/>
      <c r="AA66" s="292"/>
      <c r="AB66" s="292"/>
      <c r="AC66" s="293"/>
      <c r="AD66" s="443"/>
      <c r="AF66" s="444"/>
      <c r="AG66" s="54"/>
      <c r="AH66" s="56"/>
      <c r="AI66" s="610"/>
      <c r="AJ66" s="678" t="s">
        <v>324</v>
      </c>
      <c r="AK66" s="679">
        <v>47215</v>
      </c>
      <c r="AL66" s="692">
        <v>44774</v>
      </c>
      <c r="AM66" s="443"/>
      <c r="AO66" s="444"/>
      <c r="AP66" s="54"/>
      <c r="AQ66" s="56"/>
      <c r="AR66" s="610"/>
      <c r="AS66" s="678" t="s">
        <v>324</v>
      </c>
      <c r="AT66" s="679">
        <v>47215</v>
      </c>
      <c r="AU66" s="692">
        <v>45323</v>
      </c>
      <c r="AV66" s="443"/>
      <c r="AZ66" s="444"/>
      <c r="BA66" s="25"/>
      <c r="BB66" s="25"/>
      <c r="BC66" s="456"/>
      <c r="BD66" s="455"/>
      <c r="BE66" s="454"/>
      <c r="BF66" s="443"/>
    </row>
    <row r="67" spans="2:58" ht="60.95" customHeight="1" thickBot="1">
      <c r="B67" s="444"/>
      <c r="C67" s="709" t="s">
        <v>305</v>
      </c>
      <c r="D67" s="709"/>
      <c r="E67" s="21"/>
      <c r="F67" s="474" t="s">
        <v>262</v>
      </c>
      <c r="G67" s="427" t="s">
        <v>263</v>
      </c>
      <c r="H67" s="473" t="s">
        <v>306</v>
      </c>
      <c r="I67" s="359" t="s">
        <v>307</v>
      </c>
      <c r="J67" s="668"/>
      <c r="L67" s="444"/>
      <c r="M67" s="709" t="s">
        <v>305</v>
      </c>
      <c r="N67" s="709"/>
      <c r="O67" s="237"/>
      <c r="P67" s="729" t="s">
        <v>267</v>
      </c>
      <c r="Q67" s="288" t="s">
        <v>325</v>
      </c>
      <c r="R67" s="288">
        <v>42000</v>
      </c>
      <c r="S67" s="289">
        <v>44196</v>
      </c>
      <c r="T67" s="443"/>
      <c r="V67" s="444"/>
      <c r="W67" s="25"/>
      <c r="X67" s="25"/>
      <c r="Y67" s="25"/>
      <c r="Z67" s="730"/>
      <c r="AA67" s="292" t="s">
        <v>326</v>
      </c>
      <c r="AB67" s="292">
        <v>42077</v>
      </c>
      <c r="AC67" s="293">
        <v>44378</v>
      </c>
      <c r="AD67" s="443"/>
      <c r="AF67" s="444"/>
      <c r="AG67" s="789" t="s">
        <v>305</v>
      </c>
      <c r="AH67" s="790"/>
      <c r="AI67" s="730" t="s">
        <v>267</v>
      </c>
      <c r="AJ67" s="290" t="s">
        <v>323</v>
      </c>
      <c r="AK67" s="290">
        <v>72000</v>
      </c>
      <c r="AL67" s="291">
        <v>44774</v>
      </c>
      <c r="AM67" s="443"/>
      <c r="AO67" s="444"/>
      <c r="AP67" s="789" t="s">
        <v>305</v>
      </c>
      <c r="AQ67" s="790"/>
      <c r="AR67" s="730" t="s">
        <v>267</v>
      </c>
      <c r="AS67" s="290" t="s">
        <v>323</v>
      </c>
      <c r="AT67" s="290">
        <v>72000</v>
      </c>
      <c r="AU67" s="291">
        <v>45323</v>
      </c>
      <c r="AV67" s="443"/>
      <c r="AZ67" s="444"/>
      <c r="BA67" s="25"/>
      <c r="BB67" s="25"/>
      <c r="BC67" s="456"/>
      <c r="BD67" s="455"/>
      <c r="BE67" s="454"/>
      <c r="BF67" s="443"/>
    </row>
    <row r="68" spans="2:58" ht="65.099999999999994" customHeight="1">
      <c r="B68" s="444"/>
      <c r="C68" s="21"/>
      <c r="D68" s="21"/>
      <c r="E68" s="21"/>
      <c r="F68" s="782" t="s">
        <v>267</v>
      </c>
      <c r="G68" s="316" t="s">
        <v>325</v>
      </c>
      <c r="H68" s="316">
        <v>42000</v>
      </c>
      <c r="I68" s="343">
        <v>43891</v>
      </c>
      <c r="J68" s="668"/>
      <c r="L68" s="444"/>
      <c r="M68" s="237"/>
      <c r="N68" s="237"/>
      <c r="O68" s="237"/>
      <c r="P68" s="730"/>
      <c r="Q68" s="290" t="s">
        <v>323</v>
      </c>
      <c r="R68" s="290">
        <v>41500</v>
      </c>
      <c r="S68" s="291">
        <v>43983</v>
      </c>
      <c r="T68" s="443"/>
      <c r="V68" s="444"/>
      <c r="W68" s="25"/>
      <c r="X68" s="25"/>
      <c r="Y68" s="25"/>
      <c r="Z68" s="730"/>
      <c r="AA68" s="292" t="s">
        <v>273</v>
      </c>
      <c r="AB68" s="292">
        <v>25000</v>
      </c>
      <c r="AC68" s="293">
        <v>44287</v>
      </c>
      <c r="AD68" s="443"/>
      <c r="AF68" s="444"/>
      <c r="AG68" s="25"/>
      <c r="AH68" s="25"/>
      <c r="AI68" s="730"/>
      <c r="AJ68" s="292" t="s">
        <v>326</v>
      </c>
      <c r="AK68" s="292">
        <v>30568.48</v>
      </c>
      <c r="AL68" s="293">
        <v>44378</v>
      </c>
      <c r="AM68" s="443"/>
      <c r="AO68" s="444"/>
      <c r="AP68" s="25"/>
      <c r="AQ68" s="25"/>
      <c r="AR68" s="730"/>
      <c r="AS68" s="292" t="s">
        <v>326</v>
      </c>
      <c r="AT68" s="292">
        <v>30568.48</v>
      </c>
      <c r="AU68" s="293">
        <v>45323</v>
      </c>
      <c r="AV68" s="443"/>
      <c r="AZ68" s="444"/>
      <c r="BA68" s="25"/>
      <c r="BB68" s="25"/>
      <c r="BC68" s="456"/>
      <c r="BD68" s="455"/>
      <c r="BE68" s="454"/>
      <c r="BF68" s="443"/>
    </row>
    <row r="69" spans="2:58" ht="56.1" customHeight="1">
      <c r="B69" s="444"/>
      <c r="C69" s="21"/>
      <c r="D69" s="21"/>
      <c r="E69" s="21"/>
      <c r="F69" s="783"/>
      <c r="G69" s="300" t="s">
        <v>323</v>
      </c>
      <c r="H69" s="300">
        <v>72000</v>
      </c>
      <c r="I69" s="344">
        <v>43983</v>
      </c>
      <c r="J69" s="668"/>
      <c r="L69" s="444"/>
      <c r="M69" s="237"/>
      <c r="N69" s="237"/>
      <c r="O69" s="237"/>
      <c r="P69" s="730"/>
      <c r="Q69" s="292" t="s">
        <v>326</v>
      </c>
      <c r="R69" s="292">
        <v>10000</v>
      </c>
      <c r="S69" s="293">
        <v>44165</v>
      </c>
      <c r="T69" s="443"/>
      <c r="V69" s="444"/>
      <c r="W69" s="25"/>
      <c r="X69" s="25"/>
      <c r="Y69" s="25"/>
      <c r="Z69" s="730"/>
      <c r="AA69" s="292" t="s">
        <v>274</v>
      </c>
      <c r="AB69" s="292">
        <v>75000.38</v>
      </c>
      <c r="AC69" s="293">
        <v>44317</v>
      </c>
      <c r="AD69" s="443"/>
      <c r="AF69" s="444"/>
      <c r="AG69" s="25"/>
      <c r="AH69" s="25"/>
      <c r="AI69" s="730"/>
      <c r="AJ69" s="292" t="s">
        <v>273</v>
      </c>
      <c r="AK69" s="292">
        <v>19420.060000000001</v>
      </c>
      <c r="AL69" s="293">
        <v>44743</v>
      </c>
      <c r="AM69" s="443"/>
      <c r="AO69" s="444"/>
      <c r="AP69" s="25"/>
      <c r="AQ69" s="25"/>
      <c r="AR69" s="730"/>
      <c r="AS69" s="292" t="s">
        <v>273</v>
      </c>
      <c r="AT69" s="292">
        <v>19420.060000000001</v>
      </c>
      <c r="AU69" s="293">
        <v>45323</v>
      </c>
      <c r="AV69" s="443"/>
      <c r="AZ69" s="444"/>
      <c r="BA69" s="25"/>
      <c r="BB69" s="25"/>
      <c r="BC69" s="456"/>
      <c r="BD69" s="455"/>
      <c r="BE69" s="454"/>
      <c r="BF69" s="443"/>
    </row>
    <row r="70" spans="2:58" ht="39" customHeight="1">
      <c r="B70" s="444"/>
      <c r="C70" s="21"/>
      <c r="D70" s="21"/>
      <c r="E70" s="21"/>
      <c r="F70" s="783"/>
      <c r="G70" s="296" t="s">
        <v>327</v>
      </c>
      <c r="H70" s="296">
        <v>10000</v>
      </c>
      <c r="I70" s="297">
        <v>43709</v>
      </c>
      <c r="J70" s="668"/>
      <c r="L70" s="444"/>
      <c r="M70" s="237"/>
      <c r="N70" s="237"/>
      <c r="O70" s="237"/>
      <c r="P70" s="730"/>
      <c r="Q70" s="292" t="s">
        <v>328</v>
      </c>
      <c r="R70" s="292">
        <v>5000</v>
      </c>
      <c r="S70" s="293">
        <v>44075</v>
      </c>
      <c r="T70" s="443"/>
      <c r="V70" s="444"/>
      <c r="W70" s="25"/>
      <c r="X70" s="25"/>
      <c r="Y70" s="25"/>
      <c r="Z70" s="730"/>
      <c r="AA70" s="292" t="s">
        <v>328</v>
      </c>
      <c r="AB70" s="292">
        <v>29850.74</v>
      </c>
      <c r="AC70" s="293">
        <v>44378</v>
      </c>
      <c r="AD70" s="443"/>
      <c r="AF70" s="444"/>
      <c r="AG70" s="25"/>
      <c r="AH70" s="25"/>
      <c r="AI70" s="730"/>
      <c r="AJ70" s="292" t="s">
        <v>274</v>
      </c>
      <c r="AK70" s="292">
        <v>11660.41</v>
      </c>
      <c r="AL70" s="293">
        <v>44652</v>
      </c>
      <c r="AM70" s="443"/>
      <c r="AO70" s="444"/>
      <c r="AP70" s="25"/>
      <c r="AQ70" s="25"/>
      <c r="AR70" s="730"/>
      <c r="AS70" s="292" t="s">
        <v>274</v>
      </c>
      <c r="AT70" s="292">
        <v>11660.41</v>
      </c>
      <c r="AU70" s="293">
        <v>45323</v>
      </c>
      <c r="AV70" s="443"/>
      <c r="AZ70" s="444"/>
      <c r="BA70" s="25"/>
      <c r="BB70" s="25"/>
      <c r="BC70" s="456"/>
      <c r="BD70" s="455"/>
      <c r="BE70" s="454"/>
      <c r="BF70" s="443"/>
    </row>
    <row r="71" spans="2:58" ht="36" customHeight="1" thickBot="1">
      <c r="B71" s="444"/>
      <c r="C71" s="21"/>
      <c r="D71" s="21"/>
      <c r="E71" s="21"/>
      <c r="F71" s="783"/>
      <c r="G71" s="300" t="s">
        <v>329</v>
      </c>
      <c r="H71" s="300">
        <v>20000</v>
      </c>
      <c r="I71" s="344">
        <v>43891</v>
      </c>
      <c r="J71" s="668"/>
      <c r="L71" s="444"/>
      <c r="M71" s="237"/>
      <c r="N71" s="237"/>
      <c r="O71" s="237"/>
      <c r="P71" s="730"/>
      <c r="Q71" s="290" t="s">
        <v>329</v>
      </c>
      <c r="R71" s="290">
        <v>12382.92</v>
      </c>
      <c r="S71" s="291">
        <v>44075</v>
      </c>
      <c r="T71" s="443"/>
      <c r="V71" s="444"/>
      <c r="W71" s="25"/>
      <c r="X71" s="25"/>
      <c r="Y71" s="25"/>
      <c r="Z71" s="730"/>
      <c r="AA71" s="481" t="s">
        <v>329</v>
      </c>
      <c r="AB71" s="481">
        <v>27546.48</v>
      </c>
      <c r="AC71" s="482">
        <v>44409</v>
      </c>
      <c r="AD71" s="443"/>
      <c r="AF71" s="444"/>
      <c r="AG71" s="25"/>
      <c r="AH71" s="25"/>
      <c r="AI71" s="730"/>
      <c r="AJ71" s="292" t="s">
        <v>328</v>
      </c>
      <c r="AK71" s="292">
        <v>24850.74</v>
      </c>
      <c r="AL71" s="293">
        <v>44743</v>
      </c>
      <c r="AM71" s="443"/>
      <c r="AO71" s="444"/>
      <c r="AP71" s="25"/>
      <c r="AQ71" s="25"/>
      <c r="AR71" s="730"/>
      <c r="AS71" s="292" t="s">
        <v>328</v>
      </c>
      <c r="AT71" s="292">
        <v>24850.74</v>
      </c>
      <c r="AU71" s="293">
        <v>45323</v>
      </c>
      <c r="AV71" s="443"/>
      <c r="AZ71" s="444"/>
      <c r="BA71" s="25"/>
      <c r="BB71" s="25"/>
      <c r="BC71" s="456"/>
      <c r="BD71" s="455"/>
      <c r="BE71" s="454"/>
      <c r="BF71" s="443"/>
    </row>
    <row r="72" spans="2:58" ht="141" customHeight="1" thickBot="1">
      <c r="B72" s="444"/>
      <c r="C72" s="21"/>
      <c r="D72" s="21"/>
      <c r="E72" s="21"/>
      <c r="F72" s="784"/>
      <c r="G72" s="303" t="s">
        <v>330</v>
      </c>
      <c r="H72" s="342">
        <v>25000</v>
      </c>
      <c r="I72" s="345">
        <v>43739</v>
      </c>
      <c r="J72" s="668"/>
      <c r="L72" s="444"/>
      <c r="M72" s="237"/>
      <c r="N72" s="237"/>
      <c r="O72" s="237"/>
      <c r="P72" s="721" t="s">
        <v>279</v>
      </c>
      <c r="Q72" s="294" t="s">
        <v>331</v>
      </c>
      <c r="R72" s="288">
        <v>12731.57</v>
      </c>
      <c r="S72" s="289">
        <v>44165</v>
      </c>
      <c r="T72" s="443"/>
      <c r="V72" s="444"/>
      <c r="W72" s="25"/>
      <c r="X72" s="25"/>
      <c r="Y72" s="25"/>
      <c r="Z72" s="788"/>
      <c r="AA72" s="483" t="s">
        <v>332</v>
      </c>
      <c r="AB72" s="484">
        <v>37516.82</v>
      </c>
      <c r="AC72" s="485">
        <v>44440</v>
      </c>
      <c r="AD72" s="443"/>
      <c r="AF72" s="444"/>
      <c r="AG72" s="25"/>
      <c r="AH72" s="25"/>
      <c r="AI72" s="730"/>
      <c r="AJ72" s="481" t="s">
        <v>329</v>
      </c>
      <c r="AK72" s="481">
        <v>27546.48</v>
      </c>
      <c r="AL72" s="482">
        <v>44409</v>
      </c>
      <c r="AM72" s="443" t="s">
        <v>333</v>
      </c>
      <c r="AO72" s="444"/>
      <c r="AP72" s="25"/>
      <c r="AQ72" s="25"/>
      <c r="AR72" s="730"/>
      <c r="AS72" s="481" t="s">
        <v>329</v>
      </c>
      <c r="AT72" s="481">
        <v>27546.48</v>
      </c>
      <c r="AU72" s="293">
        <v>45323</v>
      </c>
      <c r="AV72" s="443" t="s">
        <v>333</v>
      </c>
      <c r="AZ72" s="444"/>
      <c r="BA72" s="25"/>
      <c r="BB72" s="25"/>
      <c r="BC72" s="456"/>
      <c r="BD72" s="455"/>
      <c r="BE72" s="454"/>
      <c r="BF72" s="443"/>
    </row>
    <row r="73" spans="2:58" ht="78" customHeight="1" thickBot="1">
      <c r="B73" s="444"/>
      <c r="C73" s="21"/>
      <c r="D73" s="21"/>
      <c r="E73" s="21"/>
      <c r="F73" s="782" t="s">
        <v>279</v>
      </c>
      <c r="G73" s="346" t="s">
        <v>334</v>
      </c>
      <c r="H73" s="316">
        <v>0</v>
      </c>
      <c r="I73" s="347"/>
      <c r="J73" s="668"/>
      <c r="L73" s="444"/>
      <c r="M73" s="237"/>
      <c r="N73" s="237"/>
      <c r="O73" s="237"/>
      <c r="P73" s="722"/>
      <c r="Q73" s="295" t="s">
        <v>335</v>
      </c>
      <c r="R73" s="296">
        <v>100000</v>
      </c>
      <c r="S73" s="297">
        <v>44166</v>
      </c>
      <c r="T73" s="443"/>
      <c r="V73" s="444"/>
      <c r="W73" s="25"/>
      <c r="X73" s="25"/>
      <c r="Y73" s="25"/>
      <c r="Z73" s="791" t="s">
        <v>278</v>
      </c>
      <c r="AA73" s="792"/>
      <c r="AB73" s="296">
        <f>SUM(AB65:AB72)</f>
        <v>308991.42</v>
      </c>
      <c r="AC73" s="297"/>
      <c r="AD73" s="443"/>
      <c r="AF73" s="444"/>
      <c r="AG73" s="25"/>
      <c r="AH73" s="25"/>
      <c r="AI73" s="788"/>
      <c r="AJ73" s="483" t="s">
        <v>332</v>
      </c>
      <c r="AK73" s="484">
        <v>36420.01</v>
      </c>
      <c r="AL73" s="485">
        <v>44440</v>
      </c>
      <c r="AM73" s="443" t="s">
        <v>336</v>
      </c>
      <c r="AO73" s="444"/>
      <c r="AP73" s="25"/>
      <c r="AQ73" s="25"/>
      <c r="AR73" s="788"/>
      <c r="AS73" s="483" t="s">
        <v>332</v>
      </c>
      <c r="AT73" s="484">
        <v>36420.01</v>
      </c>
      <c r="AU73" s="293">
        <v>45323</v>
      </c>
      <c r="AV73" s="443" t="s">
        <v>336</v>
      </c>
      <c r="AZ73" s="444"/>
      <c r="BA73" s="25"/>
      <c r="BB73" s="25"/>
      <c r="BC73" s="456"/>
      <c r="BD73" s="455"/>
      <c r="BE73" s="454"/>
      <c r="BF73" s="443"/>
    </row>
    <row r="74" spans="2:58" ht="23.1" customHeight="1" thickBot="1">
      <c r="B74" s="444"/>
      <c r="C74" s="21"/>
      <c r="D74" s="21"/>
      <c r="E74" s="21"/>
      <c r="F74" s="783"/>
      <c r="G74" s="298" t="s">
        <v>337</v>
      </c>
      <c r="H74" s="296">
        <v>72000</v>
      </c>
      <c r="I74" s="297">
        <v>43617</v>
      </c>
      <c r="J74" s="668"/>
      <c r="L74" s="444"/>
      <c r="M74" s="237"/>
      <c r="N74" s="237"/>
      <c r="O74" s="237"/>
      <c r="P74" s="722"/>
      <c r="Q74" s="295" t="s">
        <v>338</v>
      </c>
      <c r="R74" s="296">
        <v>2405360</v>
      </c>
      <c r="S74" s="297">
        <v>44166</v>
      </c>
      <c r="T74" s="443"/>
      <c r="V74" s="444"/>
      <c r="W74" s="25"/>
      <c r="X74" s="25"/>
      <c r="Y74" s="25"/>
      <c r="Z74" s="721" t="s">
        <v>279</v>
      </c>
      <c r="AA74" s="294" t="s">
        <v>331</v>
      </c>
      <c r="AB74" s="288">
        <v>226.91</v>
      </c>
      <c r="AC74" s="289">
        <v>44621</v>
      </c>
      <c r="AD74" s="443"/>
      <c r="AF74" s="444"/>
      <c r="AG74" s="25"/>
      <c r="AH74" s="25"/>
      <c r="AI74" s="791" t="s">
        <v>278</v>
      </c>
      <c r="AJ74" s="792"/>
      <c r="AK74" s="686">
        <f>SUM(AK66:AK73)</f>
        <v>269681.18</v>
      </c>
      <c r="AL74" s="297"/>
      <c r="AM74" s="443"/>
      <c r="AO74" s="444"/>
      <c r="AP74" s="25"/>
      <c r="AQ74" s="25"/>
      <c r="AR74" s="791" t="s">
        <v>278</v>
      </c>
      <c r="AS74" s="792"/>
      <c r="AT74" s="686">
        <f>SUM(AT66:AT73)</f>
        <v>269681.18</v>
      </c>
      <c r="AU74" s="297"/>
      <c r="AV74" s="443"/>
      <c r="AZ74" s="444"/>
      <c r="BA74" s="25"/>
      <c r="BB74" s="25"/>
      <c r="BC74" s="456"/>
      <c r="BD74" s="455"/>
      <c r="BE74" s="454"/>
      <c r="BF74" s="443"/>
    </row>
    <row r="75" spans="2:58" ht="35.1" customHeight="1">
      <c r="B75" s="444"/>
      <c r="C75" s="21"/>
      <c r="D75" s="21"/>
      <c r="E75" s="21"/>
      <c r="F75" s="783"/>
      <c r="G75" s="299" t="s">
        <v>339</v>
      </c>
      <c r="H75" s="300">
        <v>52000</v>
      </c>
      <c r="I75" s="301">
        <v>43800</v>
      </c>
      <c r="J75" s="668"/>
      <c r="L75" s="444"/>
      <c r="M75" s="237"/>
      <c r="N75" s="237"/>
      <c r="O75" s="237"/>
      <c r="P75" s="722"/>
      <c r="Q75" s="298" t="s">
        <v>337</v>
      </c>
      <c r="R75" s="296">
        <v>72000</v>
      </c>
      <c r="S75" s="297">
        <v>44166</v>
      </c>
      <c r="T75" s="443"/>
      <c r="V75" s="444"/>
      <c r="W75" s="25"/>
      <c r="X75" s="25"/>
      <c r="Y75" s="25"/>
      <c r="Z75" s="722"/>
      <c r="AA75" s="295" t="s">
        <v>335</v>
      </c>
      <c r="AB75" s="296">
        <v>73253.279999999999</v>
      </c>
      <c r="AC75" s="297">
        <v>44470</v>
      </c>
      <c r="AD75" s="443"/>
      <c r="AF75" s="444"/>
      <c r="AG75" s="237"/>
      <c r="AH75" s="237"/>
      <c r="AI75" s="724" t="s">
        <v>279</v>
      </c>
      <c r="AJ75" s="294" t="s">
        <v>331</v>
      </c>
      <c r="AK75" s="288">
        <v>16215.23</v>
      </c>
      <c r="AL75" s="289">
        <v>44621</v>
      </c>
      <c r="AM75" s="443"/>
      <c r="AO75" s="444"/>
      <c r="AP75" s="237"/>
      <c r="AQ75" s="237"/>
      <c r="AR75" s="724" t="s">
        <v>279</v>
      </c>
      <c r="AS75" s="294" t="s">
        <v>331</v>
      </c>
      <c r="AT75" s="288">
        <v>16215.23</v>
      </c>
      <c r="AU75" s="293">
        <v>45323</v>
      </c>
      <c r="AV75" s="443"/>
      <c r="AZ75" s="444"/>
      <c r="BA75" s="25"/>
      <c r="BB75" s="25"/>
      <c r="BC75" s="456"/>
      <c r="BD75" s="455"/>
      <c r="BE75" s="454"/>
      <c r="BF75" s="443"/>
    </row>
    <row r="76" spans="2:58" ht="30.95" customHeight="1" thickBot="1">
      <c r="B76" s="444"/>
      <c r="C76" s="21"/>
      <c r="D76" s="21"/>
      <c r="E76" s="21"/>
      <c r="F76" s="784"/>
      <c r="G76" s="302" t="s">
        <v>285</v>
      </c>
      <c r="H76" s="303">
        <v>30000</v>
      </c>
      <c r="I76" s="304">
        <v>43983</v>
      </c>
      <c r="J76" s="668"/>
      <c r="L76" s="444"/>
      <c r="M76" s="237"/>
      <c r="N76" s="237"/>
      <c r="O76" s="237"/>
      <c r="P76" s="722"/>
      <c r="Q76" s="299" t="s">
        <v>339</v>
      </c>
      <c r="R76" s="300">
        <v>15000</v>
      </c>
      <c r="S76" s="301">
        <v>44440</v>
      </c>
      <c r="T76" s="443"/>
      <c r="V76" s="444"/>
      <c r="W76" s="25"/>
      <c r="X76" s="25"/>
      <c r="Y76" s="25"/>
      <c r="Z76" s="722"/>
      <c r="AA76" s="295" t="s">
        <v>338</v>
      </c>
      <c r="AB76" s="296">
        <v>700000</v>
      </c>
      <c r="AC76" s="297">
        <v>44621</v>
      </c>
      <c r="AD76" s="443"/>
      <c r="AF76" s="444"/>
      <c r="AG76" s="237"/>
      <c r="AH76" s="237"/>
      <c r="AI76" s="725"/>
      <c r="AJ76" s="295" t="s">
        <v>335</v>
      </c>
      <c r="AK76" s="296">
        <v>56564.84</v>
      </c>
      <c r="AL76" s="297">
        <v>44652</v>
      </c>
      <c r="AM76" s="443"/>
      <c r="AO76" s="444"/>
      <c r="AP76" s="237"/>
      <c r="AQ76" s="237"/>
      <c r="AR76" s="725"/>
      <c r="AS76" s="295" t="s">
        <v>335</v>
      </c>
      <c r="AT76" s="296">
        <v>56564.84</v>
      </c>
      <c r="AU76" s="293">
        <v>45323</v>
      </c>
      <c r="AV76" s="443"/>
      <c r="AZ76" s="444"/>
      <c r="BA76" s="25"/>
      <c r="BB76" s="25"/>
      <c r="BC76" s="456"/>
      <c r="BD76" s="455"/>
      <c r="BE76" s="454"/>
      <c r="BF76" s="443"/>
    </row>
    <row r="77" spans="2:58" ht="87.95" customHeight="1" thickBot="1">
      <c r="B77" s="444"/>
      <c r="C77" s="21"/>
      <c r="D77" s="21"/>
      <c r="E77" s="21"/>
      <c r="F77" s="782" t="s">
        <v>286</v>
      </c>
      <c r="G77" s="315" t="s">
        <v>340</v>
      </c>
      <c r="H77" s="296">
        <v>24000</v>
      </c>
      <c r="I77" s="318">
        <v>43586</v>
      </c>
      <c r="J77" s="668"/>
      <c r="L77" s="444"/>
      <c r="M77" s="237"/>
      <c r="N77" s="237"/>
      <c r="O77" s="237"/>
      <c r="P77" s="723"/>
      <c r="Q77" s="302" t="s">
        <v>285</v>
      </c>
      <c r="R77" s="303">
        <v>14500</v>
      </c>
      <c r="S77" s="304">
        <v>44531</v>
      </c>
      <c r="T77" s="443"/>
      <c r="V77" s="444"/>
      <c r="W77" s="25"/>
      <c r="X77" s="25"/>
      <c r="Y77" s="25"/>
      <c r="Z77" s="722"/>
      <c r="AA77" s="298" t="s">
        <v>337</v>
      </c>
      <c r="AB77" s="296">
        <v>56660.81</v>
      </c>
      <c r="AC77" s="297">
        <v>44409</v>
      </c>
      <c r="AD77" s="443"/>
      <c r="AF77" s="444"/>
      <c r="AG77" s="25"/>
      <c r="AH77" s="25"/>
      <c r="AI77" s="725"/>
      <c r="AJ77" s="295" t="s">
        <v>338</v>
      </c>
      <c r="AK77" s="329">
        <v>391610.09</v>
      </c>
      <c r="AL77" s="297">
        <v>44743</v>
      </c>
      <c r="AM77" s="443"/>
      <c r="AO77" s="444"/>
      <c r="AP77" s="25"/>
      <c r="AQ77" s="25"/>
      <c r="AR77" s="725"/>
      <c r="AS77" s="295" t="s">
        <v>338</v>
      </c>
      <c r="AT77" s="329">
        <v>391610.09</v>
      </c>
      <c r="AU77" s="293">
        <v>45323</v>
      </c>
      <c r="AV77" s="443"/>
      <c r="AZ77" s="444"/>
      <c r="BA77" s="25"/>
      <c r="BB77" s="25"/>
      <c r="BC77" s="456"/>
      <c r="BD77" s="455"/>
      <c r="BE77" s="454"/>
      <c r="BF77" s="443"/>
    </row>
    <row r="78" spans="2:58" ht="38.1" customHeight="1" thickBot="1">
      <c r="B78" s="444"/>
      <c r="C78" s="21"/>
      <c r="D78" s="21"/>
      <c r="E78" s="21"/>
      <c r="F78" s="783"/>
      <c r="G78" s="311" t="s">
        <v>288</v>
      </c>
      <c r="H78" s="300">
        <v>3000</v>
      </c>
      <c r="I78" s="312">
        <v>43497</v>
      </c>
      <c r="J78" s="668"/>
      <c r="L78" s="444"/>
      <c r="M78" s="237"/>
      <c r="N78" s="237"/>
      <c r="O78" s="237"/>
      <c r="P78" s="722" t="s">
        <v>286</v>
      </c>
      <c r="Q78" s="305" t="s">
        <v>340</v>
      </c>
      <c r="R78" s="292">
        <v>23558.32</v>
      </c>
      <c r="S78" s="289">
        <v>44166</v>
      </c>
      <c r="T78" s="443"/>
      <c r="V78" s="444"/>
      <c r="W78" s="25"/>
      <c r="X78" s="25"/>
      <c r="Y78" s="25"/>
      <c r="Z78" s="722"/>
      <c r="AA78" s="486" t="s">
        <v>339</v>
      </c>
      <c r="AB78" s="487">
        <v>57101.36</v>
      </c>
      <c r="AC78" s="488">
        <v>44531</v>
      </c>
      <c r="AD78" s="443"/>
      <c r="AF78" s="444"/>
      <c r="AG78" s="25"/>
      <c r="AH78" s="25"/>
      <c r="AI78" s="725"/>
      <c r="AJ78" s="298" t="s">
        <v>337</v>
      </c>
      <c r="AK78" s="296">
        <v>-1338.73</v>
      </c>
      <c r="AL78" s="297">
        <v>44774</v>
      </c>
      <c r="AM78" s="443"/>
      <c r="AO78" s="444"/>
      <c r="AP78" s="25"/>
      <c r="AQ78" s="25"/>
      <c r="AR78" s="725"/>
      <c r="AS78" s="298" t="s">
        <v>337</v>
      </c>
      <c r="AT78" s="296">
        <v>-1338.73</v>
      </c>
      <c r="AU78" s="293">
        <v>45323</v>
      </c>
      <c r="AV78" s="443"/>
      <c r="AZ78" s="444"/>
      <c r="BA78" s="25"/>
      <c r="BB78" s="25"/>
      <c r="BC78" s="456"/>
      <c r="BD78" s="455"/>
      <c r="BE78" s="454"/>
      <c r="BF78" s="443"/>
    </row>
    <row r="79" spans="2:58" ht="60.95" customHeight="1" thickBot="1">
      <c r="B79" s="444"/>
      <c r="C79" s="21"/>
      <c r="D79" s="21"/>
      <c r="E79" s="21"/>
      <c r="F79" s="783"/>
      <c r="G79" s="306" t="s">
        <v>341</v>
      </c>
      <c r="H79" s="307">
        <v>60000</v>
      </c>
      <c r="I79" s="308">
        <v>43800</v>
      </c>
      <c r="J79" s="668"/>
      <c r="L79" s="444"/>
      <c r="M79" s="237"/>
      <c r="N79" s="237"/>
      <c r="O79" s="237"/>
      <c r="P79" s="722"/>
      <c r="Q79" s="306" t="s">
        <v>341</v>
      </c>
      <c r="R79" s="307">
        <v>5000</v>
      </c>
      <c r="S79" s="308">
        <v>44166</v>
      </c>
      <c r="T79" s="443"/>
      <c r="V79" s="444"/>
      <c r="W79" s="25"/>
      <c r="X79" s="25"/>
      <c r="Y79" s="25"/>
      <c r="Z79" s="719" t="s">
        <v>278</v>
      </c>
      <c r="AA79" s="720"/>
      <c r="AB79" s="489">
        <f>SUM(AB74:AB78)</f>
        <v>887242.36</v>
      </c>
      <c r="AC79" s="490"/>
      <c r="AD79" s="443"/>
      <c r="AF79" s="444"/>
      <c r="AG79" s="25"/>
      <c r="AH79" s="25"/>
      <c r="AI79" s="725"/>
      <c r="AJ79" s="486" t="s">
        <v>339</v>
      </c>
      <c r="AK79" s="487">
        <v>57101.36</v>
      </c>
      <c r="AL79" s="488">
        <v>44774</v>
      </c>
      <c r="AM79" s="443" t="s">
        <v>342</v>
      </c>
      <c r="AO79" s="444"/>
      <c r="AP79" s="25"/>
      <c r="AQ79" s="25"/>
      <c r="AR79" s="725"/>
      <c r="AS79" s="486" t="s">
        <v>339</v>
      </c>
      <c r="AT79" s="487">
        <v>57101.36</v>
      </c>
      <c r="AU79" s="293">
        <v>45323</v>
      </c>
      <c r="AV79" s="443" t="s">
        <v>342</v>
      </c>
      <c r="AZ79" s="444"/>
      <c r="BA79" s="25"/>
      <c r="BB79" s="25"/>
      <c r="BC79" s="456"/>
      <c r="BD79" s="455"/>
      <c r="BE79" s="454"/>
      <c r="BF79" s="443"/>
    </row>
    <row r="80" spans="2:58" ht="66.95" customHeight="1" thickBot="1">
      <c r="B80" s="444"/>
      <c r="C80" s="21"/>
      <c r="D80" s="21"/>
      <c r="E80" s="21"/>
      <c r="F80" s="783"/>
      <c r="G80" s="306"/>
      <c r="H80" s="307"/>
      <c r="I80" s="308"/>
      <c r="J80" s="668"/>
      <c r="L80" s="444"/>
      <c r="M80" s="237"/>
      <c r="N80" s="237"/>
      <c r="O80" s="237"/>
      <c r="P80" s="722"/>
      <c r="Q80" s="306"/>
      <c r="R80" s="307"/>
      <c r="S80" s="308"/>
      <c r="T80" s="443"/>
      <c r="V80" s="444"/>
      <c r="W80" s="25"/>
      <c r="X80" s="25"/>
      <c r="Y80" s="25"/>
      <c r="Z80" s="680"/>
      <c r="AA80" s="681"/>
      <c r="AB80" s="682"/>
      <c r="AC80" s="683"/>
      <c r="AD80" s="443"/>
      <c r="AF80" s="444"/>
      <c r="AG80" s="25"/>
      <c r="AH80" s="25"/>
      <c r="AI80" s="726"/>
      <c r="AJ80" s="684" t="s">
        <v>285</v>
      </c>
      <c r="AK80" s="303">
        <v>28434.1</v>
      </c>
      <c r="AL80" s="685">
        <v>44774</v>
      </c>
      <c r="AM80" s="443" t="s">
        <v>342</v>
      </c>
      <c r="AO80" s="444"/>
      <c r="AP80" s="25"/>
      <c r="AQ80" s="25"/>
      <c r="AR80" s="726"/>
      <c r="AS80" s="684" t="s">
        <v>285</v>
      </c>
      <c r="AT80" s="303">
        <v>28434.1</v>
      </c>
      <c r="AU80" s="293">
        <v>45323</v>
      </c>
      <c r="AV80" s="443" t="s">
        <v>342</v>
      </c>
      <c r="AZ80" s="444"/>
      <c r="BA80" s="25"/>
      <c r="BB80" s="25"/>
      <c r="BC80" s="456"/>
      <c r="BD80" s="455"/>
      <c r="BE80" s="454"/>
      <c r="BF80" s="443"/>
    </row>
    <row r="81" spans="2:58" ht="23.25" customHeight="1" thickBot="1">
      <c r="B81" s="444"/>
      <c r="C81" s="21"/>
      <c r="D81" s="21"/>
      <c r="E81" s="21"/>
      <c r="F81" s="783"/>
      <c r="G81" s="311" t="s">
        <v>343</v>
      </c>
      <c r="H81" s="300">
        <v>20000</v>
      </c>
      <c r="I81" s="312">
        <v>43586</v>
      </c>
      <c r="J81" s="668"/>
      <c r="L81" s="444"/>
      <c r="M81" s="237"/>
      <c r="N81" s="237"/>
      <c r="O81" s="237"/>
      <c r="P81" s="722"/>
      <c r="Q81" s="309" t="s">
        <v>343</v>
      </c>
      <c r="R81" s="290">
        <v>326.83999999999997</v>
      </c>
      <c r="S81" s="289">
        <v>44166</v>
      </c>
      <c r="T81" s="443"/>
      <c r="V81" s="444"/>
      <c r="W81" s="25"/>
      <c r="X81" s="25"/>
      <c r="Y81" s="25"/>
      <c r="Z81" s="721" t="s">
        <v>286</v>
      </c>
      <c r="AA81" s="323" t="s">
        <v>340</v>
      </c>
      <c r="AB81" s="288">
        <v>23558.32</v>
      </c>
      <c r="AC81" s="289">
        <v>44440</v>
      </c>
      <c r="AD81" s="443"/>
      <c r="AF81" s="444"/>
      <c r="AG81" s="25"/>
      <c r="AH81" s="25"/>
      <c r="AI81" s="719" t="s">
        <v>278</v>
      </c>
      <c r="AJ81" s="720"/>
      <c r="AK81" s="489">
        <f>SUM(AK75:AK80)</f>
        <v>548586.89</v>
      </c>
      <c r="AL81" s="490"/>
      <c r="AM81" s="443"/>
      <c r="AO81" s="444"/>
      <c r="AP81" s="25"/>
      <c r="AQ81" s="25"/>
      <c r="AR81" s="719" t="s">
        <v>278</v>
      </c>
      <c r="AS81" s="720"/>
      <c r="AT81" s="489">
        <f>SUM(AT75:AT80)</f>
        <v>548586.89</v>
      </c>
      <c r="AU81" s="490"/>
      <c r="AV81" s="443"/>
      <c r="AZ81" s="444"/>
      <c r="BA81" s="25"/>
      <c r="BB81" s="25"/>
      <c r="BC81" s="456"/>
      <c r="BD81" s="455"/>
      <c r="BE81" s="454"/>
      <c r="BF81" s="443"/>
    </row>
    <row r="82" spans="2:58" ht="36.950000000000003" customHeight="1">
      <c r="B82" s="444"/>
      <c r="C82" s="21"/>
      <c r="D82" s="21"/>
      <c r="E82" s="21"/>
      <c r="F82" s="783"/>
      <c r="G82" s="311" t="s">
        <v>291</v>
      </c>
      <c r="H82" s="300">
        <v>3000000</v>
      </c>
      <c r="I82" s="312">
        <v>43800</v>
      </c>
      <c r="J82" s="668"/>
      <c r="L82" s="444"/>
      <c r="M82" s="237"/>
      <c r="N82" s="237"/>
      <c r="O82" s="237"/>
      <c r="P82" s="722"/>
      <c r="Q82" s="309" t="s">
        <v>291</v>
      </c>
      <c r="R82" s="290">
        <v>1000000</v>
      </c>
      <c r="S82" s="310">
        <v>44105</v>
      </c>
      <c r="T82" s="443"/>
      <c r="V82" s="444"/>
      <c r="W82" s="25"/>
      <c r="X82" s="25"/>
      <c r="Y82" s="25"/>
      <c r="Z82" s="722"/>
      <c r="AA82" s="306" t="s">
        <v>341</v>
      </c>
      <c r="AB82" s="307">
        <v>23000</v>
      </c>
      <c r="AC82" s="516">
        <v>44713</v>
      </c>
      <c r="AD82" s="443"/>
      <c r="AF82" s="444"/>
      <c r="AG82" s="25"/>
      <c r="AH82" s="25"/>
      <c r="AI82" s="721" t="s">
        <v>286</v>
      </c>
      <c r="AJ82" s="323" t="s">
        <v>340</v>
      </c>
      <c r="AK82" s="288">
        <v>23558.32</v>
      </c>
      <c r="AL82" s="289">
        <v>44440</v>
      </c>
      <c r="AM82" s="443"/>
      <c r="AO82" s="444"/>
      <c r="AP82" s="25"/>
      <c r="AQ82" s="25"/>
      <c r="AR82" s="721" t="s">
        <v>286</v>
      </c>
      <c r="AS82" s="323" t="s">
        <v>340</v>
      </c>
      <c r="AT82" s="288">
        <v>23558.32</v>
      </c>
      <c r="AU82" s="293">
        <v>45323</v>
      </c>
      <c r="AV82" s="443"/>
      <c r="AZ82" s="444"/>
      <c r="BA82" s="25"/>
      <c r="BB82" s="25"/>
      <c r="BC82" s="456"/>
      <c r="BD82" s="455"/>
      <c r="BE82" s="454"/>
      <c r="BF82" s="443"/>
    </row>
    <row r="83" spans="2:58" ht="36.950000000000003" customHeight="1" thickBot="1">
      <c r="B83" s="444"/>
      <c r="C83" s="21"/>
      <c r="D83" s="21"/>
      <c r="E83" s="21"/>
      <c r="F83" s="783"/>
      <c r="G83" s="311"/>
      <c r="H83" s="300"/>
      <c r="I83" s="312"/>
      <c r="J83" s="668"/>
      <c r="L83" s="444"/>
      <c r="M83" s="237"/>
      <c r="N83" s="237"/>
      <c r="O83" s="237"/>
      <c r="P83" s="722"/>
      <c r="Q83" s="309"/>
      <c r="R83" s="290"/>
      <c r="S83" s="310"/>
      <c r="T83" s="443"/>
      <c r="V83" s="444"/>
      <c r="W83" s="25"/>
      <c r="X83" s="25"/>
      <c r="Y83" s="25"/>
      <c r="Z83" s="722"/>
      <c r="AA83" s="306"/>
      <c r="AB83" s="307"/>
      <c r="AC83" s="318"/>
      <c r="AD83" s="443"/>
      <c r="AF83" s="444"/>
      <c r="AG83" s="25"/>
      <c r="AH83" s="25"/>
      <c r="AI83" s="722"/>
      <c r="AJ83" s="309" t="s">
        <v>288</v>
      </c>
      <c r="AK83" s="290">
        <v>0</v>
      </c>
      <c r="AL83" s="291"/>
      <c r="AM83" s="443"/>
      <c r="AO83" s="444"/>
      <c r="AP83" s="25"/>
      <c r="AQ83" s="25"/>
      <c r="AR83" s="722"/>
      <c r="AS83" s="309" t="s">
        <v>288</v>
      </c>
      <c r="AT83" s="290">
        <v>0</v>
      </c>
      <c r="AU83" s="291"/>
      <c r="AV83" s="443"/>
      <c r="AZ83" s="444"/>
      <c r="BA83" s="25"/>
      <c r="BB83" s="25"/>
      <c r="BC83" s="687"/>
      <c r="BD83" s="458"/>
      <c r="BE83" s="457"/>
      <c r="BF83" s="443"/>
    </row>
    <row r="84" spans="2:58" ht="29.1" customHeight="1" thickBot="1">
      <c r="B84" s="444"/>
      <c r="C84" s="21"/>
      <c r="D84" s="21"/>
      <c r="E84" s="21"/>
      <c r="F84" s="783"/>
      <c r="G84" s="311" t="s">
        <v>344</v>
      </c>
      <c r="H84" s="300">
        <v>15000</v>
      </c>
      <c r="I84" s="312">
        <v>43497</v>
      </c>
      <c r="J84" s="668"/>
      <c r="L84" s="444"/>
      <c r="M84" s="237"/>
      <c r="N84" s="237"/>
      <c r="O84" s="237"/>
      <c r="P84" s="722"/>
      <c r="Q84" s="311" t="s">
        <v>344</v>
      </c>
      <c r="R84" s="300">
        <v>3355.46</v>
      </c>
      <c r="S84" s="312">
        <v>44166</v>
      </c>
      <c r="T84" s="443"/>
      <c r="V84" s="444"/>
      <c r="W84" s="25"/>
      <c r="X84" s="25"/>
      <c r="Y84" s="25"/>
      <c r="Z84" s="722"/>
      <c r="AA84" s="309" t="s">
        <v>343</v>
      </c>
      <c r="AB84" s="290">
        <v>326.83999999999997</v>
      </c>
      <c r="AC84" s="293">
        <v>44531</v>
      </c>
      <c r="AD84" s="443"/>
      <c r="AF84" s="444"/>
      <c r="AG84" s="25"/>
      <c r="AH84" s="25"/>
      <c r="AI84" s="722"/>
      <c r="AJ84" s="306" t="s">
        <v>341</v>
      </c>
      <c r="AK84" s="307">
        <v>23199.02</v>
      </c>
      <c r="AL84" s="688">
        <v>44713</v>
      </c>
      <c r="AM84" s="443"/>
      <c r="AO84" s="444"/>
      <c r="AP84" s="25"/>
      <c r="AQ84" s="25"/>
      <c r="AR84" s="722"/>
      <c r="AS84" s="306" t="s">
        <v>341</v>
      </c>
      <c r="AT84" s="307">
        <v>23199.02</v>
      </c>
      <c r="AU84" s="293">
        <v>45323</v>
      </c>
      <c r="AV84" s="443"/>
      <c r="AZ84" s="444"/>
      <c r="BA84" s="25"/>
      <c r="BB84" s="25"/>
      <c r="BC84" s="451" t="s">
        <v>322</v>
      </c>
      <c r="BD84" s="450">
        <f>SUM(BD49:BD82)</f>
        <v>0</v>
      </c>
      <c r="BE84" s="449"/>
      <c r="BF84" s="443"/>
    </row>
    <row r="85" spans="2:58" ht="62.1" customHeight="1" thickBot="1">
      <c r="B85" s="444"/>
      <c r="C85" s="21"/>
      <c r="D85" s="21"/>
      <c r="E85" s="21"/>
      <c r="F85" s="784"/>
      <c r="G85" s="313" t="s">
        <v>293</v>
      </c>
      <c r="H85" s="303">
        <v>5000</v>
      </c>
      <c r="I85" s="314">
        <v>43770</v>
      </c>
      <c r="J85" s="668"/>
      <c r="L85" s="444"/>
      <c r="M85" s="237"/>
      <c r="N85" s="237"/>
      <c r="O85" s="237"/>
      <c r="P85" s="723"/>
      <c r="Q85" s="313" t="s">
        <v>293</v>
      </c>
      <c r="R85" s="303">
        <v>5000</v>
      </c>
      <c r="S85" s="314">
        <v>44166</v>
      </c>
      <c r="T85" s="443"/>
      <c r="V85" s="444"/>
      <c r="W85" s="25"/>
      <c r="X85" s="25"/>
      <c r="Y85" s="25"/>
      <c r="Z85" s="722"/>
      <c r="AA85" s="311" t="s">
        <v>344</v>
      </c>
      <c r="AB85" s="300">
        <v>3355.46</v>
      </c>
      <c r="AC85" s="312">
        <v>44348</v>
      </c>
      <c r="AD85" s="443"/>
      <c r="AF85" s="444"/>
      <c r="AG85" s="25"/>
      <c r="AH85" s="25"/>
      <c r="AI85" s="722"/>
      <c r="AJ85" s="309" t="s">
        <v>343</v>
      </c>
      <c r="AK85" s="290">
        <v>11249.52</v>
      </c>
      <c r="AL85" s="293">
        <v>44743</v>
      </c>
      <c r="AM85" s="443"/>
      <c r="AO85" s="444"/>
      <c r="AP85" s="25"/>
      <c r="AQ85" s="25"/>
      <c r="AR85" s="722"/>
      <c r="AS85" s="309" t="s">
        <v>343</v>
      </c>
      <c r="AT85" s="290">
        <v>11249.52</v>
      </c>
      <c r="AU85" s="293">
        <v>45323</v>
      </c>
      <c r="AV85" s="443"/>
      <c r="AZ85" s="444"/>
      <c r="BA85" s="25"/>
      <c r="BB85" s="25"/>
      <c r="BC85" s="437"/>
      <c r="BD85" s="437"/>
      <c r="BE85" s="437"/>
      <c r="BF85" s="443"/>
    </row>
    <row r="86" spans="2:58" ht="114" customHeight="1" thickBot="1">
      <c r="B86" s="444"/>
      <c r="C86" s="21"/>
      <c r="D86" s="21"/>
      <c r="E86" s="21"/>
      <c r="F86" s="605"/>
      <c r="G86" s="306"/>
      <c r="H86" s="307"/>
      <c r="I86" s="689"/>
      <c r="J86" s="668"/>
      <c r="L86" s="444"/>
      <c r="M86" s="237"/>
      <c r="N86" s="237"/>
      <c r="O86" s="237"/>
      <c r="P86" s="606"/>
      <c r="Q86" s="306"/>
      <c r="R86" s="307"/>
      <c r="S86" s="689"/>
      <c r="T86" s="443"/>
      <c r="V86" s="444"/>
      <c r="W86" s="25"/>
      <c r="X86" s="25"/>
      <c r="Y86" s="25"/>
      <c r="Z86" s="722"/>
      <c r="AA86" s="690"/>
      <c r="AB86" s="487"/>
      <c r="AC86" s="691"/>
      <c r="AD86" s="443"/>
      <c r="AF86" s="444"/>
      <c r="AG86" s="25"/>
      <c r="AH86" s="25"/>
      <c r="AI86" s="722"/>
      <c r="AJ86" s="309" t="s">
        <v>291</v>
      </c>
      <c r="AK86" s="290">
        <v>294000</v>
      </c>
      <c r="AL86" s="293"/>
      <c r="AM86" s="443" t="s">
        <v>345</v>
      </c>
      <c r="AO86" s="444"/>
      <c r="AP86" s="25"/>
      <c r="AQ86" s="25"/>
      <c r="AR86" s="722"/>
      <c r="AS86" s="309" t="s">
        <v>291</v>
      </c>
      <c r="AT86" s="290">
        <v>294000</v>
      </c>
      <c r="AU86" s="293"/>
      <c r="AV86" s="443" t="s">
        <v>345</v>
      </c>
      <c r="AZ86" s="444"/>
      <c r="BA86" s="25"/>
      <c r="BB86" s="25"/>
      <c r="BC86" s="437"/>
      <c r="BD86" s="437"/>
      <c r="BE86" s="437"/>
      <c r="BF86" s="443"/>
    </row>
    <row r="87" spans="2:58" ht="32.1" customHeight="1" thickBot="1">
      <c r="B87" s="444"/>
      <c r="C87" s="667"/>
      <c r="D87" s="667"/>
      <c r="E87" s="667"/>
      <c r="F87" s="782" t="s">
        <v>294</v>
      </c>
      <c r="G87" s="315" t="s">
        <v>346</v>
      </c>
      <c r="H87" s="296">
        <v>5000</v>
      </c>
      <c r="I87" s="348">
        <v>43525</v>
      </c>
      <c r="J87" s="668"/>
      <c r="L87" s="444"/>
      <c r="M87" s="237"/>
      <c r="N87" s="237"/>
      <c r="O87" s="237"/>
      <c r="P87" s="722" t="s">
        <v>294</v>
      </c>
      <c r="Q87" s="315" t="s">
        <v>346</v>
      </c>
      <c r="R87" s="316">
        <v>4553.6000000000004</v>
      </c>
      <c r="S87" s="317">
        <v>44013</v>
      </c>
      <c r="T87" s="443"/>
      <c r="V87" s="444"/>
      <c r="W87" s="237"/>
      <c r="X87" s="237"/>
      <c r="Y87" s="237"/>
      <c r="Z87" s="723"/>
      <c r="AA87" s="313" t="s">
        <v>293</v>
      </c>
      <c r="AB87" s="303">
        <v>5000</v>
      </c>
      <c r="AC87" s="314">
        <v>44713</v>
      </c>
      <c r="AD87" s="443"/>
      <c r="AF87" s="444"/>
      <c r="AG87" s="54"/>
      <c r="AH87" s="54"/>
      <c r="AI87" s="722"/>
      <c r="AJ87" s="311" t="s">
        <v>344</v>
      </c>
      <c r="AK87" s="300">
        <v>3355.46</v>
      </c>
      <c r="AL87" s="312">
        <v>44743</v>
      </c>
      <c r="AM87" s="443"/>
      <c r="AO87" s="444"/>
      <c r="AP87" s="54"/>
      <c r="AQ87" s="54"/>
      <c r="AR87" s="722"/>
      <c r="AS87" s="311" t="s">
        <v>344</v>
      </c>
      <c r="AT87" s="300">
        <v>3355.46</v>
      </c>
      <c r="AU87" s="293">
        <v>45323</v>
      </c>
      <c r="AV87" s="443"/>
      <c r="AZ87" s="444"/>
      <c r="BA87" s="709" t="s">
        <v>347</v>
      </c>
      <c r="BB87" s="709"/>
      <c r="BC87" s="709"/>
      <c r="BD87" s="709"/>
      <c r="BE87" s="81"/>
      <c r="BF87" s="443"/>
    </row>
    <row r="88" spans="2:58" ht="20.100000000000001" customHeight="1" thickBot="1">
      <c r="B88" s="444"/>
      <c r="C88" s="667"/>
      <c r="D88" s="667"/>
      <c r="E88" s="667"/>
      <c r="F88" s="783"/>
      <c r="G88" s="311" t="s">
        <v>297</v>
      </c>
      <c r="H88" s="300">
        <v>10000</v>
      </c>
      <c r="I88" s="318">
        <v>43497</v>
      </c>
      <c r="J88" s="668"/>
      <c r="L88" s="444"/>
      <c r="M88" s="237"/>
      <c r="N88" s="237"/>
      <c r="O88" s="237"/>
      <c r="P88" s="722"/>
      <c r="Q88" s="311" t="s">
        <v>297</v>
      </c>
      <c r="R88" s="296">
        <v>10000</v>
      </c>
      <c r="S88" s="318">
        <v>44044</v>
      </c>
      <c r="T88" s="443"/>
      <c r="V88" s="444"/>
      <c r="W88" s="237"/>
      <c r="X88" s="237"/>
      <c r="Y88" s="237"/>
      <c r="Z88" s="719" t="s">
        <v>278</v>
      </c>
      <c r="AA88" s="720"/>
      <c r="AB88" s="489">
        <f>SUM(AB81:AB87)</f>
        <v>55240.619999999995</v>
      </c>
      <c r="AC88" s="491"/>
      <c r="AD88" s="443"/>
      <c r="AF88" s="444"/>
      <c r="AG88" s="54"/>
      <c r="AH88" s="54"/>
      <c r="AI88" s="723"/>
      <c r="AJ88" s="313" t="s">
        <v>293</v>
      </c>
      <c r="AK88" s="303">
        <v>36247.769999999997</v>
      </c>
      <c r="AL88" s="314">
        <v>44774</v>
      </c>
      <c r="AM88" s="443"/>
      <c r="AO88" s="444"/>
      <c r="AP88" s="54"/>
      <c r="AQ88" s="54"/>
      <c r="AR88" s="723"/>
      <c r="AS88" s="313" t="s">
        <v>293</v>
      </c>
      <c r="AT88" s="303">
        <v>36247.769999999997</v>
      </c>
      <c r="AU88" s="293">
        <v>45323</v>
      </c>
      <c r="AV88" s="443"/>
      <c r="AZ88" s="444"/>
      <c r="BA88" s="709" t="s">
        <v>348</v>
      </c>
      <c r="BB88" s="709"/>
      <c r="BC88" s="744"/>
      <c r="BD88" s="745"/>
      <c r="BE88" s="437"/>
      <c r="BF88" s="443"/>
    </row>
    <row r="89" spans="2:58" ht="33.950000000000003" customHeight="1" thickBot="1">
      <c r="B89" s="444"/>
      <c r="C89" s="672"/>
      <c r="D89" s="672"/>
      <c r="E89" s="672"/>
      <c r="F89" s="783"/>
      <c r="G89" s="311" t="s">
        <v>349</v>
      </c>
      <c r="H89" s="300">
        <v>12000</v>
      </c>
      <c r="I89" s="312">
        <v>43586</v>
      </c>
      <c r="J89" s="668"/>
      <c r="L89" s="444"/>
      <c r="M89" s="237"/>
      <c r="N89" s="237"/>
      <c r="O89" s="237"/>
      <c r="P89" s="722"/>
      <c r="Q89" s="311" t="s">
        <v>349</v>
      </c>
      <c r="R89" s="300">
        <v>12000</v>
      </c>
      <c r="S89" s="312">
        <v>44013</v>
      </c>
      <c r="T89" s="443"/>
      <c r="V89" s="444"/>
      <c r="W89" s="237"/>
      <c r="X89" s="237"/>
      <c r="Y89" s="237"/>
      <c r="Z89" s="722" t="s">
        <v>294</v>
      </c>
      <c r="AA89" s="315" t="s">
        <v>346</v>
      </c>
      <c r="AB89" s="296">
        <v>19330.41</v>
      </c>
      <c r="AC89" s="317">
        <v>44531</v>
      </c>
      <c r="AD89" s="443"/>
      <c r="AF89" s="444"/>
      <c r="AG89" s="673"/>
      <c r="AH89" s="673"/>
      <c r="AI89" s="719" t="s">
        <v>278</v>
      </c>
      <c r="AJ89" s="720"/>
      <c r="AK89" s="489">
        <f>SUM(AK82:AK88)</f>
        <v>391610.09</v>
      </c>
      <c r="AL89" s="491"/>
      <c r="AM89" s="443"/>
      <c r="AO89" s="444"/>
      <c r="AP89" s="673"/>
      <c r="AQ89" s="673"/>
      <c r="AR89" s="719" t="s">
        <v>278</v>
      </c>
      <c r="AS89" s="720"/>
      <c r="AT89" s="489">
        <f>SUM(AT82:AT88)</f>
        <v>391610.09</v>
      </c>
      <c r="AU89" s="491"/>
      <c r="AV89" s="443"/>
      <c r="AZ89" s="444"/>
      <c r="BA89" s="708"/>
      <c r="BB89" s="708"/>
      <c r="BC89" s="708"/>
      <c r="BD89" s="708"/>
      <c r="BE89" s="437"/>
      <c r="BF89" s="443"/>
    </row>
    <row r="90" spans="2:58" ht="54.95" customHeight="1" thickBot="1">
      <c r="B90" s="444"/>
      <c r="C90" s="667"/>
      <c r="D90" s="667"/>
      <c r="E90" s="667"/>
      <c r="F90" s="784"/>
      <c r="G90" s="319" t="s">
        <v>350</v>
      </c>
      <c r="H90" s="303">
        <v>1500000</v>
      </c>
      <c r="I90" s="320">
        <v>43800</v>
      </c>
      <c r="J90" s="668"/>
      <c r="L90" s="444"/>
      <c r="M90" s="237"/>
      <c r="N90" s="237"/>
      <c r="O90" s="237"/>
      <c r="P90" s="723"/>
      <c r="Q90" s="319" t="s">
        <v>350</v>
      </c>
      <c r="R90" s="303">
        <v>1460000</v>
      </c>
      <c r="S90" s="320">
        <v>44136</v>
      </c>
      <c r="T90" s="443"/>
      <c r="V90" s="444"/>
      <c r="W90" s="237"/>
      <c r="X90" s="237"/>
      <c r="Y90" s="237"/>
      <c r="Z90" s="722"/>
      <c r="AA90" s="311" t="s">
        <v>297</v>
      </c>
      <c r="AB90" s="296">
        <v>15000</v>
      </c>
      <c r="AC90" s="318">
        <v>44348</v>
      </c>
      <c r="AD90" s="443"/>
      <c r="AF90" s="444"/>
      <c r="AG90" s="54"/>
      <c r="AH90" s="54"/>
      <c r="AI90" s="722" t="s">
        <v>294</v>
      </c>
      <c r="AJ90" s="315" t="s">
        <v>346</v>
      </c>
      <c r="AK90" s="296">
        <v>17434.77</v>
      </c>
      <c r="AL90" s="317">
        <v>44652</v>
      </c>
      <c r="AM90" s="443" t="s">
        <v>351</v>
      </c>
      <c r="AO90" s="444"/>
      <c r="AP90" s="54"/>
      <c r="AQ90" s="54"/>
      <c r="AR90" s="722" t="s">
        <v>294</v>
      </c>
      <c r="AS90" s="315" t="s">
        <v>346</v>
      </c>
      <c r="AT90" s="296">
        <v>17434.77</v>
      </c>
      <c r="AU90" s="293">
        <v>45323</v>
      </c>
      <c r="AV90" s="443" t="s">
        <v>351</v>
      </c>
      <c r="AZ90" s="444"/>
      <c r="BA90" s="709" t="s">
        <v>352</v>
      </c>
      <c r="BB90" s="709"/>
      <c r="BC90" s="710"/>
      <c r="BD90" s="711"/>
      <c r="BE90" s="437"/>
      <c r="BF90" s="443"/>
    </row>
    <row r="91" spans="2:58" ht="36" customHeight="1" thickBot="1">
      <c r="B91" s="444"/>
      <c r="C91" s="667"/>
      <c r="D91" s="667"/>
      <c r="E91" s="667"/>
      <c r="F91" s="782" t="s">
        <v>353</v>
      </c>
      <c r="G91" s="321" t="s">
        <v>300</v>
      </c>
      <c r="H91" s="316">
        <v>15000</v>
      </c>
      <c r="I91" s="349">
        <v>43497</v>
      </c>
      <c r="J91" s="668"/>
      <c r="L91" s="444"/>
      <c r="M91" s="237"/>
      <c r="N91" s="237"/>
      <c r="O91" s="237"/>
      <c r="P91" s="721" t="s">
        <v>354</v>
      </c>
      <c r="Q91" s="321" t="s">
        <v>355</v>
      </c>
      <c r="R91" s="316">
        <v>5073.6000000000004</v>
      </c>
      <c r="S91" s="312">
        <v>44013</v>
      </c>
      <c r="T91" s="443"/>
      <c r="V91" s="444"/>
      <c r="W91" s="237"/>
      <c r="X91" s="237"/>
      <c r="Y91" s="237"/>
      <c r="Z91" s="722"/>
      <c r="AA91" s="311" t="s">
        <v>349</v>
      </c>
      <c r="AB91" s="300">
        <v>10000</v>
      </c>
      <c r="AC91" s="312">
        <v>44562</v>
      </c>
      <c r="AD91" s="443"/>
      <c r="AF91" s="444"/>
      <c r="AG91" s="54"/>
      <c r="AH91" s="54"/>
      <c r="AI91" s="722"/>
      <c r="AJ91" s="311" t="s">
        <v>297</v>
      </c>
      <c r="AK91" s="296">
        <v>15000</v>
      </c>
      <c r="AL91" s="318">
        <v>44713</v>
      </c>
      <c r="AM91" s="443"/>
      <c r="AO91" s="444"/>
      <c r="AP91" s="54"/>
      <c r="AQ91" s="54"/>
      <c r="AR91" s="722"/>
      <c r="AS91" s="311" t="s">
        <v>297</v>
      </c>
      <c r="AT91" s="296">
        <v>15000</v>
      </c>
      <c r="AU91" s="293">
        <v>45323</v>
      </c>
      <c r="AV91" s="443"/>
      <c r="AZ91" s="444"/>
      <c r="BA91" s="54"/>
      <c r="BB91" s="54"/>
      <c r="BC91" s="259"/>
      <c r="BD91" s="259"/>
      <c r="BE91" s="437"/>
      <c r="BF91" s="443"/>
    </row>
    <row r="92" spans="2:58" ht="33" customHeight="1" thickBot="1">
      <c r="B92" s="444"/>
      <c r="C92" s="666"/>
      <c r="D92" s="666"/>
      <c r="E92" s="54"/>
      <c r="F92" s="784"/>
      <c r="G92" s="313" t="s">
        <v>301</v>
      </c>
      <c r="H92" s="350">
        <v>40000</v>
      </c>
      <c r="I92" s="320">
        <v>43617</v>
      </c>
      <c r="J92" s="443"/>
      <c r="L92" s="444"/>
      <c r="M92" s="237"/>
      <c r="N92" s="237"/>
      <c r="O92" s="237"/>
      <c r="P92" s="722"/>
      <c r="Q92" s="311" t="s">
        <v>301</v>
      </c>
      <c r="R92" s="300">
        <v>40000</v>
      </c>
      <c r="S92" s="312">
        <v>44044</v>
      </c>
      <c r="T92" s="443"/>
      <c r="V92" s="444"/>
      <c r="W92" s="237"/>
      <c r="X92" s="237"/>
      <c r="Y92" s="237"/>
      <c r="Z92" s="723"/>
      <c r="AA92" s="319" t="s">
        <v>350</v>
      </c>
      <c r="AB92" s="303">
        <v>700000</v>
      </c>
      <c r="AC92" s="320">
        <v>44713</v>
      </c>
      <c r="AD92" s="443"/>
      <c r="AF92" s="444"/>
      <c r="AG92" s="54"/>
      <c r="AH92" s="54"/>
      <c r="AI92" s="722"/>
      <c r="AJ92" s="311" t="s">
        <v>349</v>
      </c>
      <c r="AK92" s="300">
        <v>24011.5</v>
      </c>
      <c r="AL92" s="312">
        <v>44682</v>
      </c>
      <c r="AM92" s="443"/>
      <c r="AO92" s="444"/>
      <c r="AP92" s="54"/>
      <c r="AQ92" s="54"/>
      <c r="AR92" s="722"/>
      <c r="AS92" s="311" t="s">
        <v>349</v>
      </c>
      <c r="AT92" s="300">
        <v>24011.5</v>
      </c>
      <c r="AU92" s="293">
        <v>45323</v>
      </c>
      <c r="AV92" s="443"/>
      <c r="AZ92" s="444"/>
      <c r="BA92" s="54"/>
      <c r="BB92" s="54"/>
      <c r="BC92" s="259"/>
      <c r="BD92" s="259"/>
      <c r="BE92" s="437"/>
      <c r="BF92" s="443"/>
    </row>
    <row r="93" spans="2:58" ht="54" customHeight="1" thickBot="1">
      <c r="B93" s="444"/>
      <c r="C93" s="666"/>
      <c r="D93" s="666"/>
      <c r="E93" s="54"/>
      <c r="F93" s="782" t="s">
        <v>310</v>
      </c>
      <c r="G93" s="321" t="s">
        <v>311</v>
      </c>
      <c r="H93" s="316">
        <v>100000</v>
      </c>
      <c r="I93" s="461"/>
      <c r="J93" s="443"/>
      <c r="L93" s="444"/>
      <c r="M93" s="237"/>
      <c r="N93" s="237"/>
      <c r="O93" s="237"/>
      <c r="P93" s="722"/>
      <c r="Q93" s="311" t="s">
        <v>309</v>
      </c>
      <c r="R93" s="300">
        <v>220000</v>
      </c>
      <c r="S93" s="322">
        <v>44166</v>
      </c>
      <c r="T93" s="443"/>
      <c r="V93" s="444"/>
      <c r="W93" s="237"/>
      <c r="X93" s="237"/>
      <c r="Y93" s="237"/>
      <c r="Z93" s="719" t="s">
        <v>278</v>
      </c>
      <c r="AA93" s="720"/>
      <c r="AB93" s="492">
        <f>SUM(AB89:AB92)</f>
        <v>744330.41</v>
      </c>
      <c r="AC93" s="493"/>
      <c r="AD93" s="443"/>
      <c r="AF93" s="444"/>
      <c r="AG93" s="54"/>
      <c r="AH93" s="54"/>
      <c r="AI93" s="723"/>
      <c r="AJ93" s="319" t="s">
        <v>350</v>
      </c>
      <c r="AK93" s="303">
        <v>803091.57</v>
      </c>
      <c r="AL93" s="320">
        <v>44713</v>
      </c>
      <c r="AM93" s="443"/>
      <c r="AO93" s="444"/>
      <c r="AP93" s="54"/>
      <c r="AQ93" s="54"/>
      <c r="AR93" s="723"/>
      <c r="AS93" s="319" t="s">
        <v>350</v>
      </c>
      <c r="AT93" s="303">
        <v>803091.57</v>
      </c>
      <c r="AU93" s="293">
        <v>45323</v>
      </c>
      <c r="AV93" s="443"/>
      <c r="AZ93" s="444"/>
      <c r="BA93" s="54"/>
      <c r="BB93" s="54"/>
      <c r="BC93" s="259"/>
      <c r="BD93" s="259"/>
      <c r="BE93" s="437"/>
      <c r="BF93" s="443"/>
    </row>
    <row r="94" spans="2:58" ht="15.95" customHeight="1" thickBot="1">
      <c r="B94" s="444"/>
      <c r="C94" s="54"/>
      <c r="D94" s="54"/>
      <c r="E94" s="54"/>
      <c r="F94" s="783"/>
      <c r="G94" s="311" t="s">
        <v>356</v>
      </c>
      <c r="H94" s="300">
        <v>25000</v>
      </c>
      <c r="I94" s="454"/>
      <c r="J94" s="443"/>
      <c r="L94" s="444"/>
      <c r="M94" s="237"/>
      <c r="N94" s="237"/>
      <c r="O94" s="237"/>
      <c r="P94" s="723"/>
      <c r="Q94" s="306" t="s">
        <v>357</v>
      </c>
      <c r="R94" s="307">
        <v>150000</v>
      </c>
      <c r="S94" s="308">
        <v>44166</v>
      </c>
      <c r="T94" s="443"/>
      <c r="V94" s="444"/>
      <c r="W94" s="237"/>
      <c r="X94" s="237"/>
      <c r="Y94" s="237"/>
      <c r="Z94" s="721" t="s">
        <v>354</v>
      </c>
      <c r="AA94" s="321" t="s">
        <v>355</v>
      </c>
      <c r="AB94" s="316">
        <v>2500</v>
      </c>
      <c r="AC94" s="318">
        <v>44440</v>
      </c>
      <c r="AD94" s="443"/>
      <c r="AF94" s="444"/>
      <c r="AG94" s="54"/>
      <c r="AH94" s="54"/>
      <c r="AI94" s="719" t="s">
        <v>278</v>
      </c>
      <c r="AJ94" s="720"/>
      <c r="AK94" s="492">
        <f>SUM(AK90:AK93)</f>
        <v>859537.84</v>
      </c>
      <c r="AL94" s="493"/>
      <c r="AM94" s="443"/>
      <c r="AO94" s="444"/>
      <c r="AP94" s="54"/>
      <c r="AQ94" s="54"/>
      <c r="AR94" s="719" t="s">
        <v>278</v>
      </c>
      <c r="AS94" s="720"/>
      <c r="AT94" s="492">
        <f>SUM(AT90:AT93)</f>
        <v>859537.84</v>
      </c>
      <c r="AU94" s="493"/>
      <c r="AV94" s="443"/>
      <c r="AZ94" s="444"/>
      <c r="BA94" s="54"/>
      <c r="BB94" s="54"/>
      <c r="BC94" s="259"/>
      <c r="BD94" s="259"/>
      <c r="BE94" s="437"/>
      <c r="BF94" s="443"/>
    </row>
    <row r="95" spans="2:58" ht="60" customHeight="1" thickBot="1">
      <c r="B95" s="444"/>
      <c r="C95" s="54"/>
      <c r="D95" s="54"/>
      <c r="E95" s="54"/>
      <c r="F95" s="783"/>
      <c r="G95" s="311" t="s">
        <v>313</v>
      </c>
      <c r="H95" s="300">
        <v>15000</v>
      </c>
      <c r="I95" s="454"/>
      <c r="J95" s="443"/>
      <c r="L95" s="444"/>
      <c r="M95" s="237"/>
      <c r="N95" s="237"/>
      <c r="O95" s="237"/>
      <c r="P95" s="721" t="s">
        <v>310</v>
      </c>
      <c r="Q95" s="323" t="s">
        <v>311</v>
      </c>
      <c r="R95" s="324">
        <v>236000</v>
      </c>
      <c r="S95" s="325">
        <v>44166</v>
      </c>
      <c r="T95" s="443"/>
      <c r="V95" s="444"/>
      <c r="W95" s="237"/>
      <c r="X95" s="237"/>
      <c r="Y95" s="237"/>
      <c r="Z95" s="722"/>
      <c r="AA95" s="311" t="s">
        <v>301</v>
      </c>
      <c r="AB95" s="300">
        <v>55000</v>
      </c>
      <c r="AC95" s="312">
        <v>44713</v>
      </c>
      <c r="AD95" s="443"/>
      <c r="AF95" s="444"/>
      <c r="AG95" s="54"/>
      <c r="AH95" s="54"/>
      <c r="AI95" s="721" t="s">
        <v>354</v>
      </c>
      <c r="AJ95" s="321" t="s">
        <v>355</v>
      </c>
      <c r="AK95" s="316">
        <v>5073.6000000000004</v>
      </c>
      <c r="AL95" s="318">
        <v>44621</v>
      </c>
      <c r="AM95" s="443"/>
      <c r="AO95" s="444"/>
      <c r="AP95" s="54"/>
      <c r="AQ95" s="54"/>
      <c r="AR95" s="721" t="s">
        <v>354</v>
      </c>
      <c r="AS95" s="321" t="s">
        <v>355</v>
      </c>
      <c r="AT95" s="316">
        <v>5073.6000000000004</v>
      </c>
      <c r="AU95" s="293">
        <v>45323</v>
      </c>
      <c r="AV95" s="443"/>
      <c r="AZ95" s="444"/>
      <c r="BA95" s="54"/>
      <c r="BB95" s="54"/>
      <c r="BC95" s="259"/>
      <c r="BD95" s="259"/>
      <c r="BE95" s="437"/>
      <c r="BF95" s="443"/>
    </row>
    <row r="96" spans="2:58" ht="54.95" customHeight="1" thickBot="1">
      <c r="B96" s="444"/>
      <c r="C96" s="54"/>
      <c r="D96" s="54"/>
      <c r="E96" s="54"/>
      <c r="F96" s="783"/>
      <c r="G96" s="306" t="s">
        <v>358</v>
      </c>
      <c r="H96" s="307">
        <v>15000</v>
      </c>
      <c r="I96" s="454"/>
      <c r="J96" s="443"/>
      <c r="L96" s="444"/>
      <c r="M96" s="237"/>
      <c r="N96" s="237"/>
      <c r="O96" s="237"/>
      <c r="P96" s="722"/>
      <c r="Q96" s="309" t="s">
        <v>356</v>
      </c>
      <c r="R96" s="326">
        <v>60315.54</v>
      </c>
      <c r="S96" s="325">
        <v>44166</v>
      </c>
      <c r="T96" s="443"/>
      <c r="V96" s="444"/>
      <c r="W96" s="237"/>
      <c r="X96" s="237"/>
      <c r="Y96" s="237"/>
      <c r="Z96" s="722"/>
      <c r="AA96" s="311" t="s">
        <v>309</v>
      </c>
      <c r="AB96" s="300">
        <v>100000</v>
      </c>
      <c r="AC96" s="517">
        <v>44713</v>
      </c>
      <c r="AD96" s="443"/>
      <c r="AF96" s="444"/>
      <c r="AG96" s="54"/>
      <c r="AH96" s="54"/>
      <c r="AI96" s="722"/>
      <c r="AJ96" s="311" t="s">
        <v>301</v>
      </c>
      <c r="AK96" s="300">
        <v>78072.86</v>
      </c>
      <c r="AL96" s="312">
        <v>44713</v>
      </c>
      <c r="AM96" s="443"/>
      <c r="AO96" s="444"/>
      <c r="AP96" s="54"/>
      <c r="AQ96" s="54"/>
      <c r="AR96" s="722"/>
      <c r="AS96" s="311" t="s">
        <v>301</v>
      </c>
      <c r="AT96" s="300">
        <v>78072.86</v>
      </c>
      <c r="AU96" s="293">
        <v>45323</v>
      </c>
      <c r="AV96" s="443"/>
      <c r="AZ96" s="444"/>
      <c r="BA96" s="54"/>
      <c r="BB96" s="54"/>
      <c r="BC96" s="259"/>
      <c r="BD96" s="259"/>
      <c r="BE96" s="437"/>
      <c r="BF96" s="443"/>
    </row>
    <row r="97" spans="2:58" ht="69.95" customHeight="1" thickBot="1">
      <c r="B97" s="444"/>
      <c r="C97" s="54"/>
      <c r="D97" s="54"/>
      <c r="E97" s="54"/>
      <c r="F97" s="783"/>
      <c r="G97" s="311" t="s">
        <v>315</v>
      </c>
      <c r="H97" s="300">
        <v>12000</v>
      </c>
      <c r="I97" s="454"/>
      <c r="J97" s="443"/>
      <c r="L97" s="444"/>
      <c r="M97" s="237"/>
      <c r="N97" s="237"/>
      <c r="O97" s="237"/>
      <c r="P97" s="722"/>
      <c r="Q97" s="309" t="s">
        <v>313</v>
      </c>
      <c r="R97" s="326">
        <v>37500</v>
      </c>
      <c r="S97" s="325">
        <v>44166</v>
      </c>
      <c r="T97" s="443"/>
      <c r="V97" s="444"/>
      <c r="W97" s="237"/>
      <c r="X97" s="237"/>
      <c r="Y97" s="237"/>
      <c r="Z97" s="723"/>
      <c r="AA97" s="306" t="s">
        <v>357</v>
      </c>
      <c r="AB97" s="307">
        <v>95124.63</v>
      </c>
      <c r="AC97" s="308">
        <v>44348</v>
      </c>
      <c r="AD97" s="443"/>
      <c r="AF97" s="444"/>
      <c r="AG97" s="54"/>
      <c r="AH97" s="54"/>
      <c r="AI97" s="722"/>
      <c r="AJ97" s="311" t="s">
        <v>309</v>
      </c>
      <c r="AK97" s="300">
        <v>216535</v>
      </c>
      <c r="AL97" s="517">
        <v>44713</v>
      </c>
      <c r="AM97" s="443"/>
      <c r="AO97" s="444"/>
      <c r="AP97" s="54"/>
      <c r="AQ97" s="54"/>
      <c r="AR97" s="722"/>
      <c r="AS97" s="311" t="s">
        <v>309</v>
      </c>
      <c r="AT97" s="300">
        <v>216535</v>
      </c>
      <c r="AU97" s="293">
        <v>45323</v>
      </c>
      <c r="AV97" s="443"/>
      <c r="AZ97" s="444"/>
      <c r="BA97" s="54"/>
      <c r="BB97" s="54"/>
      <c r="BC97" s="259"/>
      <c r="BD97" s="259"/>
      <c r="BE97" s="437"/>
      <c r="BF97" s="443"/>
    </row>
    <row r="98" spans="2:58" ht="57.95" customHeight="1" thickBot="1">
      <c r="B98" s="444"/>
      <c r="C98" s="54"/>
      <c r="D98" s="54"/>
      <c r="E98" s="54"/>
      <c r="F98" s="784"/>
      <c r="G98" s="313" t="s">
        <v>359</v>
      </c>
      <c r="H98" s="350">
        <v>5000</v>
      </c>
      <c r="I98" s="460"/>
      <c r="J98" s="443"/>
      <c r="L98" s="444"/>
      <c r="M98" s="237"/>
      <c r="N98" s="237"/>
      <c r="O98" s="237"/>
      <c r="P98" s="722"/>
      <c r="Q98" s="327" t="s">
        <v>358</v>
      </c>
      <c r="R98" s="328">
        <v>37500</v>
      </c>
      <c r="S98" s="325">
        <v>44166</v>
      </c>
      <c r="T98" s="443"/>
      <c r="V98" s="444"/>
      <c r="W98" s="237"/>
      <c r="X98" s="237"/>
      <c r="Y98" s="237"/>
      <c r="Z98" s="727" t="s">
        <v>278</v>
      </c>
      <c r="AA98" s="728"/>
      <c r="AB98" s="489">
        <f>SUM(AB94:AB97)</f>
        <v>252624.63</v>
      </c>
      <c r="AC98" s="494"/>
      <c r="AD98" s="443"/>
      <c r="AF98" s="444"/>
      <c r="AG98" s="54"/>
      <c r="AH98" s="54"/>
      <c r="AI98" s="723"/>
      <c r="AJ98" s="306" t="s">
        <v>357</v>
      </c>
      <c r="AK98" s="307">
        <v>92464.58</v>
      </c>
      <c r="AL98" s="308">
        <v>44713</v>
      </c>
      <c r="AM98" s="443"/>
      <c r="AO98" s="444"/>
      <c r="AP98" s="54"/>
      <c r="AQ98" s="54"/>
      <c r="AR98" s="723"/>
      <c r="AS98" s="306" t="s">
        <v>357</v>
      </c>
      <c r="AT98" s="307">
        <v>92464.58</v>
      </c>
      <c r="AU98" s="293">
        <v>45323</v>
      </c>
      <c r="AV98" s="443"/>
      <c r="AZ98" s="444"/>
      <c r="BA98" s="54"/>
      <c r="BB98" s="54"/>
      <c r="BC98" s="259"/>
      <c r="BD98" s="259"/>
      <c r="BE98" s="437"/>
      <c r="BF98" s="443"/>
    </row>
    <row r="99" spans="2:58" ht="15.95" customHeight="1" thickBot="1">
      <c r="B99" s="444"/>
      <c r="C99" s="54"/>
      <c r="D99" s="54"/>
      <c r="E99" s="54"/>
      <c r="F99" s="782" t="s">
        <v>318</v>
      </c>
      <c r="G99" s="321" t="s">
        <v>319</v>
      </c>
      <c r="H99" s="316">
        <v>20000</v>
      </c>
      <c r="I99" s="461"/>
      <c r="J99" s="443"/>
      <c r="L99" s="444"/>
      <c r="M99" s="237"/>
      <c r="N99" s="237"/>
      <c r="O99" s="237"/>
      <c r="P99" s="722"/>
      <c r="Q99" s="309" t="s">
        <v>315</v>
      </c>
      <c r="R99" s="326">
        <v>46500</v>
      </c>
      <c r="S99" s="325">
        <v>44166</v>
      </c>
      <c r="T99" s="443"/>
      <c r="V99" s="444"/>
      <c r="W99" s="237"/>
      <c r="X99" s="237"/>
      <c r="Y99" s="237"/>
      <c r="Z99" s="721" t="s">
        <v>310</v>
      </c>
      <c r="AA99" s="323" t="s">
        <v>311</v>
      </c>
      <c r="AB99" s="324">
        <v>118000</v>
      </c>
      <c r="AC99" s="325">
        <v>44348</v>
      </c>
      <c r="AD99" s="443"/>
      <c r="AF99" s="444"/>
      <c r="AG99" s="54"/>
      <c r="AH99" s="54"/>
      <c r="AI99" s="727" t="s">
        <v>278</v>
      </c>
      <c r="AJ99" s="728"/>
      <c r="AK99" s="489">
        <f>SUM(AK95:AK98)</f>
        <v>392146.04000000004</v>
      </c>
      <c r="AL99" s="494"/>
      <c r="AM99" s="443"/>
      <c r="AO99" s="444"/>
      <c r="AP99" s="54"/>
      <c r="AQ99" s="54"/>
      <c r="AR99" s="727" t="s">
        <v>278</v>
      </c>
      <c r="AS99" s="728"/>
      <c r="AT99" s="489">
        <f>SUM(AT95:AT98)</f>
        <v>392146.04000000004</v>
      </c>
      <c r="AU99" s="494"/>
      <c r="AV99" s="443"/>
      <c r="AZ99" s="444"/>
      <c r="BA99" s="54"/>
      <c r="BB99" s="54"/>
      <c r="BC99" s="259"/>
      <c r="BD99" s="259"/>
      <c r="BE99" s="437"/>
      <c r="BF99" s="443"/>
    </row>
    <row r="100" spans="2:58" ht="23.1" customHeight="1" thickBot="1">
      <c r="B100" s="444"/>
      <c r="C100" s="54"/>
      <c r="D100" s="54"/>
      <c r="E100" s="54"/>
      <c r="F100" s="783"/>
      <c r="G100" s="311" t="s">
        <v>360</v>
      </c>
      <c r="H100" s="300">
        <v>7000</v>
      </c>
      <c r="I100" s="454"/>
      <c r="J100" s="443"/>
      <c r="L100" s="444"/>
      <c r="M100" s="237"/>
      <c r="N100" s="237"/>
      <c r="O100" s="237"/>
      <c r="P100" s="723"/>
      <c r="Q100" s="313" t="s">
        <v>359</v>
      </c>
      <c r="R100" s="716" t="s">
        <v>361</v>
      </c>
      <c r="S100" s="717"/>
      <c r="T100" s="443"/>
      <c r="V100" s="444"/>
      <c r="W100" s="237"/>
      <c r="X100" s="237"/>
      <c r="Y100" s="237"/>
      <c r="Z100" s="722"/>
      <c r="AA100" s="309" t="s">
        <v>356</v>
      </c>
      <c r="AB100" s="326">
        <v>23258</v>
      </c>
      <c r="AC100" s="325">
        <v>44348</v>
      </c>
      <c r="AD100" s="443"/>
      <c r="AF100" s="444"/>
      <c r="AG100" s="54"/>
      <c r="AH100" s="54"/>
      <c r="AI100" s="721" t="s">
        <v>310</v>
      </c>
      <c r="AJ100" s="323" t="s">
        <v>311</v>
      </c>
      <c r="AK100" s="324">
        <v>139390.47</v>
      </c>
      <c r="AL100" s="325">
        <v>44774</v>
      </c>
      <c r="AM100" s="443"/>
      <c r="AO100" s="444"/>
      <c r="AP100" s="54"/>
      <c r="AQ100" s="54"/>
      <c r="AR100" s="721" t="s">
        <v>310</v>
      </c>
      <c r="AS100" s="323" t="s">
        <v>311</v>
      </c>
      <c r="AT100" s="324">
        <v>139390.47</v>
      </c>
      <c r="AU100" s="293">
        <v>45323</v>
      </c>
      <c r="AV100" s="443"/>
      <c r="AZ100" s="444"/>
      <c r="BA100" s="54"/>
      <c r="BB100" s="54"/>
      <c r="BC100" s="259"/>
      <c r="BD100" s="259"/>
      <c r="BE100" s="437"/>
      <c r="BF100" s="443"/>
    </row>
    <row r="101" spans="2:58" ht="15.95" customHeight="1" thickBot="1">
      <c r="B101" s="444"/>
      <c r="C101" s="54"/>
      <c r="D101" s="54"/>
      <c r="E101" s="54"/>
      <c r="F101" s="784"/>
      <c r="G101" s="313" t="s">
        <v>362</v>
      </c>
      <c r="H101" s="303">
        <v>2000</v>
      </c>
      <c r="I101" s="460"/>
      <c r="J101" s="443"/>
      <c r="L101" s="444"/>
      <c r="M101" s="237"/>
      <c r="N101" s="237"/>
      <c r="O101" s="237"/>
      <c r="P101" s="722" t="s">
        <v>318</v>
      </c>
      <c r="Q101" s="315" t="s">
        <v>319</v>
      </c>
      <c r="R101" s="329">
        <v>64000</v>
      </c>
      <c r="S101" s="361">
        <v>44166</v>
      </c>
      <c r="T101" s="443"/>
      <c r="V101" s="444"/>
      <c r="W101" s="237"/>
      <c r="X101" s="237"/>
      <c r="Y101" s="237"/>
      <c r="Z101" s="722"/>
      <c r="AA101" s="309" t="s">
        <v>313</v>
      </c>
      <c r="AB101" s="326">
        <v>18750</v>
      </c>
      <c r="AC101" s="325">
        <v>44348</v>
      </c>
      <c r="AD101" s="443"/>
      <c r="AF101" s="444"/>
      <c r="AG101" s="54"/>
      <c r="AH101" s="54"/>
      <c r="AI101" s="722"/>
      <c r="AJ101" s="309" t="s">
        <v>356</v>
      </c>
      <c r="AK101" s="326">
        <v>21418.22</v>
      </c>
      <c r="AL101" s="325">
        <v>44774</v>
      </c>
      <c r="AM101" s="443"/>
      <c r="AO101" s="444"/>
      <c r="AP101" s="54"/>
      <c r="AQ101" s="54"/>
      <c r="AR101" s="722"/>
      <c r="AS101" s="309" t="s">
        <v>356</v>
      </c>
      <c r="AT101" s="326">
        <v>21418.22</v>
      </c>
      <c r="AU101" s="293">
        <v>45323</v>
      </c>
      <c r="AV101" s="443"/>
      <c r="AZ101" s="444"/>
      <c r="BA101" s="54"/>
      <c r="BB101" s="54"/>
      <c r="BC101" s="259"/>
      <c r="BD101" s="259"/>
      <c r="BE101" s="437"/>
      <c r="BF101" s="443"/>
    </row>
    <row r="102" spans="2:58" ht="15.95" customHeight="1" thickBot="1">
      <c r="B102" s="444"/>
      <c r="C102" s="54"/>
      <c r="D102" s="54"/>
      <c r="E102" s="54"/>
      <c r="F102" s="605"/>
      <c r="G102" s="459"/>
      <c r="H102" s="458"/>
      <c r="I102" s="457"/>
      <c r="J102" s="443"/>
      <c r="L102" s="444"/>
      <c r="M102" s="237"/>
      <c r="N102" s="237"/>
      <c r="O102" s="237"/>
      <c r="P102" s="722"/>
      <c r="Q102" s="311" t="s">
        <v>360</v>
      </c>
      <c r="R102" s="330">
        <v>17500</v>
      </c>
      <c r="S102" s="362">
        <v>44166</v>
      </c>
      <c r="T102" s="443"/>
      <c r="V102" s="444"/>
      <c r="W102" s="237"/>
      <c r="X102" s="237"/>
      <c r="Y102" s="237"/>
      <c r="Z102" s="722"/>
      <c r="AA102" s="327" t="s">
        <v>358</v>
      </c>
      <c r="AB102" s="328">
        <v>18750</v>
      </c>
      <c r="AC102" s="325">
        <v>44348</v>
      </c>
      <c r="AD102" s="443"/>
      <c r="AF102" s="444"/>
      <c r="AG102" s="54"/>
      <c r="AH102" s="54"/>
      <c r="AI102" s="722"/>
      <c r="AJ102" s="309" t="s">
        <v>313</v>
      </c>
      <c r="AK102" s="326">
        <v>22515.07</v>
      </c>
      <c r="AL102" s="325">
        <v>44774</v>
      </c>
      <c r="AM102" s="443"/>
      <c r="AO102" s="444"/>
      <c r="AP102" s="54"/>
      <c r="AQ102" s="54"/>
      <c r="AR102" s="722"/>
      <c r="AS102" s="309" t="s">
        <v>313</v>
      </c>
      <c r="AT102" s="326">
        <v>22515.07</v>
      </c>
      <c r="AU102" s="293">
        <v>45323</v>
      </c>
      <c r="AV102" s="443"/>
      <c r="AZ102" s="444"/>
      <c r="BA102" s="54"/>
      <c r="BB102" s="54"/>
      <c r="BC102" s="259"/>
      <c r="BD102" s="259"/>
      <c r="BE102" s="437"/>
      <c r="BF102" s="443"/>
    </row>
    <row r="103" spans="2:58" ht="18" customHeight="1" thickBot="1">
      <c r="B103" s="444"/>
      <c r="C103" s="709"/>
      <c r="D103" s="709"/>
      <c r="E103" s="54"/>
      <c r="F103" s="453"/>
      <c r="G103" s="452" t="s">
        <v>322</v>
      </c>
      <c r="H103" s="351">
        <f>SUM(H68:H102)</f>
        <v>5233000</v>
      </c>
      <c r="I103" s="449"/>
      <c r="J103" s="443"/>
      <c r="L103" s="444"/>
      <c r="M103" s="237"/>
      <c r="N103" s="237"/>
      <c r="O103" s="237"/>
      <c r="P103" s="723"/>
      <c r="Q103" s="313" t="s">
        <v>362</v>
      </c>
      <c r="R103" s="331">
        <v>5000</v>
      </c>
      <c r="S103" s="363">
        <v>44166</v>
      </c>
      <c r="T103" s="443"/>
      <c r="V103" s="444"/>
      <c r="W103" s="54"/>
      <c r="X103" s="54"/>
      <c r="Y103" s="54"/>
      <c r="Z103" s="722"/>
      <c r="AA103" s="309" t="s">
        <v>315</v>
      </c>
      <c r="AB103" s="326">
        <v>23250</v>
      </c>
      <c r="AC103" s="325">
        <v>44348</v>
      </c>
      <c r="AD103" s="443"/>
      <c r="AF103" s="444"/>
      <c r="AG103" s="54"/>
      <c r="AH103" s="54"/>
      <c r="AI103" s="722"/>
      <c r="AJ103" s="327" t="s">
        <v>358</v>
      </c>
      <c r="AK103" s="328">
        <v>22500</v>
      </c>
      <c r="AL103" s="325">
        <v>44774</v>
      </c>
      <c r="AM103" s="443"/>
      <c r="AO103" s="444"/>
      <c r="AP103" s="54"/>
      <c r="AQ103" s="54"/>
      <c r="AR103" s="722"/>
      <c r="AS103" s="327" t="s">
        <v>358</v>
      </c>
      <c r="AT103" s="328">
        <v>22500</v>
      </c>
      <c r="AU103" s="293">
        <v>45323</v>
      </c>
      <c r="AV103" s="443"/>
      <c r="AZ103" s="444"/>
      <c r="BA103" s="709" t="s">
        <v>363</v>
      </c>
      <c r="BB103" s="709"/>
      <c r="BC103" s="712"/>
      <c r="BD103" s="713"/>
      <c r="BE103" s="437"/>
      <c r="BF103" s="443"/>
    </row>
    <row r="104" spans="2:58" ht="17.100000000000001" customHeight="1" thickBot="1">
      <c r="B104" s="444"/>
      <c r="C104" s="54"/>
      <c r="D104" s="54"/>
      <c r="E104" s="54"/>
      <c r="F104" s="54"/>
      <c r="G104" s="447"/>
      <c r="H104" s="447"/>
      <c r="I104" s="437"/>
      <c r="J104" s="443"/>
      <c r="L104" s="444"/>
      <c r="M104" s="25"/>
      <c r="N104" s="25"/>
      <c r="O104" s="237"/>
      <c r="P104" s="280"/>
      <c r="Q104" s="364" t="s">
        <v>322</v>
      </c>
      <c r="R104" s="365">
        <f>SUM(R67:R103)</f>
        <v>6173657.8499999996</v>
      </c>
      <c r="S104" s="366"/>
      <c r="T104" s="443"/>
      <c r="V104" s="444"/>
      <c r="W104" s="54"/>
      <c r="X104" s="54"/>
      <c r="Y104" s="54"/>
      <c r="Z104" s="723"/>
      <c r="AA104" s="313" t="s">
        <v>359</v>
      </c>
      <c r="AB104" s="716" t="s">
        <v>361</v>
      </c>
      <c r="AC104" s="717"/>
      <c r="AD104" s="443"/>
      <c r="AF104" s="444"/>
      <c r="AG104" s="54"/>
      <c r="AH104" s="54"/>
      <c r="AI104" s="722"/>
      <c r="AJ104" s="309" t="s">
        <v>315</v>
      </c>
      <c r="AK104" s="326">
        <v>34500</v>
      </c>
      <c r="AL104" s="325">
        <v>44774</v>
      </c>
      <c r="AM104" s="443"/>
      <c r="AO104" s="444"/>
      <c r="AP104" s="54"/>
      <c r="AQ104" s="54"/>
      <c r="AR104" s="722"/>
      <c r="AS104" s="309" t="s">
        <v>315</v>
      </c>
      <c r="AT104" s="326">
        <v>34500</v>
      </c>
      <c r="AU104" s="293">
        <v>45323</v>
      </c>
      <c r="AV104" s="443"/>
      <c r="AZ104" s="444"/>
      <c r="BA104" s="54"/>
      <c r="BB104" s="54"/>
      <c r="BC104" s="446"/>
      <c r="BD104" s="446"/>
      <c r="BE104" s="437"/>
      <c r="BF104" s="443"/>
    </row>
    <row r="105" spans="2:58" ht="17.100000000000001" customHeight="1" thickBot="1">
      <c r="B105" s="444"/>
      <c r="C105" s="54"/>
      <c r="D105" s="54"/>
      <c r="E105" s="54"/>
      <c r="F105" s="54"/>
      <c r="G105" s="447"/>
      <c r="H105" s="447"/>
      <c r="I105" s="437"/>
      <c r="J105" s="443"/>
      <c r="L105" s="444"/>
      <c r="M105" s="25"/>
      <c r="N105" s="25"/>
      <c r="O105" s="237"/>
      <c r="P105" s="237"/>
      <c r="Q105" s="237"/>
      <c r="R105" s="237"/>
      <c r="S105" s="437"/>
      <c r="T105" s="443"/>
      <c r="V105" s="444"/>
      <c r="W105" s="54"/>
      <c r="X105" s="54"/>
      <c r="Y105" s="54"/>
      <c r="Z105" s="719" t="s">
        <v>278</v>
      </c>
      <c r="AA105" s="720"/>
      <c r="AB105" s="495">
        <f>SUM(AB99:AB103)</f>
        <v>202008</v>
      </c>
      <c r="AC105" s="496"/>
      <c r="AD105" s="443"/>
      <c r="AF105" s="444"/>
      <c r="AG105" s="54"/>
      <c r="AH105" s="54"/>
      <c r="AI105" s="723"/>
      <c r="AJ105" s="313" t="s">
        <v>359</v>
      </c>
      <c r="AK105" s="716" t="s">
        <v>361</v>
      </c>
      <c r="AL105" s="717"/>
      <c r="AM105" s="443"/>
      <c r="AO105" s="444"/>
      <c r="AP105" s="54"/>
      <c r="AQ105" s="54"/>
      <c r="AR105" s="723"/>
      <c r="AS105" s="313" t="s">
        <v>359</v>
      </c>
      <c r="AT105" s="716" t="s">
        <v>361</v>
      </c>
      <c r="AU105" s="717"/>
      <c r="AV105" s="443"/>
      <c r="AZ105" s="444"/>
      <c r="BA105" s="54"/>
      <c r="BB105" s="54"/>
      <c r="BC105" s="446"/>
      <c r="BD105" s="446"/>
      <c r="BE105" s="437"/>
      <c r="BF105" s="443"/>
    </row>
    <row r="106" spans="2:58" ht="21" customHeight="1" thickBot="1">
      <c r="B106" s="444"/>
      <c r="C106" s="54"/>
      <c r="D106" s="54"/>
      <c r="E106" s="54"/>
      <c r="F106" s="54"/>
      <c r="G106" s="447"/>
      <c r="H106" s="447"/>
      <c r="I106" s="437"/>
      <c r="J106" s="443"/>
      <c r="L106" s="444"/>
      <c r="M106" s="25"/>
      <c r="N106" s="25"/>
      <c r="O106" s="237"/>
      <c r="P106" s="237"/>
      <c r="Q106" s="237"/>
      <c r="R106" s="237"/>
      <c r="S106" s="437"/>
      <c r="T106" s="443"/>
      <c r="V106" s="444"/>
      <c r="W106" s="54"/>
      <c r="X106" s="54"/>
      <c r="Y106" s="54"/>
      <c r="Z106" s="722" t="s">
        <v>318</v>
      </c>
      <c r="AA106" s="315" t="s">
        <v>319</v>
      </c>
      <c r="AB106" s="329">
        <v>32000</v>
      </c>
      <c r="AC106" s="361">
        <v>44348</v>
      </c>
      <c r="AD106" s="443"/>
      <c r="AF106" s="444"/>
      <c r="AG106" s="54"/>
      <c r="AH106" s="54"/>
      <c r="AI106" s="719" t="s">
        <v>278</v>
      </c>
      <c r="AJ106" s="720"/>
      <c r="AK106" s="495">
        <f>SUM(AK100:AK104)</f>
        <v>240323.76</v>
      </c>
      <c r="AL106" s="496"/>
      <c r="AM106" s="443"/>
      <c r="AO106" s="444"/>
      <c r="AP106" s="54"/>
      <c r="AQ106" s="54"/>
      <c r="AR106" s="719" t="s">
        <v>278</v>
      </c>
      <c r="AS106" s="720"/>
      <c r="AT106" s="495">
        <f>SUM(AT100:AT104)</f>
        <v>240323.76</v>
      </c>
      <c r="AU106" s="496"/>
      <c r="AV106" s="443"/>
      <c r="AZ106" s="444"/>
      <c r="BA106" s="54"/>
      <c r="BB106" s="54"/>
      <c r="BC106" s="446"/>
      <c r="BD106" s="446"/>
      <c r="BE106" s="437"/>
      <c r="BF106" s="443"/>
    </row>
    <row r="107" spans="2:58" ht="23.1" customHeight="1" thickBot="1">
      <c r="B107" s="444"/>
      <c r="C107" s="54"/>
      <c r="D107" s="54"/>
      <c r="E107" s="54"/>
      <c r="F107" s="54"/>
      <c r="G107" s="447"/>
      <c r="H107" s="447"/>
      <c r="I107" s="437"/>
      <c r="J107" s="443"/>
      <c r="L107" s="444"/>
      <c r="M107" s="25"/>
      <c r="N107" s="25"/>
      <c r="O107" s="237"/>
      <c r="P107" s="237"/>
      <c r="Q107" s="237"/>
      <c r="R107" s="237"/>
      <c r="S107" s="437"/>
      <c r="T107" s="443"/>
      <c r="V107" s="444"/>
      <c r="W107" s="54"/>
      <c r="X107" s="54"/>
      <c r="Y107" s="54"/>
      <c r="Z107" s="722"/>
      <c r="AA107" s="311" t="s">
        <v>360</v>
      </c>
      <c r="AB107" s="330">
        <v>8750</v>
      </c>
      <c r="AC107" s="362">
        <v>44348</v>
      </c>
      <c r="AD107" s="443"/>
      <c r="AF107" s="444"/>
      <c r="AG107" s="54"/>
      <c r="AH107" s="54"/>
      <c r="AI107" s="722" t="s">
        <v>318</v>
      </c>
      <c r="AJ107" s="315" t="s">
        <v>319</v>
      </c>
      <c r="AK107" s="329">
        <v>44000</v>
      </c>
      <c r="AL107" s="325">
        <v>44774</v>
      </c>
      <c r="AM107" s="443"/>
      <c r="AO107" s="444"/>
      <c r="AP107" s="54"/>
      <c r="AQ107" s="54"/>
      <c r="AR107" s="722" t="s">
        <v>318</v>
      </c>
      <c r="AS107" s="315" t="s">
        <v>319</v>
      </c>
      <c r="AT107" s="329">
        <v>44000</v>
      </c>
      <c r="AU107" s="293">
        <v>45323</v>
      </c>
      <c r="AV107" s="443"/>
      <c r="AZ107" s="444"/>
      <c r="BA107" s="54"/>
      <c r="BB107" s="54"/>
      <c r="BC107" s="446"/>
      <c r="BD107" s="446"/>
      <c r="BE107" s="437"/>
      <c r="BF107" s="443"/>
    </row>
    <row r="108" spans="2:58" ht="27" customHeight="1" thickBot="1">
      <c r="B108" s="444"/>
      <c r="C108" s="54"/>
      <c r="D108" s="54"/>
      <c r="E108" s="54"/>
      <c r="F108" s="54"/>
      <c r="G108" s="447"/>
      <c r="H108" s="447"/>
      <c r="I108" s="437"/>
      <c r="J108" s="443"/>
      <c r="L108" s="444"/>
      <c r="M108" s="25"/>
      <c r="N108" s="25"/>
      <c r="O108" s="237"/>
      <c r="P108" s="237"/>
      <c r="Q108" s="237"/>
      <c r="R108" s="237"/>
      <c r="S108" s="437"/>
      <c r="T108" s="443"/>
      <c r="V108" s="444"/>
      <c r="W108" s="54"/>
      <c r="X108" s="54"/>
      <c r="Y108" s="54"/>
      <c r="Z108" s="723"/>
      <c r="AA108" s="313" t="s">
        <v>362</v>
      </c>
      <c r="AB108" s="331">
        <v>2500</v>
      </c>
      <c r="AC108" s="448">
        <v>44348</v>
      </c>
      <c r="AD108" s="443"/>
      <c r="AF108" s="444"/>
      <c r="AG108" s="54"/>
      <c r="AH108" s="54"/>
      <c r="AI108" s="722"/>
      <c r="AJ108" s="311" t="s">
        <v>360</v>
      </c>
      <c r="AK108" s="330">
        <v>10500</v>
      </c>
      <c r="AL108" s="325">
        <v>44774</v>
      </c>
      <c r="AM108" s="443"/>
      <c r="AO108" s="444"/>
      <c r="AP108" s="54"/>
      <c r="AQ108" s="54"/>
      <c r="AR108" s="722"/>
      <c r="AS108" s="311" t="s">
        <v>360</v>
      </c>
      <c r="AT108" s="330">
        <v>10500</v>
      </c>
      <c r="AU108" s="293">
        <v>45323</v>
      </c>
      <c r="AV108" s="443"/>
      <c r="AZ108" s="444"/>
      <c r="BA108" s="54"/>
      <c r="BB108" s="54"/>
      <c r="BC108" s="446"/>
      <c r="BD108" s="446"/>
      <c r="BE108" s="437"/>
      <c r="BF108" s="443"/>
    </row>
    <row r="109" spans="2:58" ht="18.95" customHeight="1" thickBot="1">
      <c r="B109" s="444"/>
      <c r="C109" s="54"/>
      <c r="D109" s="54"/>
      <c r="E109" s="54"/>
      <c r="F109" s="54"/>
      <c r="G109" s="447"/>
      <c r="H109" s="447"/>
      <c r="I109" s="437"/>
      <c r="J109" s="443"/>
      <c r="L109" s="444"/>
      <c r="M109" s="25"/>
      <c r="N109" s="25"/>
      <c r="O109" s="237"/>
      <c r="P109" s="237"/>
      <c r="Q109" s="237"/>
      <c r="R109" s="237"/>
      <c r="S109" s="437"/>
      <c r="T109" s="443"/>
      <c r="V109" s="444"/>
      <c r="W109" s="54"/>
      <c r="X109" s="54"/>
      <c r="Y109" s="54"/>
      <c r="Z109" s="719" t="s">
        <v>278</v>
      </c>
      <c r="AA109" s="720"/>
      <c r="AB109" s="497">
        <f>SUM(AB106:AB108)</f>
        <v>43250</v>
      </c>
      <c r="AC109" s="498"/>
      <c r="AD109" s="443"/>
      <c r="AF109" s="444"/>
      <c r="AG109" s="54"/>
      <c r="AH109" s="54"/>
      <c r="AI109" s="723"/>
      <c r="AJ109" s="313" t="s">
        <v>362</v>
      </c>
      <c r="AK109" s="331">
        <v>3000</v>
      </c>
      <c r="AL109" s="325">
        <v>44774</v>
      </c>
      <c r="AM109" s="443"/>
      <c r="AO109" s="444"/>
      <c r="AP109" s="54"/>
      <c r="AQ109" s="54"/>
      <c r="AR109" s="723"/>
      <c r="AS109" s="313" t="s">
        <v>362</v>
      </c>
      <c r="AT109" s="331">
        <v>3000</v>
      </c>
      <c r="AU109" s="293">
        <v>45323</v>
      </c>
      <c r="AV109" s="443"/>
      <c r="AZ109" s="444"/>
      <c r="BA109" s="54"/>
      <c r="BB109" s="54"/>
      <c r="BC109" s="446"/>
      <c r="BD109" s="446"/>
      <c r="BE109" s="437"/>
      <c r="BF109" s="443"/>
    </row>
    <row r="110" spans="2:58" ht="16.5" thickBot="1">
      <c r="B110" s="444"/>
      <c r="C110" s="25"/>
      <c r="D110" s="25"/>
      <c r="E110" s="25"/>
      <c r="F110" s="25"/>
      <c r="G110" s="437"/>
      <c r="H110" s="437"/>
      <c r="I110" s="437"/>
      <c r="J110" s="443"/>
      <c r="L110" s="444"/>
      <c r="M110" s="25"/>
      <c r="N110" s="25"/>
      <c r="O110" s="237"/>
      <c r="P110" s="237"/>
      <c r="Q110" s="237"/>
      <c r="R110" s="237"/>
      <c r="S110" s="437"/>
      <c r="T110" s="443"/>
      <c r="V110" s="444"/>
      <c r="W110" s="54"/>
      <c r="X110" s="54"/>
      <c r="Y110" s="54"/>
      <c r="Z110" s="776" t="s">
        <v>364</v>
      </c>
      <c r="AA110" s="777"/>
      <c r="AB110" s="499">
        <f>AB73+AB79+AB88+AB93+AB98+AB105+AB109</f>
        <v>2493687.44</v>
      </c>
      <c r="AC110" s="500"/>
      <c r="AD110" s="443"/>
      <c r="AF110" s="444"/>
      <c r="AG110" s="25"/>
      <c r="AH110" s="25"/>
      <c r="AI110" s="719" t="s">
        <v>278</v>
      </c>
      <c r="AJ110" s="720"/>
      <c r="AK110" s="497">
        <f>SUM(AK107:AK109)</f>
        <v>57500</v>
      </c>
      <c r="AL110" s="498"/>
      <c r="AM110" s="443"/>
      <c r="AO110" s="444"/>
      <c r="AP110" s="25"/>
      <c r="AQ110" s="25"/>
      <c r="AR110" s="719" t="s">
        <v>278</v>
      </c>
      <c r="AS110" s="720"/>
      <c r="AT110" s="497">
        <f>SUM(AT107:AT109)</f>
        <v>57500</v>
      </c>
      <c r="AU110" s="498"/>
      <c r="AV110" s="443"/>
      <c r="AZ110" s="444"/>
      <c r="BA110" s="25"/>
      <c r="BB110" s="25"/>
      <c r="BC110" s="437"/>
      <c r="BD110" s="437"/>
      <c r="BE110" s="437"/>
      <c r="BF110" s="443"/>
    </row>
    <row r="111" spans="2:58" ht="16.5" thickBot="1">
      <c r="B111" s="440"/>
      <c r="C111" s="707"/>
      <c r="D111" s="707"/>
      <c r="E111" s="445"/>
      <c r="F111" s="445"/>
      <c r="G111" s="439"/>
      <c r="H111" s="30"/>
      <c r="I111" s="30"/>
      <c r="J111" s="438"/>
      <c r="L111" s="444"/>
      <c r="M111" s="25"/>
      <c r="N111" s="25"/>
      <c r="O111" s="237"/>
      <c r="P111" s="237"/>
      <c r="Q111" s="237"/>
      <c r="R111" s="237"/>
      <c r="S111" s="437"/>
      <c r="T111" s="443"/>
      <c r="V111" s="442"/>
      <c r="W111" s="781"/>
      <c r="X111" s="781"/>
      <c r="Y111" s="781"/>
      <c r="Z111" s="781"/>
      <c r="AA111" s="781"/>
      <c r="AB111" s="781"/>
      <c r="AC111" s="441"/>
      <c r="AD111" s="438"/>
      <c r="AF111" s="440"/>
      <c r="AG111" s="445"/>
      <c r="AH111" s="445"/>
      <c r="AI111" s="776" t="s">
        <v>364</v>
      </c>
      <c r="AJ111" s="777"/>
      <c r="AK111" s="499">
        <f>AK74+AK81+AK89+AK94+AK99+AK106+AK110</f>
        <v>2759385.8</v>
      </c>
      <c r="AL111" s="500"/>
      <c r="AM111" s="438"/>
      <c r="AO111" s="440"/>
      <c r="AP111" s="445"/>
      <c r="AQ111" s="445"/>
      <c r="AR111" s="776" t="s">
        <v>364</v>
      </c>
      <c r="AS111" s="777"/>
      <c r="AT111" s="499">
        <f>AT74+AT81+AT89+AT94+AT99+AT106+AT110</f>
        <v>2759385.8</v>
      </c>
      <c r="AU111" s="500"/>
      <c r="AV111" s="438"/>
      <c r="AZ111" s="440"/>
      <c r="BA111" s="707"/>
      <c r="BB111" s="707"/>
      <c r="BC111" s="439"/>
      <c r="BD111" s="30"/>
      <c r="BE111" s="30"/>
      <c r="BF111" s="438"/>
    </row>
    <row r="112" spans="2:58" s="7" customFormat="1" ht="65.099999999999994" customHeight="1">
      <c r="B112" s="435"/>
      <c r="C112" s="775"/>
      <c r="D112" s="775"/>
      <c r="E112" s="431"/>
      <c r="F112" s="431"/>
      <c r="G112" s="780"/>
      <c r="H112" s="780"/>
      <c r="I112" s="436"/>
      <c r="L112" s="333"/>
      <c r="M112" s="25"/>
      <c r="N112" s="25"/>
      <c r="O112" s="360"/>
      <c r="P112" s="360"/>
      <c r="Q112" s="360"/>
      <c r="R112" s="360"/>
      <c r="S112" s="437"/>
      <c r="T112" s="332"/>
      <c r="W112" s="775"/>
      <c r="X112" s="775"/>
      <c r="Y112" s="775"/>
      <c r="Z112" s="775"/>
      <c r="AA112" s="774"/>
      <c r="AB112" s="774"/>
    </row>
    <row r="113" spans="2:28" ht="59.25" customHeight="1">
      <c r="B113" s="435"/>
      <c r="C113" s="779"/>
      <c r="D113" s="779"/>
      <c r="E113" s="779"/>
      <c r="F113" s="779"/>
      <c r="G113" s="779"/>
      <c r="H113" s="779"/>
      <c r="I113" s="779"/>
      <c r="L113" s="65"/>
      <c r="M113" s="25"/>
      <c r="N113" s="25"/>
      <c r="O113" s="237"/>
      <c r="P113" s="237"/>
      <c r="Q113" s="237"/>
      <c r="R113" s="237"/>
      <c r="S113" s="437"/>
      <c r="T113" s="66"/>
      <c r="W113" s="431"/>
      <c r="X113" s="431"/>
      <c r="Y113" s="431"/>
      <c r="Z113" s="431"/>
      <c r="AA113" s="778"/>
      <c r="AB113" s="778"/>
    </row>
    <row r="114" spans="2:28" ht="50.1" customHeight="1">
      <c r="B114" s="435"/>
      <c r="C114" s="772"/>
      <c r="D114" s="772"/>
      <c r="E114" s="435"/>
      <c r="F114" s="435"/>
      <c r="G114" s="774"/>
      <c r="H114" s="774"/>
      <c r="I114" s="436"/>
      <c r="L114" s="65"/>
      <c r="M114" s="25"/>
      <c r="N114" s="25"/>
      <c r="O114" s="237"/>
      <c r="P114" s="237"/>
      <c r="Q114" s="237"/>
      <c r="R114" s="237"/>
      <c r="S114" s="437"/>
      <c r="T114" s="66"/>
      <c r="W114" s="431"/>
      <c r="X114" s="431"/>
      <c r="Y114" s="431"/>
      <c r="Z114" s="431"/>
      <c r="AA114" s="432"/>
      <c r="AB114" s="432"/>
    </row>
    <row r="115" spans="2:28" ht="100.35" customHeight="1" thickBot="1">
      <c r="B115" s="435"/>
      <c r="C115" s="772"/>
      <c r="D115" s="772"/>
      <c r="E115" s="435"/>
      <c r="F115" s="435"/>
      <c r="G115" s="773"/>
      <c r="H115" s="773"/>
      <c r="I115" s="436"/>
      <c r="L115" s="82"/>
      <c r="M115" s="29"/>
      <c r="N115" s="29"/>
      <c r="O115" s="76"/>
      <c r="P115" s="76"/>
      <c r="Q115" s="76"/>
      <c r="R115" s="76"/>
      <c r="S115" s="30"/>
      <c r="T115" s="83"/>
      <c r="W115" s="431"/>
      <c r="X115" s="431"/>
      <c r="Y115" s="431"/>
      <c r="Z115" s="431"/>
      <c r="AA115" s="432"/>
      <c r="AB115" s="432"/>
    </row>
    <row r="116" spans="2:28">
      <c r="B116" s="435"/>
      <c r="C116" s="435"/>
      <c r="D116" s="435"/>
      <c r="E116" s="435"/>
      <c r="F116" s="435"/>
      <c r="G116" s="436"/>
      <c r="H116" s="436"/>
      <c r="I116" s="436"/>
      <c r="M116" s="435"/>
      <c r="N116" s="435"/>
      <c r="W116" s="431"/>
      <c r="X116" s="431"/>
      <c r="Y116" s="431"/>
      <c r="Z116" s="431"/>
      <c r="AA116" s="432"/>
      <c r="AB116" s="432"/>
    </row>
    <row r="117" spans="2:28">
      <c r="B117" s="435"/>
      <c r="C117" s="775"/>
      <c r="D117" s="775"/>
      <c r="E117" s="431"/>
      <c r="F117" s="431"/>
      <c r="G117" s="436"/>
      <c r="H117" s="436"/>
      <c r="I117" s="436"/>
      <c r="M117" s="435"/>
      <c r="N117" s="435"/>
      <c r="W117" s="431"/>
      <c r="X117" s="431"/>
      <c r="Y117" s="431"/>
      <c r="Z117" s="431"/>
      <c r="AA117" s="432"/>
      <c r="AB117" s="432"/>
    </row>
    <row r="118" spans="2:28" ht="50.1" customHeight="1">
      <c r="B118" s="435"/>
      <c r="C118" s="775"/>
      <c r="D118" s="775"/>
      <c r="E118" s="431"/>
      <c r="F118" s="431"/>
      <c r="G118" s="773"/>
      <c r="H118" s="773"/>
      <c r="I118" s="436"/>
      <c r="M118" s="435"/>
      <c r="N118" s="435"/>
      <c r="W118" s="431"/>
      <c r="X118" s="431"/>
      <c r="Y118" s="431"/>
      <c r="Z118" s="431"/>
      <c r="AA118" s="432"/>
      <c r="AB118" s="432"/>
    </row>
    <row r="119" spans="2:28" ht="100.35" customHeight="1">
      <c r="B119" s="435"/>
      <c r="C119" s="772"/>
      <c r="D119" s="772"/>
      <c r="E119" s="435"/>
      <c r="F119" s="435"/>
      <c r="G119" s="773"/>
      <c r="H119" s="773"/>
      <c r="I119" s="436"/>
      <c r="M119" s="435"/>
      <c r="N119" s="435"/>
      <c r="W119" s="431"/>
      <c r="X119" s="431"/>
      <c r="Y119" s="431"/>
      <c r="Z119" s="431"/>
      <c r="AA119" s="432"/>
      <c r="AB119" s="432"/>
    </row>
    <row r="120" spans="2:28">
      <c r="B120" s="435"/>
      <c r="C120" s="434"/>
      <c r="D120" s="435"/>
      <c r="E120" s="435"/>
      <c r="F120" s="435"/>
      <c r="G120" s="433"/>
      <c r="H120" s="436"/>
      <c r="I120" s="436"/>
      <c r="M120" s="435"/>
      <c r="N120" s="435"/>
      <c r="W120" s="431"/>
      <c r="X120" s="431"/>
      <c r="Y120" s="431"/>
      <c r="Z120" s="431"/>
      <c r="AA120" s="432"/>
      <c r="AB120" s="432"/>
    </row>
    <row r="121" spans="2:28">
      <c r="B121" s="435"/>
      <c r="C121" s="434"/>
      <c r="D121" s="434"/>
      <c r="E121" s="434"/>
      <c r="F121" s="434"/>
      <c r="G121" s="433"/>
      <c r="H121" s="433"/>
      <c r="I121" s="433"/>
      <c r="M121" s="435"/>
      <c r="N121" s="435"/>
      <c r="W121" s="431"/>
      <c r="X121" s="431"/>
      <c r="Y121" s="431"/>
      <c r="Z121" s="431"/>
      <c r="AA121" s="432"/>
      <c r="AB121" s="432"/>
    </row>
    <row r="122" spans="2:28">
      <c r="M122" s="435"/>
      <c r="N122" s="435"/>
      <c r="W122" s="431"/>
      <c r="X122" s="431"/>
      <c r="Y122" s="431"/>
      <c r="Z122" s="431"/>
      <c r="AA122" s="432"/>
      <c r="AB122" s="432"/>
    </row>
    <row r="123" spans="2:28">
      <c r="M123" s="435"/>
      <c r="N123" s="435"/>
      <c r="W123" s="431"/>
      <c r="X123" s="431"/>
      <c r="Y123" s="431"/>
      <c r="Z123" s="431"/>
      <c r="AA123" s="432"/>
      <c r="AB123" s="432"/>
    </row>
    <row r="124" spans="2:28">
      <c r="M124" s="435"/>
      <c r="N124" s="435"/>
      <c r="W124" s="431"/>
      <c r="X124" s="431"/>
      <c r="Y124" s="431"/>
      <c r="Z124" s="431"/>
      <c r="AA124" s="432"/>
      <c r="AB124" s="432"/>
    </row>
    <row r="125" spans="2:28">
      <c r="M125" s="435"/>
      <c r="N125" s="435"/>
      <c r="W125" s="431"/>
      <c r="X125" s="431"/>
      <c r="Y125" s="431"/>
      <c r="Z125" s="431"/>
      <c r="AA125" s="430"/>
      <c r="AB125" s="430"/>
    </row>
    <row r="126" spans="2:28">
      <c r="M126" s="435"/>
      <c r="N126" s="435"/>
    </row>
    <row r="127" spans="2:28">
      <c r="M127" s="435"/>
      <c r="N127" s="435"/>
    </row>
    <row r="128" spans="2:28">
      <c r="M128" s="435"/>
      <c r="N128" s="435"/>
    </row>
    <row r="129" spans="13:17">
      <c r="M129" s="435"/>
      <c r="N129" s="435"/>
    </row>
    <row r="130" spans="13:17">
      <c r="M130" s="435"/>
      <c r="N130" s="435"/>
    </row>
    <row r="131" spans="13:17">
      <c r="M131" s="435"/>
      <c r="N131" s="435"/>
    </row>
    <row r="132" spans="13:17">
      <c r="M132" s="435"/>
      <c r="N132" s="435"/>
    </row>
    <row r="133" spans="13:17">
      <c r="M133" s="435"/>
      <c r="N133" s="435"/>
    </row>
    <row r="134" spans="13:17">
      <c r="M134" s="435"/>
      <c r="N134" s="435"/>
    </row>
    <row r="135" spans="13:17">
      <c r="M135" s="435"/>
      <c r="N135" s="435"/>
    </row>
    <row r="136" spans="13:17">
      <c r="M136" s="435"/>
      <c r="N136" s="435"/>
    </row>
    <row r="137" spans="13:17">
      <c r="M137" s="435"/>
      <c r="N137" s="435"/>
    </row>
    <row r="138" spans="13:17">
      <c r="N138" s="655"/>
      <c r="O138" s="656"/>
      <c r="P138" s="367"/>
      <c r="Q138" s="368"/>
    </row>
    <row r="139" spans="13:17">
      <c r="N139" s="655"/>
      <c r="O139" s="656"/>
      <c r="P139" s="367"/>
      <c r="Q139" s="368"/>
    </row>
    <row r="140" spans="13:17">
      <c r="N140" s="655"/>
      <c r="O140" s="656"/>
      <c r="P140" s="367"/>
      <c r="Q140" s="368"/>
    </row>
    <row r="141" spans="13:17">
      <c r="N141" s="655"/>
      <c r="O141" s="656"/>
      <c r="P141" s="367"/>
      <c r="Q141" s="368"/>
    </row>
    <row r="142" spans="13:17">
      <c r="N142" s="655"/>
      <c r="O142" s="656"/>
      <c r="P142" s="367"/>
      <c r="Q142" s="368"/>
    </row>
    <row r="143" spans="13:17">
      <c r="N143" s="655"/>
      <c r="O143" s="656"/>
      <c r="P143" s="367"/>
      <c r="Q143" s="368"/>
    </row>
    <row r="144" spans="13:17">
      <c r="N144" s="655"/>
      <c r="O144" s="656"/>
      <c r="P144" s="367"/>
      <c r="Q144" s="368"/>
    </row>
    <row r="145" spans="14:17">
      <c r="N145" s="655"/>
      <c r="O145" s="656"/>
      <c r="P145" s="367"/>
      <c r="Q145" s="368"/>
    </row>
    <row r="146" spans="14:17">
      <c r="N146" s="655"/>
      <c r="O146" s="656"/>
      <c r="P146" s="367"/>
      <c r="Q146" s="368"/>
    </row>
    <row r="147" spans="14:17">
      <c r="N147" s="655"/>
      <c r="O147" s="656"/>
      <c r="P147" s="367"/>
      <c r="Q147" s="368"/>
    </row>
    <row r="148" spans="14:17">
      <c r="N148" s="655"/>
      <c r="O148" s="656"/>
      <c r="P148" s="367"/>
      <c r="Q148" s="368"/>
    </row>
    <row r="149" spans="14:17">
      <c r="N149" s="655"/>
      <c r="O149" s="656"/>
      <c r="P149" s="367"/>
      <c r="Q149" s="368"/>
    </row>
    <row r="150" spans="14:17">
      <c r="N150" s="655"/>
      <c r="O150" s="656"/>
      <c r="P150" s="367"/>
      <c r="Q150" s="368"/>
    </row>
    <row r="151" spans="14:17">
      <c r="N151" s="655"/>
      <c r="O151" s="656"/>
      <c r="P151" s="367"/>
      <c r="Q151" s="368"/>
    </row>
    <row r="152" spans="14:17">
      <c r="N152" s="655"/>
      <c r="O152" s="657"/>
      <c r="P152" s="367"/>
      <c r="Q152" s="368"/>
    </row>
    <row r="153" spans="14:17">
      <c r="N153" s="655"/>
      <c r="O153" s="657"/>
      <c r="P153" s="367"/>
      <c r="Q153" s="658"/>
    </row>
    <row r="154" spans="14:17">
      <c r="N154" s="655"/>
      <c r="O154" s="657"/>
      <c r="P154" s="367"/>
      <c r="Q154" s="368"/>
    </row>
    <row r="155" spans="14:17">
      <c r="N155" s="655"/>
      <c r="O155" s="657"/>
      <c r="P155" s="367"/>
      <c r="Q155" s="658"/>
    </row>
    <row r="156" spans="14:17">
      <c r="N156" s="655"/>
      <c r="O156" s="657"/>
      <c r="P156" s="367"/>
      <c r="Q156" s="658"/>
    </row>
    <row r="157" spans="14:17">
      <c r="N157" s="655"/>
      <c r="O157" s="657"/>
      <c r="P157" s="367"/>
      <c r="Q157" s="658"/>
    </row>
    <row r="158" spans="14:17">
      <c r="N158" s="655"/>
      <c r="O158" s="657"/>
      <c r="P158" s="367"/>
      <c r="Q158" s="659"/>
    </row>
    <row r="159" spans="14:17">
      <c r="N159" s="655"/>
      <c r="O159" s="657"/>
      <c r="P159" s="367"/>
      <c r="Q159" s="658"/>
    </row>
    <row r="160" spans="14:17">
      <c r="N160" s="655"/>
      <c r="O160" s="657"/>
      <c r="P160" s="367"/>
      <c r="Q160" s="658"/>
    </row>
    <row r="161" spans="14:17">
      <c r="N161" s="655"/>
      <c r="O161" s="657"/>
      <c r="P161" s="367"/>
      <c r="Q161" s="658"/>
    </row>
    <row r="162" spans="14:17">
      <c r="N162" s="655"/>
      <c r="O162" s="657"/>
      <c r="P162" s="367"/>
      <c r="Q162" s="658"/>
    </row>
    <row r="163" spans="14:17">
      <c r="N163" s="655"/>
      <c r="O163" s="657"/>
      <c r="P163" s="367"/>
      <c r="Q163" s="658"/>
    </row>
    <row r="164" spans="14:17">
      <c r="N164" s="655"/>
      <c r="O164" s="657"/>
      <c r="P164" s="367"/>
      <c r="Q164" s="660"/>
    </row>
    <row r="165" spans="14:17">
      <c r="N165" s="655"/>
      <c r="O165" s="657"/>
      <c r="P165" s="367"/>
      <c r="Q165" s="658"/>
    </row>
    <row r="166" spans="14:17">
      <c r="N166" s="655"/>
      <c r="O166" s="657"/>
      <c r="P166" s="369"/>
      <c r="Q166" s="370"/>
    </row>
    <row r="167" spans="14:17">
      <c r="N167" s="655"/>
      <c r="O167" s="657"/>
      <c r="P167" s="369"/>
      <c r="Q167" s="370"/>
    </row>
    <row r="168" spans="14:17">
      <c r="N168" s="655"/>
      <c r="O168" s="657"/>
      <c r="P168" s="369"/>
      <c r="Q168" s="370"/>
    </row>
    <row r="169" spans="14:17">
      <c r="N169" s="655"/>
      <c r="O169" s="657"/>
      <c r="P169" s="369"/>
      <c r="Q169" s="370"/>
    </row>
    <row r="170" spans="14:17">
      <c r="N170" s="655"/>
      <c r="O170" s="657"/>
      <c r="P170" s="369"/>
      <c r="Q170" s="370"/>
    </row>
    <row r="171" spans="14:17">
      <c r="N171" s="655"/>
      <c r="O171" s="657"/>
      <c r="P171" s="661"/>
      <c r="Q171" s="661"/>
    </row>
    <row r="172" spans="14:17">
      <c r="N172" s="655"/>
      <c r="O172" s="657"/>
      <c r="P172" s="369"/>
      <c r="Q172" s="662"/>
    </row>
    <row r="173" spans="14:17">
      <c r="N173" s="655"/>
      <c r="O173" s="657"/>
      <c r="P173" s="369"/>
      <c r="Q173" s="662"/>
    </row>
    <row r="174" spans="14:17">
      <c r="N174" s="655"/>
      <c r="O174" s="657"/>
      <c r="P174" s="369"/>
      <c r="Q174" s="662"/>
    </row>
    <row r="175" spans="14:17">
      <c r="N175" s="663"/>
      <c r="O175" s="663"/>
      <c r="Q175" s="664"/>
    </row>
  </sheetData>
  <mergeCells count="260">
    <mergeCell ref="AR89:AS89"/>
    <mergeCell ref="AP3:AU3"/>
    <mergeCell ref="AO4:AT4"/>
    <mergeCell ref="AP5:AT5"/>
    <mergeCell ref="AP7:AQ7"/>
    <mergeCell ref="AP8:AT8"/>
    <mergeCell ref="AP9:AQ9"/>
    <mergeCell ref="AS9:AT9"/>
    <mergeCell ref="AP10:AQ10"/>
    <mergeCell ref="AS10:AT10"/>
    <mergeCell ref="AP12:AQ12"/>
    <mergeCell ref="AS12:AT12"/>
    <mergeCell ref="AP13:AT13"/>
    <mergeCell ref="AP15:AQ15"/>
    <mergeCell ref="AP16:AQ16"/>
    <mergeCell ref="AR17:AR24"/>
    <mergeCell ref="AR25:AS25"/>
    <mergeCell ref="AR26:AR31"/>
    <mergeCell ref="AR32:AS32"/>
    <mergeCell ref="AI106:AJ106"/>
    <mergeCell ref="AI107:AI109"/>
    <mergeCell ref="AI110:AJ110"/>
    <mergeCell ref="AI111:AJ111"/>
    <mergeCell ref="AP67:AQ67"/>
    <mergeCell ref="AR67:AR73"/>
    <mergeCell ref="AR74:AS74"/>
    <mergeCell ref="AR75:AR80"/>
    <mergeCell ref="AR81:AS81"/>
    <mergeCell ref="AR82:AR88"/>
    <mergeCell ref="AK105:AL105"/>
    <mergeCell ref="AR106:AS106"/>
    <mergeCell ref="AR107:AR109"/>
    <mergeCell ref="AR110:AS110"/>
    <mergeCell ref="AR111:AS111"/>
    <mergeCell ref="AI67:AI73"/>
    <mergeCell ref="AI74:AJ74"/>
    <mergeCell ref="AI81:AJ81"/>
    <mergeCell ref="AI82:AI88"/>
    <mergeCell ref="AI89:AJ89"/>
    <mergeCell ref="AI90:AI93"/>
    <mergeCell ref="AI94:AJ94"/>
    <mergeCell ref="AI95:AI98"/>
    <mergeCell ref="AI99:AJ99"/>
    <mergeCell ref="F39:G39"/>
    <mergeCell ref="F40:F43"/>
    <mergeCell ref="F45:F48"/>
    <mergeCell ref="F49:G49"/>
    <mergeCell ref="P50:Q50"/>
    <mergeCell ref="P51:P56"/>
    <mergeCell ref="AP65:AQ65"/>
    <mergeCell ref="Z65:Z72"/>
    <mergeCell ref="AT105:AU105"/>
    <mergeCell ref="AR57:AS57"/>
    <mergeCell ref="AR58:AR60"/>
    <mergeCell ref="AR61:AS61"/>
    <mergeCell ref="AR62:AS62"/>
    <mergeCell ref="F99:F101"/>
    <mergeCell ref="AI100:AI105"/>
    <mergeCell ref="AG67:AH67"/>
    <mergeCell ref="Z73:AA73"/>
    <mergeCell ref="Z74:Z78"/>
    <mergeCell ref="AB104:AC104"/>
    <mergeCell ref="AR90:AR93"/>
    <mergeCell ref="AR94:AS94"/>
    <mergeCell ref="AR95:AR98"/>
    <mergeCell ref="AR99:AS99"/>
    <mergeCell ref="AR100:AR105"/>
    <mergeCell ref="V64:Y64"/>
    <mergeCell ref="AA46:AA49"/>
    <mergeCell ref="P58:P60"/>
    <mergeCell ref="P17:P24"/>
    <mergeCell ref="P25:Q25"/>
    <mergeCell ref="P26:P31"/>
    <mergeCell ref="P32:Q32"/>
    <mergeCell ref="P33:P39"/>
    <mergeCell ref="P46:P49"/>
    <mergeCell ref="P61:Q61"/>
    <mergeCell ref="P62:Q62"/>
    <mergeCell ref="C3:I3"/>
    <mergeCell ref="M3:S3"/>
    <mergeCell ref="W3:AC3"/>
    <mergeCell ref="B4:H4"/>
    <mergeCell ref="L4:R4"/>
    <mergeCell ref="V4:AB4"/>
    <mergeCell ref="W9:Z9"/>
    <mergeCell ref="AA9:AB9"/>
    <mergeCell ref="C5:H5"/>
    <mergeCell ref="M5:R5"/>
    <mergeCell ref="W5:AB5"/>
    <mergeCell ref="C7:D7"/>
    <mergeCell ref="M7:N7"/>
    <mergeCell ref="W7:Z7"/>
    <mergeCell ref="M12:N12"/>
    <mergeCell ref="Q12:R12"/>
    <mergeCell ref="W12:Z12"/>
    <mergeCell ref="C8:H8"/>
    <mergeCell ref="M8:R8"/>
    <mergeCell ref="W8:AB8"/>
    <mergeCell ref="C9:D9"/>
    <mergeCell ref="G9:H9"/>
    <mergeCell ref="M9:N9"/>
    <mergeCell ref="Q9:R9"/>
    <mergeCell ref="AA12:AB12"/>
    <mergeCell ref="C10:D10"/>
    <mergeCell ref="G10:H10"/>
    <mergeCell ref="M10:N10"/>
    <mergeCell ref="Q10:R10"/>
    <mergeCell ref="W10:Z10"/>
    <mergeCell ref="AA10:AB10"/>
    <mergeCell ref="C12:D12"/>
    <mergeCell ref="G12:H12"/>
    <mergeCell ref="C13:H13"/>
    <mergeCell ref="M13:R13"/>
    <mergeCell ref="W13:AB13"/>
    <mergeCell ref="M15:N15"/>
    <mergeCell ref="W15:Z15"/>
    <mergeCell ref="P40:Q40"/>
    <mergeCell ref="P45:Q45"/>
    <mergeCell ref="AA17:AA24"/>
    <mergeCell ref="AA25:AB25"/>
    <mergeCell ref="AA26:AA31"/>
    <mergeCell ref="AA32:AB32"/>
    <mergeCell ref="AA33:AA39"/>
    <mergeCell ref="AA40:AB40"/>
    <mergeCell ref="AA41:AA44"/>
    <mergeCell ref="AA45:AB45"/>
    <mergeCell ref="C16:D16"/>
    <mergeCell ref="M16:N16"/>
    <mergeCell ref="P41:P44"/>
    <mergeCell ref="W16:Z16"/>
    <mergeCell ref="F16:F23"/>
    <mergeCell ref="F24:G24"/>
    <mergeCell ref="F25:F30"/>
    <mergeCell ref="F31:G31"/>
    <mergeCell ref="F32:F38"/>
    <mergeCell ref="C67:D67"/>
    <mergeCell ref="M67:N67"/>
    <mergeCell ref="F44:G44"/>
    <mergeCell ref="F68:F72"/>
    <mergeCell ref="F73:F76"/>
    <mergeCell ref="F77:F85"/>
    <mergeCell ref="F87:F90"/>
    <mergeCell ref="F91:F92"/>
    <mergeCell ref="F93:F98"/>
    <mergeCell ref="F50:F55"/>
    <mergeCell ref="F56:G56"/>
    <mergeCell ref="F57:F59"/>
    <mergeCell ref="F60:G60"/>
    <mergeCell ref="F61:G61"/>
    <mergeCell ref="C65:D65"/>
    <mergeCell ref="M65:N65"/>
    <mergeCell ref="C119:D119"/>
    <mergeCell ref="G119:H119"/>
    <mergeCell ref="C114:D114"/>
    <mergeCell ref="G114:H114"/>
    <mergeCell ref="C115:D115"/>
    <mergeCell ref="G115:H115"/>
    <mergeCell ref="C117:D117"/>
    <mergeCell ref="C118:D118"/>
    <mergeCell ref="Z99:Z104"/>
    <mergeCell ref="Z105:AA105"/>
    <mergeCell ref="Z106:Z108"/>
    <mergeCell ref="Z109:AA109"/>
    <mergeCell ref="Z110:AA110"/>
    <mergeCell ref="W112:Z112"/>
    <mergeCell ref="AA112:AB112"/>
    <mergeCell ref="AA113:AB113"/>
    <mergeCell ref="G118:H118"/>
    <mergeCell ref="C113:I113"/>
    <mergeCell ref="C103:D103"/>
    <mergeCell ref="C111:D111"/>
    <mergeCell ref="C112:D112"/>
    <mergeCell ref="G112:H112"/>
    <mergeCell ref="P101:P103"/>
    <mergeCell ref="W111:AB111"/>
    <mergeCell ref="AG3:AL3"/>
    <mergeCell ref="AF4:AK4"/>
    <mergeCell ref="AG5:AK5"/>
    <mergeCell ref="AG7:AH7"/>
    <mergeCell ref="AG8:AK8"/>
    <mergeCell ref="AG16:AH16"/>
    <mergeCell ref="AG65:AH65"/>
    <mergeCell ref="AG12:AH12"/>
    <mergeCell ref="AJ12:AK12"/>
    <mergeCell ref="AG9:AH9"/>
    <mergeCell ref="AJ9:AK9"/>
    <mergeCell ref="AG10:AH10"/>
    <mergeCell ref="AJ10:AK10"/>
    <mergeCell ref="AG13:AK13"/>
    <mergeCell ref="AG15:AH15"/>
    <mergeCell ref="AI57:AJ57"/>
    <mergeCell ref="AI58:AI60"/>
    <mergeCell ref="AI61:AJ61"/>
    <mergeCell ref="AI62:AJ62"/>
    <mergeCell ref="AI26:AI31"/>
    <mergeCell ref="AI32:AJ32"/>
    <mergeCell ref="AI33:AI39"/>
    <mergeCell ref="AI40:AJ40"/>
    <mergeCell ref="AI41:AI44"/>
    <mergeCell ref="BA16:BB16"/>
    <mergeCell ref="BA46:BB46"/>
    <mergeCell ref="BA47:BB47"/>
    <mergeCell ref="BA87:BD87"/>
    <mergeCell ref="BA88:BB88"/>
    <mergeCell ref="BC88:BD88"/>
    <mergeCell ref="AA50:AB50"/>
    <mergeCell ref="AA51:AA56"/>
    <mergeCell ref="AA57:AB57"/>
    <mergeCell ref="AA58:AA60"/>
    <mergeCell ref="AA62:AB62"/>
    <mergeCell ref="AI17:AI24"/>
    <mergeCell ref="AI25:AJ25"/>
    <mergeCell ref="AI45:AJ45"/>
    <mergeCell ref="AI46:AI49"/>
    <mergeCell ref="AI50:AJ50"/>
    <mergeCell ref="AI51:AI56"/>
    <mergeCell ref="AR33:AR39"/>
    <mergeCell ref="AR40:AS40"/>
    <mergeCell ref="AR41:AR44"/>
    <mergeCell ref="AR45:AS45"/>
    <mergeCell ref="AR46:AR49"/>
    <mergeCell ref="AR50:AS50"/>
    <mergeCell ref="AR51:AR56"/>
    <mergeCell ref="BA3:BE3"/>
    <mergeCell ref="AZ4:BD4"/>
    <mergeCell ref="BA5:BD5"/>
    <mergeCell ref="BA7:BB7"/>
    <mergeCell ref="BA8:BD8"/>
    <mergeCell ref="BA12:BB12"/>
    <mergeCell ref="BC12:BD12"/>
    <mergeCell ref="BA13:BD13"/>
    <mergeCell ref="BA15:BB15"/>
    <mergeCell ref="BA9:BB9"/>
    <mergeCell ref="BC9:BD9"/>
    <mergeCell ref="BA10:BB10"/>
    <mergeCell ref="BC10:BD10"/>
    <mergeCell ref="BA111:BB111"/>
    <mergeCell ref="BA89:BD89"/>
    <mergeCell ref="BA90:BB90"/>
    <mergeCell ref="BC90:BD90"/>
    <mergeCell ref="BA103:BB103"/>
    <mergeCell ref="BC103:BD103"/>
    <mergeCell ref="P57:Q57"/>
    <mergeCell ref="R100:S100"/>
    <mergeCell ref="AA61:AB61"/>
    <mergeCell ref="Z79:AA79"/>
    <mergeCell ref="Z81:Z87"/>
    <mergeCell ref="Z88:AA88"/>
    <mergeCell ref="Z89:Z92"/>
    <mergeCell ref="Z93:AA93"/>
    <mergeCell ref="Z94:Z97"/>
    <mergeCell ref="AI75:AI80"/>
    <mergeCell ref="Z98:AA98"/>
    <mergeCell ref="V65:Y65"/>
    <mergeCell ref="P78:P85"/>
    <mergeCell ref="P87:P90"/>
    <mergeCell ref="P91:P94"/>
    <mergeCell ref="P95:P100"/>
    <mergeCell ref="P67:P71"/>
    <mergeCell ref="P72:P77"/>
  </mergeCells>
  <dataValidations count="3">
    <dataValidation type="decimal" allowBlank="1" showInputMessage="1" showErrorMessage="1" sqref="Q9:R9 G9:H9">
      <formula1>-999999999</formula1>
      <formula2>999999999</formula2>
    </dataValidation>
    <dataValidation type="whole" allowBlank="1" showInputMessage="1" showErrorMessage="1" sqref="G114 AA9 AJ9 BC90:BC102 BC9 AA112:AA124 AS9">
      <formula1>-999999999</formula1>
      <formula2>999999999</formula2>
    </dataValidation>
    <dataValidation type="list" allowBlank="1" showInputMessage="1" showErrorMessage="1" sqref="G118">
      <formula1>$L$124:$L$125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2"/>
  <sheetViews>
    <sheetView zoomScale="113" zoomScaleNormal="92" workbookViewId="0">
      <selection activeCell="C39" sqref="C39:F39"/>
    </sheetView>
  </sheetViews>
  <sheetFormatPr defaultColWidth="8.85546875" defaultRowHeight="15"/>
  <cols>
    <col min="1" max="2" width="1.85546875" customWidth="1"/>
    <col min="3" max="3" width="50" customWidth="1"/>
    <col min="4" max="4" width="42.7109375" customWidth="1"/>
    <col min="5" max="5" width="22.85546875" customWidth="1"/>
    <col min="6" max="6" width="26.7109375" customWidth="1"/>
    <col min="7" max="7" width="2" customWidth="1"/>
    <col min="8" max="8" width="1.42578125" customWidth="1"/>
  </cols>
  <sheetData>
    <row r="1" spans="2:7" ht="15.75" thickBot="1"/>
    <row r="2" spans="2:7" ht="15.75" thickBot="1">
      <c r="B2" s="45"/>
      <c r="C2" s="46"/>
      <c r="D2" s="46"/>
      <c r="E2" s="46"/>
      <c r="F2" s="46"/>
      <c r="G2" s="47"/>
    </row>
    <row r="3" spans="2:7" ht="21" thickBot="1">
      <c r="B3" s="48"/>
      <c r="C3" s="731" t="s">
        <v>365</v>
      </c>
      <c r="D3" s="732"/>
      <c r="E3" s="732"/>
      <c r="F3" s="733"/>
      <c r="G3" s="32"/>
    </row>
    <row r="4" spans="2:7">
      <c r="B4" s="787"/>
      <c r="C4" s="794"/>
      <c r="D4" s="794"/>
      <c r="E4" s="794"/>
      <c r="F4" s="794"/>
      <c r="G4" s="32"/>
    </row>
    <row r="5" spans="2:7">
      <c r="B5" s="33"/>
      <c r="C5" s="832"/>
      <c r="D5" s="832"/>
      <c r="E5" s="832"/>
      <c r="F5" s="832"/>
      <c r="G5" s="32"/>
    </row>
    <row r="6" spans="2:7">
      <c r="B6" s="33"/>
      <c r="C6" s="34"/>
      <c r="D6" s="35"/>
      <c r="E6" s="34"/>
      <c r="F6" s="35"/>
      <c r="G6" s="32"/>
    </row>
    <row r="7" spans="2:7">
      <c r="B7" s="33"/>
      <c r="C7" s="793" t="s">
        <v>366</v>
      </c>
      <c r="D7" s="793"/>
      <c r="E7" s="36"/>
      <c r="F7" s="35"/>
      <c r="G7" s="32"/>
    </row>
    <row r="8" spans="2:7" ht="15.75" thickBot="1">
      <c r="B8" s="33"/>
      <c r="C8" s="795" t="s">
        <v>367</v>
      </c>
      <c r="D8" s="795"/>
      <c r="E8" s="795"/>
      <c r="F8" s="795"/>
      <c r="G8" s="32"/>
    </row>
    <row r="9" spans="2:7" ht="15.75" thickBot="1">
      <c r="B9" s="33"/>
      <c r="C9" s="11" t="s">
        <v>368</v>
      </c>
      <c r="D9" s="12" t="s">
        <v>369</v>
      </c>
      <c r="E9" s="798" t="s">
        <v>370</v>
      </c>
      <c r="F9" s="799"/>
      <c r="G9" s="32"/>
    </row>
    <row r="10" spans="2:7" ht="18.95" customHeight="1">
      <c r="B10" s="33"/>
      <c r="C10" s="811" t="s">
        <v>371</v>
      </c>
      <c r="D10" s="812"/>
      <c r="E10" s="812"/>
      <c r="F10" s="813"/>
      <c r="G10" s="32"/>
    </row>
    <row r="11" spans="2:7" ht="271.5" customHeight="1">
      <c r="B11" s="33"/>
      <c r="C11" s="337" t="s">
        <v>372</v>
      </c>
      <c r="D11" s="337" t="s">
        <v>373</v>
      </c>
      <c r="E11" s="823" t="s">
        <v>374</v>
      </c>
      <c r="F11" s="824"/>
      <c r="G11" s="32"/>
    </row>
    <row r="12" spans="2:7" ht="246.95" customHeight="1">
      <c r="B12" s="33"/>
      <c r="C12" s="13" t="s">
        <v>375</v>
      </c>
      <c r="D12" s="13" t="s">
        <v>376</v>
      </c>
      <c r="E12" s="803" t="s">
        <v>377</v>
      </c>
      <c r="F12" s="804"/>
      <c r="G12" s="32"/>
    </row>
    <row r="13" spans="2:7" ht="178.5" customHeight="1">
      <c r="B13" s="33"/>
      <c r="C13" s="337" t="s">
        <v>378</v>
      </c>
      <c r="D13" s="337" t="s">
        <v>379</v>
      </c>
      <c r="E13" s="823" t="s">
        <v>380</v>
      </c>
      <c r="F13" s="824"/>
      <c r="G13" s="32"/>
    </row>
    <row r="14" spans="2:7" ht="150" customHeight="1">
      <c r="B14" s="33"/>
      <c r="C14" s="13" t="s">
        <v>381</v>
      </c>
      <c r="D14" s="13" t="s">
        <v>382</v>
      </c>
      <c r="E14" s="803" t="s">
        <v>383</v>
      </c>
      <c r="F14" s="804"/>
      <c r="G14" s="32"/>
    </row>
    <row r="15" spans="2:7" ht="104.1" customHeight="1">
      <c r="B15" s="33"/>
      <c r="C15" s="337" t="s">
        <v>384</v>
      </c>
      <c r="D15" s="337" t="s">
        <v>385</v>
      </c>
      <c r="E15" s="823" t="s">
        <v>386</v>
      </c>
      <c r="F15" s="824"/>
      <c r="G15" s="32"/>
    </row>
    <row r="16" spans="2:7" ht="117" customHeight="1">
      <c r="B16" s="33"/>
      <c r="C16" s="13" t="s">
        <v>387</v>
      </c>
      <c r="D16" s="13" t="s">
        <v>388</v>
      </c>
      <c r="E16" s="803" t="s">
        <v>389</v>
      </c>
      <c r="F16" s="804"/>
      <c r="G16" s="32"/>
    </row>
    <row r="17" spans="2:7" ht="409.5" customHeight="1">
      <c r="B17" s="33"/>
      <c r="C17" s="13" t="s">
        <v>390</v>
      </c>
      <c r="D17" s="13" t="s">
        <v>391</v>
      </c>
      <c r="E17" s="803" t="s">
        <v>392</v>
      </c>
      <c r="F17" s="804"/>
      <c r="G17" s="32"/>
    </row>
    <row r="18" spans="2:7" ht="248.25" customHeight="1">
      <c r="B18" s="33"/>
      <c r="C18" s="13" t="s">
        <v>393</v>
      </c>
      <c r="D18" s="13" t="s">
        <v>394</v>
      </c>
      <c r="E18" s="827" t="s">
        <v>395</v>
      </c>
      <c r="F18" s="804"/>
      <c r="G18" s="32"/>
    </row>
    <row r="19" spans="2:7" ht="108" customHeight="1">
      <c r="B19" s="33"/>
      <c r="C19" s="13" t="s">
        <v>396</v>
      </c>
      <c r="D19" s="13" t="s">
        <v>397</v>
      </c>
      <c r="E19" s="807" t="s">
        <v>398</v>
      </c>
      <c r="F19" s="808"/>
      <c r="G19" s="32"/>
    </row>
    <row r="20" spans="2:7" ht="30" customHeight="1">
      <c r="B20" s="33"/>
      <c r="C20" s="814" t="s">
        <v>399</v>
      </c>
      <c r="D20" s="815"/>
      <c r="E20" s="815"/>
      <c r="F20" s="816"/>
      <c r="G20" s="32"/>
    </row>
    <row r="21" spans="2:7" ht="137.1" customHeight="1">
      <c r="B21" s="33"/>
      <c r="C21" s="13" t="s">
        <v>400</v>
      </c>
      <c r="D21" s="13" t="s">
        <v>401</v>
      </c>
      <c r="E21" s="803" t="s">
        <v>402</v>
      </c>
      <c r="F21" s="804"/>
      <c r="G21" s="32"/>
    </row>
    <row r="22" spans="2:7" ht="162.75" customHeight="1" thickBot="1">
      <c r="B22" s="33"/>
      <c r="C22" s="14" t="s">
        <v>403</v>
      </c>
      <c r="D22" s="14" t="s">
        <v>404</v>
      </c>
      <c r="E22" s="805" t="s">
        <v>405</v>
      </c>
      <c r="F22" s="806"/>
      <c r="G22" s="32"/>
    </row>
    <row r="23" spans="2:7">
      <c r="B23" s="33"/>
      <c r="C23" s="35"/>
      <c r="D23" s="35"/>
      <c r="E23" s="35"/>
      <c r="F23" s="35"/>
      <c r="G23" s="32"/>
    </row>
    <row r="24" spans="2:7">
      <c r="B24" s="33"/>
      <c r="C24" s="801" t="s">
        <v>406</v>
      </c>
      <c r="D24" s="801"/>
      <c r="E24" s="801"/>
      <c r="F24" s="801"/>
      <c r="G24" s="32"/>
    </row>
    <row r="25" spans="2:7" ht="15.75" thickBot="1">
      <c r="B25" s="33"/>
      <c r="C25" s="802" t="s">
        <v>407</v>
      </c>
      <c r="D25" s="802"/>
      <c r="E25" s="802"/>
      <c r="F25" s="802"/>
      <c r="G25" s="32"/>
    </row>
    <row r="26" spans="2:7" ht="15.75" thickBot="1">
      <c r="B26" s="33"/>
      <c r="C26" s="11" t="s">
        <v>368</v>
      </c>
      <c r="D26" s="12" t="s">
        <v>369</v>
      </c>
      <c r="E26" s="798" t="s">
        <v>370</v>
      </c>
      <c r="F26" s="799"/>
      <c r="G26" s="32"/>
    </row>
    <row r="27" spans="2:7" ht="39.950000000000003" customHeight="1">
      <c r="B27" s="33"/>
      <c r="C27" s="811" t="s">
        <v>371</v>
      </c>
      <c r="D27" s="812"/>
      <c r="E27" s="812"/>
      <c r="F27" s="813"/>
      <c r="G27" s="32"/>
    </row>
    <row r="28" spans="2:7" ht="215.1" customHeight="1">
      <c r="B28" s="33"/>
      <c r="C28" s="13" t="s">
        <v>408</v>
      </c>
      <c r="D28" s="13" t="s">
        <v>409</v>
      </c>
      <c r="E28" s="803" t="s">
        <v>410</v>
      </c>
      <c r="F28" s="804"/>
      <c r="G28" s="32"/>
    </row>
    <row r="29" spans="2:7" ht="178.5" customHeight="1">
      <c r="B29" s="33"/>
      <c r="C29" s="339" t="s">
        <v>411</v>
      </c>
      <c r="D29" s="340" t="s">
        <v>412</v>
      </c>
      <c r="E29" s="837" t="s">
        <v>413</v>
      </c>
      <c r="F29" s="838"/>
      <c r="G29" s="32"/>
    </row>
    <row r="30" spans="2:7" ht="26.1" customHeight="1">
      <c r="B30" s="33"/>
      <c r="C30" s="814" t="s">
        <v>414</v>
      </c>
      <c r="D30" s="817"/>
      <c r="E30" s="817"/>
      <c r="F30" s="818"/>
      <c r="G30" s="32"/>
    </row>
    <row r="31" spans="2:7" ht="258" customHeight="1">
      <c r="B31" s="33"/>
      <c r="C31" s="336" t="s">
        <v>415</v>
      </c>
      <c r="D31" s="336" t="s">
        <v>416</v>
      </c>
      <c r="E31" s="807" t="s">
        <v>417</v>
      </c>
      <c r="F31" s="808"/>
      <c r="G31" s="32"/>
    </row>
    <row r="32" spans="2:7" ht="156.94999999999999" customHeight="1">
      <c r="B32" s="33"/>
      <c r="C32" s="336" t="s">
        <v>418</v>
      </c>
      <c r="D32" s="336" t="s">
        <v>419</v>
      </c>
      <c r="E32" s="807" t="s">
        <v>420</v>
      </c>
      <c r="F32" s="808"/>
      <c r="G32" s="32"/>
    </row>
    <row r="33" spans="2:10" ht="173.1" customHeight="1">
      <c r="B33" s="33"/>
      <c r="C33" s="604" t="s">
        <v>421</v>
      </c>
      <c r="D33" s="604" t="s">
        <v>422</v>
      </c>
      <c r="E33" s="796" t="s">
        <v>423</v>
      </c>
      <c r="F33" s="797"/>
      <c r="G33" s="32"/>
    </row>
    <row r="34" spans="2:10" ht="188.25" customHeight="1" thickBot="1">
      <c r="B34" s="33"/>
      <c r="C34" s="14" t="s">
        <v>424</v>
      </c>
      <c r="D34" s="14" t="s">
        <v>425</v>
      </c>
      <c r="E34" s="809" t="s">
        <v>426</v>
      </c>
      <c r="F34" s="810"/>
      <c r="G34" s="32"/>
    </row>
    <row r="35" spans="2:10">
      <c r="B35" s="33"/>
      <c r="C35" s="35"/>
      <c r="D35" s="35"/>
      <c r="E35" s="35"/>
      <c r="F35" s="35"/>
      <c r="G35" s="32"/>
    </row>
    <row r="36" spans="2:10">
      <c r="B36" s="33"/>
      <c r="C36" s="35"/>
      <c r="D36" s="35"/>
      <c r="E36" s="35"/>
      <c r="F36" s="35"/>
      <c r="G36" s="32"/>
    </row>
    <row r="37" spans="2:10" ht="31.5" customHeight="1">
      <c r="B37" s="33"/>
      <c r="C37" s="800" t="s">
        <v>427</v>
      </c>
      <c r="D37" s="800"/>
      <c r="E37" s="800"/>
      <c r="F37" s="800"/>
      <c r="G37" s="32"/>
    </row>
    <row r="38" spans="2:10" ht="15.75" thickBot="1">
      <c r="B38" s="33"/>
      <c r="C38" s="795" t="s">
        <v>428</v>
      </c>
      <c r="D38" s="795"/>
      <c r="E38" s="828"/>
      <c r="F38" s="828"/>
      <c r="G38" s="32"/>
    </row>
    <row r="39" spans="2:10" ht="134.1" customHeight="1" thickBot="1">
      <c r="B39" s="33"/>
      <c r="C39" s="820" t="s">
        <v>429</v>
      </c>
      <c r="D39" s="821"/>
      <c r="E39" s="821"/>
      <c r="F39" s="822"/>
      <c r="G39" s="32"/>
      <c r="J39" s="338"/>
    </row>
    <row r="40" spans="2:10">
      <c r="B40" s="250"/>
      <c r="C40" s="830"/>
      <c r="D40" s="831"/>
      <c r="E40" s="830"/>
      <c r="F40" s="831"/>
      <c r="G40" s="37"/>
      <c r="H40" s="252"/>
    </row>
    <row r="41" spans="2:10" ht="15" customHeight="1">
      <c r="B41" s="251"/>
      <c r="C41" s="836"/>
      <c r="D41" s="836"/>
      <c r="E41" s="836"/>
      <c r="F41" s="836"/>
      <c r="G41" s="251"/>
    </row>
    <row r="42" spans="2:10">
      <c r="B42" s="2"/>
      <c r="C42" s="836"/>
      <c r="D42" s="836"/>
      <c r="E42" s="836"/>
      <c r="F42" s="836"/>
      <c r="G42" s="2"/>
    </row>
    <row r="43" spans="2:10">
      <c r="B43" s="2"/>
      <c r="C43" s="829"/>
      <c r="D43" s="829"/>
      <c r="E43" s="829"/>
      <c r="F43" s="829"/>
      <c r="G43" s="2"/>
    </row>
    <row r="44" spans="2:10">
      <c r="B44" s="2"/>
      <c r="C44" s="2"/>
      <c r="D44" s="2"/>
      <c r="E44" s="2"/>
      <c r="F44" s="2"/>
      <c r="G44" s="2"/>
    </row>
    <row r="45" spans="2:10">
      <c r="B45" s="2"/>
      <c r="C45" s="2"/>
      <c r="D45" s="2"/>
      <c r="E45" s="2"/>
      <c r="F45" s="2"/>
      <c r="G45" s="2"/>
    </row>
    <row r="46" spans="2:10">
      <c r="B46" s="2"/>
      <c r="C46" s="819"/>
      <c r="D46" s="819"/>
      <c r="E46" s="1"/>
      <c r="F46" s="2"/>
      <c r="G46" s="2"/>
    </row>
    <row r="47" spans="2:10">
      <c r="B47" s="2"/>
      <c r="C47" s="819"/>
      <c r="D47" s="819"/>
      <c r="E47" s="1"/>
      <c r="F47" s="2"/>
      <c r="G47" s="2"/>
    </row>
    <row r="48" spans="2:10">
      <c r="B48" s="2"/>
      <c r="C48" s="834"/>
      <c r="D48" s="834"/>
      <c r="E48" s="834"/>
      <c r="F48" s="834"/>
      <c r="G48" s="2"/>
    </row>
    <row r="49" spans="2:7">
      <c r="B49" s="2"/>
      <c r="C49" s="826"/>
      <c r="D49" s="826"/>
      <c r="E49" s="825"/>
      <c r="F49" s="825"/>
      <c r="G49" s="2"/>
    </row>
    <row r="50" spans="2:7">
      <c r="B50" s="2"/>
      <c r="C50" s="826"/>
      <c r="D50" s="826"/>
      <c r="E50" s="833"/>
      <c r="F50" s="833"/>
      <c r="G50" s="2"/>
    </row>
    <row r="51" spans="2:7">
      <c r="B51" s="2"/>
      <c r="C51" s="2"/>
      <c r="D51" s="2"/>
      <c r="E51" s="2"/>
      <c r="F51" s="2"/>
      <c r="G51" s="2"/>
    </row>
    <row r="52" spans="2:7">
      <c r="B52" s="2"/>
      <c r="C52" s="819"/>
      <c r="D52" s="819"/>
      <c r="E52" s="1"/>
      <c r="F52" s="2"/>
      <c r="G52" s="2"/>
    </row>
    <row r="53" spans="2:7">
      <c r="B53" s="2"/>
      <c r="C53" s="819"/>
      <c r="D53" s="819"/>
      <c r="E53" s="835"/>
      <c r="F53" s="835"/>
      <c r="G53" s="2"/>
    </row>
    <row r="54" spans="2:7">
      <c r="B54" s="2"/>
      <c r="C54" s="1"/>
      <c r="D54" s="1"/>
      <c r="E54" s="1"/>
      <c r="F54" s="1"/>
      <c r="G54" s="2"/>
    </row>
    <row r="55" spans="2:7">
      <c r="B55" s="2"/>
      <c r="C55" s="826"/>
      <c r="D55" s="826"/>
      <c r="E55" s="825"/>
      <c r="F55" s="825"/>
      <c r="G55" s="2"/>
    </row>
    <row r="56" spans="2:7">
      <c r="B56" s="2"/>
      <c r="C56" s="826"/>
      <c r="D56" s="826"/>
      <c r="E56" s="833"/>
      <c r="F56" s="833"/>
      <c r="G56" s="2"/>
    </row>
    <row r="57" spans="2:7">
      <c r="B57" s="2"/>
      <c r="C57" s="2"/>
      <c r="D57" s="2"/>
      <c r="E57" s="2"/>
      <c r="F57" s="2"/>
      <c r="G57" s="2"/>
    </row>
    <row r="58" spans="2:7">
      <c r="B58" s="2"/>
      <c r="C58" s="819"/>
      <c r="D58" s="819"/>
      <c r="E58" s="2"/>
      <c r="F58" s="2"/>
      <c r="G58" s="2"/>
    </row>
    <row r="59" spans="2:7">
      <c r="B59" s="2"/>
      <c r="C59" s="819"/>
      <c r="D59" s="819"/>
      <c r="E59" s="833"/>
      <c r="F59" s="833"/>
      <c r="G59" s="2"/>
    </row>
    <row r="60" spans="2:7">
      <c r="B60" s="2"/>
      <c r="C60" s="826"/>
      <c r="D60" s="826"/>
      <c r="E60" s="833"/>
      <c r="F60" s="833"/>
      <c r="G60" s="2"/>
    </row>
    <row r="61" spans="2:7">
      <c r="B61" s="2"/>
      <c r="C61" s="3"/>
      <c r="D61" s="2"/>
      <c r="E61" s="3"/>
      <c r="F61" s="2"/>
      <c r="G61" s="2"/>
    </row>
    <row r="62" spans="2:7">
      <c r="B62" s="2"/>
      <c r="C62" s="3"/>
      <c r="D62" s="3"/>
      <c r="E62" s="3"/>
      <c r="F62" s="3"/>
      <c r="G62" s="3"/>
    </row>
  </sheetData>
  <mergeCells count="61">
    <mergeCell ref="E26:F26"/>
    <mergeCell ref="E28:F28"/>
    <mergeCell ref="E29:F29"/>
    <mergeCell ref="E13:F13"/>
    <mergeCell ref="E14:F14"/>
    <mergeCell ref="E15:F15"/>
    <mergeCell ref="E19:F19"/>
    <mergeCell ref="E55:F55"/>
    <mergeCell ref="E40:F40"/>
    <mergeCell ref="C41:D41"/>
    <mergeCell ref="E41:F41"/>
    <mergeCell ref="C42:D42"/>
    <mergeCell ref="E42:F42"/>
    <mergeCell ref="C7:D7"/>
    <mergeCell ref="C60:D60"/>
    <mergeCell ref="E60:F60"/>
    <mergeCell ref="C56:D56"/>
    <mergeCell ref="E56:F56"/>
    <mergeCell ref="C46:D46"/>
    <mergeCell ref="C47:D47"/>
    <mergeCell ref="E50:F50"/>
    <mergeCell ref="C52:D52"/>
    <mergeCell ref="C48:F48"/>
    <mergeCell ref="C49:D49"/>
    <mergeCell ref="C59:D59"/>
    <mergeCell ref="E59:F59"/>
    <mergeCell ref="C53:D53"/>
    <mergeCell ref="E53:F53"/>
    <mergeCell ref="C55:D55"/>
    <mergeCell ref="C3:F3"/>
    <mergeCell ref="C58:D58"/>
    <mergeCell ref="C39:F39"/>
    <mergeCell ref="C38:D38"/>
    <mergeCell ref="E11:F11"/>
    <mergeCell ref="E12:F12"/>
    <mergeCell ref="E49:F49"/>
    <mergeCell ref="C50:D50"/>
    <mergeCell ref="E18:F18"/>
    <mergeCell ref="E38:F38"/>
    <mergeCell ref="C43:D43"/>
    <mergeCell ref="E43:F43"/>
    <mergeCell ref="C40:D40"/>
    <mergeCell ref="B4:F4"/>
    <mergeCell ref="E32:F32"/>
    <mergeCell ref="C5:F5"/>
    <mergeCell ref="E33:F33"/>
    <mergeCell ref="C8:F8"/>
    <mergeCell ref="E9:F9"/>
    <mergeCell ref="C37:F37"/>
    <mergeCell ref="C24:F24"/>
    <mergeCell ref="C25:F25"/>
    <mergeCell ref="E16:F16"/>
    <mergeCell ref="E17:F17"/>
    <mergeCell ref="E21:F21"/>
    <mergeCell ref="E22:F22"/>
    <mergeCell ref="E31:F31"/>
    <mergeCell ref="E34:F34"/>
    <mergeCell ref="C10:F10"/>
    <mergeCell ref="C20:F20"/>
    <mergeCell ref="C27:F27"/>
    <mergeCell ref="C30:F30"/>
  </mergeCells>
  <dataValidations disablePrompts="1" count="2">
    <dataValidation type="whole" allowBlank="1" showInputMessage="1" showErrorMessage="1" sqref="E55 E49">
      <formula1>-999999999</formula1>
      <formula2>999999999</formula2>
    </dataValidation>
    <dataValidation type="list" allowBlank="1" showInputMessage="1" showErrorMessage="1" sqref="E59">
      <formula1>$K$66:$K$67</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topLeftCell="A18" zoomScale="70" zoomScaleNormal="70" workbookViewId="0">
      <selection activeCell="I12" sqref="I12"/>
    </sheetView>
  </sheetViews>
  <sheetFormatPr defaultColWidth="9.140625" defaultRowHeight="15"/>
  <cols>
    <col min="1" max="2" width="1.85546875" style="150" customWidth="1"/>
    <col min="3" max="3" width="45.42578125" style="150" customWidth="1"/>
    <col min="4" max="4" width="33.85546875" style="150" customWidth="1"/>
    <col min="5" max="5" width="50.140625" style="150" customWidth="1"/>
    <col min="6" max="6" width="44.7109375" style="150" customWidth="1"/>
    <col min="7" max="7" width="51.42578125" style="150" customWidth="1"/>
    <col min="8" max="8" width="27" style="150" customWidth="1"/>
    <col min="9" max="9" width="111.28515625" style="150" customWidth="1"/>
    <col min="10" max="10" width="52.42578125" style="150" customWidth="1"/>
    <col min="11" max="11" width="32.42578125" style="150" customWidth="1"/>
    <col min="12" max="12" width="35.42578125" style="150" customWidth="1"/>
    <col min="13" max="14" width="2" style="150" customWidth="1"/>
    <col min="15" max="16384" width="9.140625" style="150"/>
  </cols>
  <sheetData>
    <row r="1" spans="2:14" ht="15.75" thickBot="1"/>
    <row r="2" spans="2:14" ht="15.75" thickBot="1">
      <c r="B2" s="206"/>
      <c r="C2" s="205"/>
      <c r="D2" s="205"/>
      <c r="E2" s="205"/>
      <c r="F2" s="205"/>
      <c r="G2" s="205"/>
      <c r="H2" s="205"/>
      <c r="I2" s="205"/>
      <c r="J2" s="205"/>
      <c r="K2" s="205"/>
      <c r="L2" s="205"/>
      <c r="M2" s="204"/>
      <c r="N2" s="151"/>
    </row>
    <row r="3" spans="2:14" customFormat="1" ht="21" thickBot="1">
      <c r="B3" s="48"/>
      <c r="C3" s="880" t="s">
        <v>430</v>
      </c>
      <c r="D3" s="881"/>
      <c r="E3" s="881"/>
      <c r="F3" s="881"/>
      <c r="G3" s="882"/>
      <c r="H3" s="203"/>
      <c r="I3" s="203"/>
      <c r="J3" s="203"/>
      <c r="K3" s="203"/>
      <c r="L3" s="203"/>
      <c r="M3" s="202"/>
      <c r="N3" s="49"/>
    </row>
    <row r="4" spans="2:14" customFormat="1">
      <c r="B4" s="48"/>
      <c r="C4" s="203"/>
      <c r="D4" s="203"/>
      <c r="E4" s="203"/>
      <c r="F4" s="203"/>
      <c r="G4" s="203"/>
      <c r="H4" s="203"/>
      <c r="I4" s="203"/>
      <c r="J4" s="203"/>
      <c r="K4" s="203"/>
      <c r="L4" s="203"/>
      <c r="M4" s="202"/>
      <c r="N4" s="49"/>
    </row>
    <row r="5" spans="2:14">
      <c r="B5" s="156"/>
      <c r="C5" s="193"/>
      <c r="D5" s="193"/>
      <c r="E5" s="193"/>
      <c r="F5" s="193"/>
      <c r="G5" s="193"/>
      <c r="H5" s="193"/>
      <c r="I5" s="193"/>
      <c r="J5" s="193"/>
      <c r="K5" s="193"/>
      <c r="L5" s="193"/>
      <c r="M5" s="157"/>
      <c r="N5" s="151"/>
    </row>
    <row r="6" spans="2:14">
      <c r="B6" s="156"/>
      <c r="C6" s="160" t="s">
        <v>431</v>
      </c>
      <c r="D6" s="193"/>
      <c r="E6" s="193"/>
      <c r="F6" s="193"/>
      <c r="G6" s="193"/>
      <c r="H6" s="193"/>
      <c r="I6" s="193"/>
      <c r="J6" s="193"/>
      <c r="K6" s="193"/>
      <c r="L6" s="193"/>
      <c r="M6" s="157"/>
      <c r="N6" s="151"/>
    </row>
    <row r="7" spans="2:14" ht="15.75" thickBot="1">
      <c r="B7" s="156"/>
      <c r="C7" s="193"/>
      <c r="D7" s="193"/>
      <c r="E7" s="193"/>
      <c r="F7" s="193"/>
      <c r="G7" s="193"/>
      <c r="H7" s="193"/>
      <c r="I7" s="193"/>
      <c r="J7" s="193"/>
      <c r="K7" s="193"/>
      <c r="L7" s="193"/>
      <c r="M7" s="157"/>
      <c r="N7" s="151"/>
    </row>
    <row r="8" spans="2:14" ht="51" customHeight="1" thickBot="1">
      <c r="B8" s="156"/>
      <c r="C8" s="201" t="s">
        <v>432</v>
      </c>
      <c r="D8" s="841"/>
      <c r="E8" s="841"/>
      <c r="F8" s="841"/>
      <c r="G8" s="842"/>
      <c r="H8" s="193"/>
      <c r="I8" s="193"/>
      <c r="J8" s="193"/>
      <c r="K8" s="193"/>
      <c r="L8" s="193"/>
      <c r="M8" s="157"/>
      <c r="N8" s="151"/>
    </row>
    <row r="9" spans="2:14" ht="15.75" thickBot="1">
      <c r="B9" s="156"/>
      <c r="C9" s="193"/>
      <c r="D9" s="193"/>
      <c r="E9" s="193"/>
      <c r="F9" s="193"/>
      <c r="G9" s="193"/>
      <c r="H9" s="193"/>
      <c r="I9" s="193"/>
      <c r="J9" s="193"/>
      <c r="K9" s="193"/>
      <c r="L9" s="193"/>
      <c r="M9" s="157"/>
      <c r="N9" s="151"/>
    </row>
    <row r="10" spans="2:14" ht="71.25">
      <c r="B10" s="156"/>
      <c r="C10" s="200" t="s">
        <v>433</v>
      </c>
      <c r="D10" s="179" t="s">
        <v>434</v>
      </c>
      <c r="E10" s="179" t="s">
        <v>435</v>
      </c>
      <c r="F10" s="179" t="s">
        <v>436</v>
      </c>
      <c r="G10" s="179" t="s">
        <v>437</v>
      </c>
      <c r="H10" s="179" t="s">
        <v>438</v>
      </c>
      <c r="I10" s="179" t="s">
        <v>439</v>
      </c>
      <c r="J10" s="179" t="s">
        <v>440</v>
      </c>
      <c r="K10" s="179" t="s">
        <v>441</v>
      </c>
      <c r="L10" s="178" t="s">
        <v>442</v>
      </c>
      <c r="M10" s="157"/>
      <c r="N10" s="162"/>
    </row>
    <row r="11" spans="2:14" ht="135" customHeight="1">
      <c r="B11" s="156"/>
      <c r="C11" s="172" t="s">
        <v>443</v>
      </c>
      <c r="D11" s="199"/>
      <c r="E11" s="199"/>
      <c r="F11" s="170" t="s">
        <v>444</v>
      </c>
      <c r="G11" s="170" t="s">
        <v>444</v>
      </c>
      <c r="H11" s="170" t="s">
        <v>444</v>
      </c>
      <c r="I11" s="170" t="s">
        <v>445</v>
      </c>
      <c r="J11" s="170" t="s">
        <v>444</v>
      </c>
      <c r="K11" s="170" t="s">
        <v>444</v>
      </c>
      <c r="L11" s="169" t="s">
        <v>444</v>
      </c>
      <c r="M11" s="163"/>
      <c r="N11" s="162"/>
    </row>
    <row r="12" spans="2:14" ht="392.1" customHeight="1">
      <c r="B12" s="156"/>
      <c r="C12" s="172" t="s">
        <v>446</v>
      </c>
      <c r="D12" s="199"/>
      <c r="E12" s="199"/>
      <c r="F12" s="170" t="s">
        <v>447</v>
      </c>
      <c r="G12" s="170" t="s">
        <v>448</v>
      </c>
      <c r="H12" s="170" t="s">
        <v>449</v>
      </c>
      <c r="I12" s="170" t="s">
        <v>450</v>
      </c>
      <c r="J12" s="170" t="s">
        <v>451</v>
      </c>
      <c r="K12" s="170" t="s">
        <v>452</v>
      </c>
      <c r="L12" s="169" t="s">
        <v>453</v>
      </c>
      <c r="M12" s="163"/>
      <c r="N12" s="162"/>
    </row>
    <row r="13" spans="2:14" ht="288" customHeight="1">
      <c r="B13" s="156"/>
      <c r="C13" s="172" t="s">
        <v>454</v>
      </c>
      <c r="D13" s="199"/>
      <c r="E13" s="199"/>
      <c r="F13" s="170" t="s">
        <v>455</v>
      </c>
      <c r="G13" s="170" t="s">
        <v>456</v>
      </c>
      <c r="H13" s="170"/>
      <c r="I13" s="170" t="s">
        <v>457</v>
      </c>
      <c r="J13" s="170" t="s">
        <v>458</v>
      </c>
      <c r="K13" s="170" t="s">
        <v>452</v>
      </c>
      <c r="L13" s="169" t="s">
        <v>453</v>
      </c>
      <c r="M13" s="163"/>
      <c r="N13" s="162"/>
    </row>
    <row r="14" spans="2:14" ht="243" customHeight="1">
      <c r="B14" s="156"/>
      <c r="C14" s="172" t="s">
        <v>459</v>
      </c>
      <c r="D14" s="199"/>
      <c r="E14" s="199"/>
      <c r="F14" s="170" t="s">
        <v>444</v>
      </c>
      <c r="G14" s="170" t="s">
        <v>460</v>
      </c>
      <c r="H14" s="170"/>
      <c r="I14" s="170" t="s">
        <v>461</v>
      </c>
      <c r="J14" s="170" t="s">
        <v>462</v>
      </c>
      <c r="K14" s="170" t="s">
        <v>462</v>
      </c>
      <c r="L14" s="169" t="s">
        <v>462</v>
      </c>
      <c r="M14" s="163"/>
      <c r="N14" s="162"/>
    </row>
    <row r="15" spans="2:14" ht="300" customHeight="1">
      <c r="B15" s="156"/>
      <c r="C15" s="172" t="s">
        <v>463</v>
      </c>
      <c r="D15" s="199"/>
      <c r="E15" s="199"/>
      <c r="F15" s="170" t="s">
        <v>464</v>
      </c>
      <c r="G15" s="170" t="s">
        <v>465</v>
      </c>
      <c r="H15" s="170"/>
      <c r="I15" s="335" t="s">
        <v>466</v>
      </c>
      <c r="J15" s="170" t="s">
        <v>467</v>
      </c>
      <c r="K15" s="170" t="s">
        <v>468</v>
      </c>
      <c r="L15" s="169" t="s">
        <v>469</v>
      </c>
      <c r="M15" s="163"/>
      <c r="N15" s="162"/>
    </row>
    <row r="16" spans="2:14" ht="132.94999999999999" customHeight="1">
      <c r="B16" s="156"/>
      <c r="C16" s="172" t="s">
        <v>470</v>
      </c>
      <c r="D16" s="199"/>
      <c r="E16" s="199"/>
      <c r="F16" s="170" t="s">
        <v>460</v>
      </c>
      <c r="G16" s="170" t="s">
        <v>460</v>
      </c>
      <c r="H16" s="170"/>
      <c r="I16" s="170" t="s">
        <v>471</v>
      </c>
      <c r="J16" s="170" t="s">
        <v>460</v>
      </c>
      <c r="K16" s="170" t="s">
        <v>460</v>
      </c>
      <c r="L16" s="169" t="s">
        <v>460</v>
      </c>
      <c r="M16" s="163"/>
      <c r="N16" s="162"/>
    </row>
    <row r="17" spans="2:14" ht="20.100000000000001" customHeight="1">
      <c r="B17" s="156"/>
      <c r="C17" s="172" t="s">
        <v>472</v>
      </c>
      <c r="D17" s="199"/>
      <c r="E17" s="199"/>
      <c r="F17" s="170" t="s">
        <v>460</v>
      </c>
      <c r="G17" s="170" t="s">
        <v>460</v>
      </c>
      <c r="H17" s="170"/>
      <c r="I17" s="170" t="s">
        <v>473</v>
      </c>
      <c r="J17" s="170" t="s">
        <v>460</v>
      </c>
      <c r="K17" s="170" t="s">
        <v>460</v>
      </c>
      <c r="L17" s="169" t="s">
        <v>460</v>
      </c>
      <c r="M17" s="163"/>
      <c r="N17" s="162"/>
    </row>
    <row r="18" spans="2:14" ht="318.95" customHeight="1">
      <c r="B18" s="156"/>
      <c r="C18" s="172" t="s">
        <v>474</v>
      </c>
      <c r="D18" s="199"/>
      <c r="E18" s="199"/>
      <c r="F18" s="170" t="s">
        <v>475</v>
      </c>
      <c r="G18" s="170" t="s">
        <v>476</v>
      </c>
      <c r="H18" s="170" t="s">
        <v>477</v>
      </c>
      <c r="I18" s="170" t="s">
        <v>478</v>
      </c>
      <c r="J18" s="170" t="s">
        <v>479</v>
      </c>
      <c r="K18" s="170" t="s">
        <v>468</v>
      </c>
      <c r="L18" s="169" t="s">
        <v>469</v>
      </c>
      <c r="M18" s="163"/>
      <c r="N18" s="162"/>
    </row>
    <row r="19" spans="2:14" ht="243.95" customHeight="1">
      <c r="B19" s="156"/>
      <c r="C19" s="172" t="s">
        <v>480</v>
      </c>
      <c r="D19" s="199"/>
      <c r="E19" s="199"/>
      <c r="F19" s="170" t="s">
        <v>481</v>
      </c>
      <c r="G19" s="170" t="s">
        <v>482</v>
      </c>
      <c r="H19" s="170" t="s">
        <v>483</v>
      </c>
      <c r="I19" s="170" t="s">
        <v>484</v>
      </c>
      <c r="J19" s="170" t="s">
        <v>485</v>
      </c>
      <c r="K19" s="170" t="s">
        <v>486</v>
      </c>
      <c r="L19" s="169" t="s">
        <v>487</v>
      </c>
      <c r="M19" s="163"/>
      <c r="N19" s="162"/>
    </row>
    <row r="20" spans="2:14" ht="135" customHeight="1">
      <c r="B20" s="156"/>
      <c r="C20" s="172" t="s">
        <v>488</v>
      </c>
      <c r="D20" s="199"/>
      <c r="E20" s="199"/>
      <c r="F20" s="170" t="s">
        <v>460</v>
      </c>
      <c r="G20" s="170" t="s">
        <v>460</v>
      </c>
      <c r="H20" s="170"/>
      <c r="I20" s="170" t="s">
        <v>489</v>
      </c>
      <c r="J20" s="170" t="s">
        <v>485</v>
      </c>
      <c r="K20" s="170" t="s">
        <v>486</v>
      </c>
      <c r="L20" s="169" t="s">
        <v>487</v>
      </c>
      <c r="M20" s="163"/>
      <c r="N20" s="162"/>
    </row>
    <row r="21" spans="2:14" ht="93.95" customHeight="1">
      <c r="B21" s="156"/>
      <c r="C21" s="172" t="s">
        <v>490</v>
      </c>
      <c r="D21" s="199"/>
      <c r="E21" s="199"/>
      <c r="F21" s="170" t="s">
        <v>491</v>
      </c>
      <c r="G21" s="170" t="s">
        <v>492</v>
      </c>
      <c r="H21" s="170"/>
      <c r="I21" s="170" t="s">
        <v>493</v>
      </c>
      <c r="J21" s="170" t="s">
        <v>494</v>
      </c>
      <c r="K21" s="170" t="s">
        <v>495</v>
      </c>
      <c r="L21" s="169" t="s">
        <v>469</v>
      </c>
      <c r="M21" s="163"/>
      <c r="N21" s="162"/>
    </row>
    <row r="22" spans="2:14" ht="169.5" customHeight="1">
      <c r="B22" s="156"/>
      <c r="C22" s="172" t="s">
        <v>496</v>
      </c>
      <c r="D22" s="199"/>
      <c r="E22" s="199"/>
      <c r="F22" s="170" t="s">
        <v>497</v>
      </c>
      <c r="G22" s="170" t="s">
        <v>482</v>
      </c>
      <c r="H22" s="170" t="s">
        <v>483</v>
      </c>
      <c r="I22" s="170" t="s">
        <v>498</v>
      </c>
      <c r="J22" s="170" t="s">
        <v>499</v>
      </c>
      <c r="K22" s="170" t="s">
        <v>486</v>
      </c>
      <c r="L22" s="169" t="s">
        <v>487</v>
      </c>
      <c r="M22" s="163"/>
      <c r="N22" s="162"/>
    </row>
    <row r="23" spans="2:14" ht="189" customHeight="1">
      <c r="B23" s="156"/>
      <c r="C23" s="172" t="s">
        <v>500</v>
      </c>
      <c r="D23" s="199"/>
      <c r="E23" s="199"/>
      <c r="F23" s="170" t="s">
        <v>501</v>
      </c>
      <c r="G23" s="170" t="s">
        <v>502</v>
      </c>
      <c r="H23" s="170" t="s">
        <v>503</v>
      </c>
      <c r="I23" s="170" t="s">
        <v>504</v>
      </c>
      <c r="J23" s="170" t="s">
        <v>505</v>
      </c>
      <c r="K23" s="170" t="s">
        <v>506</v>
      </c>
      <c r="L23" s="169" t="s">
        <v>507</v>
      </c>
      <c r="M23" s="163"/>
      <c r="N23" s="162"/>
    </row>
    <row r="24" spans="2:14" ht="98.1" customHeight="1">
      <c r="B24" s="156"/>
      <c r="C24" s="172" t="s">
        <v>508</v>
      </c>
      <c r="D24" s="199"/>
      <c r="E24" s="199"/>
      <c r="F24" s="170" t="s">
        <v>444</v>
      </c>
      <c r="G24" s="170" t="s">
        <v>460</v>
      </c>
      <c r="H24" s="170" t="s">
        <v>460</v>
      </c>
      <c r="I24" s="170" t="s">
        <v>509</v>
      </c>
      <c r="J24" s="170" t="s">
        <v>444</v>
      </c>
      <c r="K24" s="170" t="s">
        <v>444</v>
      </c>
      <c r="L24" s="169" t="s">
        <v>444</v>
      </c>
      <c r="M24" s="163"/>
      <c r="N24" s="162"/>
    </row>
    <row r="25" spans="2:14" ht="143.1" customHeight="1" thickBot="1">
      <c r="B25" s="156"/>
      <c r="C25" s="198" t="s">
        <v>510</v>
      </c>
      <c r="D25" s="197"/>
      <c r="E25" s="197"/>
      <c r="F25" s="196" t="s">
        <v>511</v>
      </c>
      <c r="G25" s="196" t="s">
        <v>512</v>
      </c>
      <c r="H25" s="196" t="s">
        <v>513</v>
      </c>
      <c r="I25" s="196" t="s">
        <v>514</v>
      </c>
      <c r="J25" s="170" t="s">
        <v>515</v>
      </c>
      <c r="K25" s="170" t="s">
        <v>486</v>
      </c>
      <c r="L25" s="169" t="s">
        <v>487</v>
      </c>
      <c r="M25" s="163"/>
      <c r="N25" s="162"/>
    </row>
    <row r="26" spans="2:14">
      <c r="B26" s="156"/>
      <c r="C26" s="158"/>
      <c r="D26" s="158"/>
      <c r="E26" s="158"/>
      <c r="F26" s="158"/>
      <c r="G26" s="158"/>
      <c r="H26" s="158"/>
      <c r="I26" s="158"/>
      <c r="J26" s="158"/>
      <c r="K26" s="158"/>
      <c r="L26" s="158"/>
      <c r="M26" s="157"/>
      <c r="N26" s="151"/>
    </row>
    <row r="27" spans="2:14">
      <c r="B27" s="156"/>
      <c r="C27" s="158"/>
      <c r="D27" s="158"/>
      <c r="E27" s="158"/>
      <c r="F27" s="158"/>
      <c r="G27" s="158"/>
      <c r="H27" s="158"/>
      <c r="I27" s="158"/>
      <c r="J27" s="158"/>
      <c r="K27" s="158"/>
      <c r="L27" s="158"/>
      <c r="M27" s="157"/>
      <c r="N27" s="151"/>
    </row>
    <row r="28" spans="2:14">
      <c r="B28" s="156"/>
      <c r="C28" s="160" t="s">
        <v>516</v>
      </c>
      <c r="D28" s="158"/>
      <c r="E28" s="158"/>
      <c r="F28" s="158"/>
      <c r="G28" s="158"/>
      <c r="H28" s="158"/>
      <c r="I28" s="158"/>
      <c r="J28" s="158"/>
      <c r="K28" s="158"/>
      <c r="L28" s="158"/>
      <c r="M28" s="157"/>
      <c r="N28" s="151"/>
    </row>
    <row r="29" spans="2:14" ht="15.75" thickBot="1">
      <c r="B29" s="156"/>
      <c r="C29" s="160"/>
      <c r="D29" s="158"/>
      <c r="E29" s="158"/>
      <c r="F29" s="158"/>
      <c r="G29" s="158"/>
      <c r="H29" s="158"/>
      <c r="I29" s="158"/>
      <c r="J29" s="158"/>
      <c r="K29" s="158"/>
      <c r="L29" s="158"/>
      <c r="M29" s="157"/>
      <c r="N29" s="151"/>
    </row>
    <row r="30" spans="2:14" s="190" customFormat="1" ht="39.950000000000003" customHeight="1">
      <c r="B30" s="194"/>
      <c r="C30" s="874" t="s">
        <v>517</v>
      </c>
      <c r="D30" s="875"/>
      <c r="E30" s="887" t="s">
        <v>19</v>
      </c>
      <c r="F30" s="887"/>
      <c r="G30" s="888"/>
      <c r="H30" s="193"/>
      <c r="I30" s="193"/>
      <c r="J30" s="193"/>
      <c r="K30" s="193"/>
      <c r="L30" s="193"/>
      <c r="M30" s="192"/>
      <c r="N30" s="191"/>
    </row>
    <row r="31" spans="2:14" s="190" customFormat="1" ht="39.950000000000003" customHeight="1">
      <c r="B31" s="194"/>
      <c r="C31" s="883" t="s">
        <v>518</v>
      </c>
      <c r="D31" s="884"/>
      <c r="E31" s="889" t="s">
        <v>19</v>
      </c>
      <c r="F31" s="889"/>
      <c r="G31" s="890"/>
      <c r="H31" s="193"/>
      <c r="I31" s="193"/>
      <c r="J31" s="193"/>
      <c r="K31" s="193"/>
      <c r="L31" s="193"/>
      <c r="M31" s="192"/>
      <c r="N31" s="191"/>
    </row>
    <row r="32" spans="2:14" s="190" customFormat="1" ht="221.1" customHeight="1" thickBot="1">
      <c r="B32" s="194"/>
      <c r="C32" s="885" t="s">
        <v>519</v>
      </c>
      <c r="D32" s="886"/>
      <c r="E32" s="891" t="s">
        <v>520</v>
      </c>
      <c r="F32" s="891"/>
      <c r="G32" s="892"/>
      <c r="H32" s="193"/>
      <c r="I32" s="193"/>
      <c r="J32" s="193"/>
      <c r="K32" s="193"/>
      <c r="L32" s="193"/>
      <c r="M32" s="192"/>
      <c r="N32" s="191"/>
    </row>
    <row r="33" spans="2:19" s="190" customFormat="1">
      <c r="B33" s="194"/>
      <c r="C33" s="182"/>
      <c r="D33" s="193"/>
      <c r="E33" s="193"/>
      <c r="F33" s="193"/>
      <c r="G33" s="193"/>
      <c r="H33" s="193"/>
      <c r="I33" s="193"/>
      <c r="J33" s="193"/>
      <c r="K33" s="193"/>
      <c r="L33" s="193"/>
      <c r="M33" s="192"/>
      <c r="N33" s="191"/>
    </row>
    <row r="34" spans="2:19">
      <c r="B34" s="156"/>
      <c r="C34" s="182"/>
      <c r="D34" s="158"/>
      <c r="E34" s="158"/>
      <c r="F34" s="158"/>
      <c r="G34" s="158"/>
      <c r="H34" s="158"/>
      <c r="I34" s="158"/>
      <c r="J34" s="158"/>
      <c r="K34" s="158"/>
      <c r="L34" s="158"/>
      <c r="M34" s="157"/>
      <c r="N34" s="151"/>
    </row>
    <row r="35" spans="2:19">
      <c r="B35" s="156"/>
      <c r="C35" s="863" t="s">
        <v>521</v>
      </c>
      <c r="D35" s="863"/>
      <c r="E35" s="189"/>
      <c r="F35" s="189"/>
      <c r="G35" s="189"/>
      <c r="H35" s="189"/>
      <c r="I35" s="189"/>
      <c r="J35" s="189"/>
      <c r="K35" s="189"/>
      <c r="L35" s="189"/>
      <c r="M35" s="188"/>
      <c r="N35" s="187"/>
      <c r="O35" s="173"/>
      <c r="P35" s="173"/>
      <c r="Q35" s="173"/>
      <c r="R35" s="173"/>
      <c r="S35" s="173"/>
    </row>
    <row r="36" spans="2:19" ht="15.75" thickBot="1">
      <c r="B36" s="156"/>
      <c r="C36" s="186"/>
      <c r="D36" s="189"/>
      <c r="E36" s="189"/>
      <c r="F36" s="189"/>
      <c r="G36" s="189"/>
      <c r="H36" s="189"/>
      <c r="I36" s="189"/>
      <c r="J36" s="189"/>
      <c r="K36" s="189"/>
      <c r="L36" s="189"/>
      <c r="M36" s="188"/>
      <c r="N36" s="187"/>
      <c r="O36" s="173"/>
      <c r="P36" s="173"/>
      <c r="Q36" s="173"/>
      <c r="R36" s="173"/>
      <c r="S36" s="173"/>
    </row>
    <row r="37" spans="2:19" ht="39.950000000000003" customHeight="1">
      <c r="B37" s="156"/>
      <c r="C37" s="874" t="s">
        <v>522</v>
      </c>
      <c r="D37" s="875"/>
      <c r="E37" s="878"/>
      <c r="F37" s="878"/>
      <c r="G37" s="879"/>
      <c r="H37" s="158"/>
      <c r="I37" s="158"/>
      <c r="J37" s="158"/>
      <c r="K37" s="158"/>
      <c r="L37" s="158"/>
      <c r="M37" s="157"/>
      <c r="N37" s="151"/>
    </row>
    <row r="38" spans="2:19" ht="39.950000000000003" customHeight="1" thickBot="1">
      <c r="B38" s="156"/>
      <c r="C38" s="861" t="s">
        <v>523</v>
      </c>
      <c r="D38" s="862"/>
      <c r="E38" s="876"/>
      <c r="F38" s="876"/>
      <c r="G38" s="877"/>
      <c r="H38" s="158"/>
      <c r="I38" s="158"/>
      <c r="J38" s="158"/>
      <c r="K38" s="158"/>
      <c r="L38" s="158"/>
      <c r="M38" s="157"/>
      <c r="N38" s="151"/>
    </row>
    <row r="39" spans="2:19">
      <c r="B39" s="156"/>
      <c r="C39" s="182"/>
      <c r="D39" s="158"/>
      <c r="E39" s="158"/>
      <c r="F39" s="158"/>
      <c r="G39" s="158"/>
      <c r="H39" s="158"/>
      <c r="I39" s="158"/>
      <c r="J39" s="158"/>
      <c r="K39" s="158"/>
      <c r="L39" s="158"/>
      <c r="M39" s="157"/>
      <c r="N39" s="151"/>
    </row>
    <row r="40" spans="2:19">
      <c r="B40" s="156"/>
      <c r="C40" s="182"/>
      <c r="D40" s="158"/>
      <c r="E40" s="158"/>
      <c r="F40" s="158"/>
      <c r="G40" s="158"/>
      <c r="H40" s="158"/>
      <c r="I40" s="158"/>
      <c r="J40" s="158"/>
      <c r="K40" s="158"/>
      <c r="L40" s="158"/>
      <c r="M40" s="157"/>
      <c r="N40" s="151"/>
    </row>
    <row r="41" spans="2:19" ht="15" customHeight="1">
      <c r="B41" s="156"/>
      <c r="C41" s="863" t="s">
        <v>524</v>
      </c>
      <c r="D41" s="863"/>
      <c r="E41" s="177"/>
      <c r="F41" s="177"/>
      <c r="G41" s="177"/>
      <c r="H41" s="177"/>
      <c r="I41" s="177"/>
      <c r="J41" s="177"/>
      <c r="K41" s="177"/>
      <c r="L41" s="177"/>
      <c r="M41" s="176"/>
      <c r="N41" s="175"/>
      <c r="O41" s="174"/>
      <c r="P41" s="174"/>
      <c r="Q41" s="174"/>
      <c r="R41" s="174"/>
      <c r="S41" s="174"/>
    </row>
    <row r="42" spans="2:19" ht="15.75" thickBot="1">
      <c r="B42" s="156"/>
      <c r="C42" s="186"/>
      <c r="D42" s="177"/>
      <c r="E42" s="177"/>
      <c r="F42" s="177"/>
      <c r="G42" s="177"/>
      <c r="H42" s="177"/>
      <c r="I42" s="177"/>
      <c r="J42" s="177"/>
      <c r="K42" s="177"/>
      <c r="L42" s="177"/>
      <c r="M42" s="176"/>
      <c r="N42" s="175"/>
      <c r="O42" s="174"/>
      <c r="P42" s="174"/>
      <c r="Q42" s="174"/>
      <c r="R42" s="174"/>
      <c r="S42" s="174"/>
    </row>
    <row r="43" spans="2:19" s="4" customFormat="1" ht="39.950000000000003" customHeight="1">
      <c r="B43" s="185"/>
      <c r="C43" s="864" t="s">
        <v>525</v>
      </c>
      <c r="D43" s="865"/>
      <c r="E43" s="866" t="s">
        <v>526</v>
      </c>
      <c r="F43" s="866"/>
      <c r="G43" s="867"/>
      <c r="H43" s="184"/>
      <c r="I43" s="184"/>
      <c r="J43" s="184"/>
      <c r="K43" s="184"/>
      <c r="L43" s="184"/>
      <c r="M43" s="183"/>
      <c r="N43" s="60"/>
    </row>
    <row r="44" spans="2:19" s="4" customFormat="1" ht="39.950000000000003" customHeight="1">
      <c r="B44" s="185"/>
      <c r="C44" s="859" t="s">
        <v>527</v>
      </c>
      <c r="D44" s="860"/>
      <c r="E44" s="868" t="s">
        <v>528</v>
      </c>
      <c r="F44" s="868"/>
      <c r="G44" s="869"/>
      <c r="H44" s="184"/>
      <c r="I44" s="184"/>
      <c r="J44" s="184"/>
      <c r="K44" s="184"/>
      <c r="L44" s="184"/>
      <c r="M44" s="183"/>
      <c r="N44" s="60"/>
    </row>
    <row r="45" spans="2:19" s="4" customFormat="1" ht="39.950000000000003" customHeight="1">
      <c r="B45" s="185"/>
      <c r="C45" s="859" t="s">
        <v>529</v>
      </c>
      <c r="D45" s="860"/>
      <c r="E45" s="870" t="s">
        <v>460</v>
      </c>
      <c r="F45" s="870"/>
      <c r="G45" s="871"/>
      <c r="H45" s="184"/>
      <c r="I45" s="184"/>
      <c r="J45" s="184"/>
      <c r="K45" s="184"/>
      <c r="L45" s="184"/>
      <c r="M45" s="183"/>
      <c r="N45" s="60"/>
    </row>
    <row r="46" spans="2:19" s="4" customFormat="1" ht="39.950000000000003" customHeight="1" thickBot="1">
      <c r="B46" s="185"/>
      <c r="C46" s="861" t="s">
        <v>530</v>
      </c>
      <c r="D46" s="862"/>
      <c r="E46" s="872" t="s">
        <v>460</v>
      </c>
      <c r="F46" s="872"/>
      <c r="G46" s="873"/>
      <c r="H46" s="184"/>
      <c r="I46" s="184"/>
      <c r="J46" s="184"/>
      <c r="K46" s="184"/>
      <c r="L46" s="184"/>
      <c r="M46" s="183"/>
      <c r="N46" s="60"/>
    </row>
    <row r="47" spans="2:19">
      <c r="B47" s="156"/>
      <c r="C47" s="164"/>
      <c r="D47" s="158"/>
      <c r="E47" s="158"/>
      <c r="F47" s="158"/>
      <c r="G47" s="158"/>
      <c r="H47" s="158"/>
      <c r="I47" s="158"/>
      <c r="J47" s="158"/>
      <c r="K47" s="158"/>
      <c r="L47" s="158"/>
      <c r="M47" s="157"/>
      <c r="N47" s="151"/>
    </row>
    <row r="48" spans="2:19">
      <c r="B48" s="156"/>
      <c r="C48" s="158"/>
      <c r="D48" s="158"/>
      <c r="E48" s="158"/>
      <c r="F48" s="158"/>
      <c r="G48" s="158"/>
      <c r="H48" s="158"/>
      <c r="I48" s="158"/>
      <c r="J48" s="158"/>
      <c r="K48" s="158"/>
      <c r="L48" s="158"/>
      <c r="M48" s="157"/>
      <c r="N48" s="151"/>
    </row>
    <row r="49" spans="2:21">
      <c r="B49" s="156"/>
      <c r="C49" s="160" t="s">
        <v>531</v>
      </c>
      <c r="D49" s="158"/>
      <c r="E49" s="158"/>
      <c r="F49" s="158"/>
      <c r="G49" s="158"/>
      <c r="H49" s="158"/>
      <c r="I49" s="158"/>
      <c r="J49" s="158"/>
      <c r="K49" s="158"/>
      <c r="L49" s="158"/>
      <c r="M49" s="157"/>
      <c r="N49" s="151"/>
    </row>
    <row r="50" spans="2:21" ht="15.75" thickBot="1">
      <c r="B50" s="156"/>
      <c r="C50" s="158"/>
      <c r="D50" s="164"/>
      <c r="E50" s="158"/>
      <c r="F50" s="158"/>
      <c r="G50" s="158"/>
      <c r="H50" s="158"/>
      <c r="I50" s="158"/>
      <c r="J50" s="158"/>
      <c r="K50" s="158"/>
      <c r="L50" s="158"/>
      <c r="M50" s="157"/>
      <c r="N50" s="151"/>
    </row>
    <row r="51" spans="2:21" ht="50.1" customHeight="1">
      <c r="B51" s="156"/>
      <c r="C51" s="864" t="s">
        <v>532</v>
      </c>
      <c r="D51" s="865"/>
      <c r="E51" s="857"/>
      <c r="F51" s="857"/>
      <c r="G51" s="858"/>
      <c r="H51" s="182"/>
      <c r="I51" s="182"/>
      <c r="J51" s="182"/>
      <c r="K51" s="164"/>
      <c r="L51" s="164"/>
      <c r="M51" s="163"/>
      <c r="N51" s="162"/>
      <c r="O51" s="161"/>
      <c r="P51" s="161"/>
      <c r="Q51" s="161"/>
      <c r="R51" s="161"/>
      <c r="S51" s="161"/>
      <c r="T51" s="161"/>
      <c r="U51" s="161"/>
    </row>
    <row r="52" spans="2:21" ht="215.1" customHeight="1">
      <c r="B52" s="156"/>
      <c r="C52" s="859" t="s">
        <v>533</v>
      </c>
      <c r="D52" s="860"/>
      <c r="E52" s="853" t="s">
        <v>534</v>
      </c>
      <c r="F52" s="853"/>
      <c r="G52" s="854"/>
      <c r="H52" s="182"/>
      <c r="I52" s="182"/>
      <c r="J52" s="182"/>
      <c r="K52" s="164"/>
      <c r="L52" s="164"/>
      <c r="M52" s="163"/>
      <c r="N52" s="162"/>
      <c r="O52" s="161"/>
      <c r="P52" s="161"/>
      <c r="Q52" s="161"/>
      <c r="R52" s="161"/>
      <c r="S52" s="161"/>
      <c r="T52" s="161"/>
      <c r="U52" s="161"/>
    </row>
    <row r="53" spans="2:21" ht="50.1" customHeight="1" thickBot="1">
      <c r="B53" s="156"/>
      <c r="C53" s="861" t="s">
        <v>535</v>
      </c>
      <c r="D53" s="862"/>
      <c r="E53" s="855" t="s">
        <v>536</v>
      </c>
      <c r="F53" s="855"/>
      <c r="G53" s="856"/>
      <c r="H53" s="182"/>
      <c r="I53" s="182"/>
      <c r="J53" s="182"/>
      <c r="K53" s="164"/>
      <c r="L53" s="164"/>
      <c r="M53" s="163"/>
      <c r="N53" s="162"/>
      <c r="O53" s="161"/>
      <c r="P53" s="161"/>
      <c r="Q53" s="161"/>
      <c r="R53" s="161"/>
      <c r="S53" s="161"/>
      <c r="T53" s="161"/>
      <c r="U53" s="161"/>
    </row>
    <row r="54" spans="2:21" customFormat="1" ht="15" customHeight="1" thickBot="1">
      <c r="B54" s="48"/>
      <c r="C54" s="49"/>
      <c r="D54" s="49"/>
      <c r="E54" s="49"/>
      <c r="F54" s="49"/>
      <c r="G54" s="49"/>
      <c r="H54" s="49"/>
      <c r="I54" s="49"/>
      <c r="J54" s="49"/>
      <c r="K54" s="49"/>
      <c r="L54" s="49"/>
      <c r="M54" s="51"/>
      <c r="N54" s="49"/>
    </row>
    <row r="55" spans="2:21" s="173" customFormat="1" ht="87.75" customHeight="1">
      <c r="B55" s="181"/>
      <c r="C55" s="180" t="s">
        <v>537</v>
      </c>
      <c r="D55" s="179" t="s">
        <v>538</v>
      </c>
      <c r="E55" s="179" t="s">
        <v>539</v>
      </c>
      <c r="F55" s="179" t="s">
        <v>540</v>
      </c>
      <c r="G55" s="179" t="s">
        <v>541</v>
      </c>
      <c r="H55" s="179" t="s">
        <v>542</v>
      </c>
      <c r="I55" s="179" t="s">
        <v>543</v>
      </c>
      <c r="J55" s="178" t="s">
        <v>544</v>
      </c>
      <c r="K55" s="177"/>
      <c r="L55" s="177"/>
      <c r="M55" s="176"/>
      <c r="N55" s="175"/>
      <c r="O55" s="174"/>
      <c r="P55" s="174"/>
      <c r="Q55" s="174"/>
      <c r="R55" s="174"/>
      <c r="S55" s="174"/>
      <c r="T55" s="174"/>
      <c r="U55" s="174"/>
    </row>
    <row r="56" spans="2:21" ht="312.95" customHeight="1">
      <c r="B56" s="156"/>
      <c r="C56" s="172" t="s">
        <v>545</v>
      </c>
      <c r="D56" s="170" t="s">
        <v>19</v>
      </c>
      <c r="E56" s="170" t="s">
        <v>546</v>
      </c>
      <c r="F56" s="170" t="s">
        <v>19</v>
      </c>
      <c r="G56" s="170" t="s">
        <v>19</v>
      </c>
      <c r="H56" s="170" t="s">
        <v>19</v>
      </c>
      <c r="I56" s="170" t="s">
        <v>547</v>
      </c>
      <c r="J56" s="169" t="s">
        <v>548</v>
      </c>
      <c r="K56" s="164"/>
      <c r="L56" s="164"/>
      <c r="M56" s="163"/>
      <c r="N56" s="162"/>
      <c r="O56" s="161"/>
      <c r="P56" s="161"/>
      <c r="Q56" s="161"/>
      <c r="R56" s="161"/>
      <c r="S56" s="161"/>
      <c r="T56" s="161"/>
      <c r="U56" s="161"/>
    </row>
    <row r="57" spans="2:21" ht="360.95" customHeight="1">
      <c r="B57" s="156"/>
      <c r="C57" s="172" t="s">
        <v>549</v>
      </c>
      <c r="D57" s="170" t="s">
        <v>19</v>
      </c>
      <c r="E57" s="170" t="s">
        <v>550</v>
      </c>
      <c r="F57" s="170" t="s">
        <v>19</v>
      </c>
      <c r="G57" s="170" t="s">
        <v>19</v>
      </c>
      <c r="H57" s="170" t="s">
        <v>19</v>
      </c>
      <c r="I57" s="170" t="s">
        <v>551</v>
      </c>
      <c r="J57" s="169" t="s">
        <v>552</v>
      </c>
      <c r="K57" s="164"/>
      <c r="L57" s="164"/>
      <c r="M57" s="163"/>
      <c r="N57" s="162"/>
      <c r="O57" s="161"/>
      <c r="P57" s="161"/>
      <c r="Q57" s="161"/>
      <c r="R57" s="161"/>
      <c r="S57" s="161"/>
      <c r="T57" s="161"/>
      <c r="U57" s="161"/>
    </row>
    <row r="58" spans="2:21" ht="30" customHeight="1">
      <c r="B58" s="156"/>
      <c r="C58" s="172" t="s">
        <v>553</v>
      </c>
      <c r="D58" s="170"/>
      <c r="E58" s="170"/>
      <c r="F58" s="170"/>
      <c r="G58" s="170"/>
      <c r="H58" s="170"/>
      <c r="I58" s="170"/>
      <c r="J58" s="169"/>
      <c r="K58" s="164"/>
      <c r="L58" s="164"/>
      <c r="M58" s="163"/>
      <c r="N58" s="162"/>
      <c r="O58" s="161"/>
      <c r="P58" s="161"/>
      <c r="Q58" s="161"/>
      <c r="R58" s="161"/>
      <c r="S58" s="161"/>
      <c r="T58" s="161"/>
      <c r="U58" s="161"/>
    </row>
    <row r="59" spans="2:21" ht="30" customHeight="1">
      <c r="B59" s="156"/>
      <c r="C59" s="172" t="s">
        <v>554</v>
      </c>
      <c r="D59" s="170"/>
      <c r="E59" s="170"/>
      <c r="F59" s="170"/>
      <c r="G59" s="170"/>
      <c r="H59" s="170"/>
      <c r="I59" s="170"/>
      <c r="J59" s="169"/>
      <c r="K59" s="164"/>
      <c r="L59" s="164"/>
      <c r="M59" s="163"/>
      <c r="N59" s="162"/>
      <c r="O59" s="161"/>
      <c r="P59" s="161"/>
      <c r="Q59" s="161"/>
      <c r="R59" s="161"/>
      <c r="S59" s="161"/>
      <c r="T59" s="161"/>
      <c r="U59" s="161"/>
    </row>
    <row r="60" spans="2:21" ht="30" customHeight="1">
      <c r="B60" s="156"/>
      <c r="C60" s="172" t="s">
        <v>555</v>
      </c>
      <c r="D60" s="171"/>
      <c r="E60" s="170"/>
      <c r="F60" s="170"/>
      <c r="G60" s="170"/>
      <c r="H60" s="170"/>
      <c r="I60" s="170"/>
      <c r="J60" s="169"/>
      <c r="K60" s="164"/>
      <c r="L60" s="164"/>
      <c r="M60" s="163"/>
      <c r="N60" s="162"/>
      <c r="O60" s="161"/>
      <c r="P60" s="161"/>
      <c r="Q60" s="161"/>
      <c r="R60" s="161"/>
      <c r="S60" s="161"/>
      <c r="T60" s="161"/>
      <c r="U60" s="161"/>
    </row>
    <row r="61" spans="2:21" ht="30" customHeight="1" thickBot="1">
      <c r="B61" s="156"/>
      <c r="C61" s="168"/>
      <c r="D61" s="167"/>
      <c r="E61" s="166"/>
      <c r="F61" s="166"/>
      <c r="G61" s="166"/>
      <c r="H61" s="166"/>
      <c r="I61" s="166"/>
      <c r="J61" s="165"/>
      <c r="K61" s="164"/>
      <c r="L61" s="164"/>
      <c r="M61" s="163"/>
      <c r="N61" s="162"/>
      <c r="O61" s="161"/>
      <c r="P61" s="161"/>
      <c r="Q61" s="161"/>
      <c r="R61" s="161"/>
      <c r="S61" s="161"/>
      <c r="T61" s="161"/>
      <c r="U61" s="161"/>
    </row>
    <row r="62" spans="2:21">
      <c r="B62" s="156"/>
      <c r="C62" s="158"/>
      <c r="D62" s="158"/>
      <c r="E62" s="158"/>
      <c r="F62" s="158"/>
      <c r="G62" s="158"/>
      <c r="H62" s="158"/>
      <c r="I62" s="158"/>
      <c r="J62" s="158"/>
      <c r="K62" s="158"/>
      <c r="L62" s="158"/>
      <c r="M62" s="157"/>
      <c r="N62" s="151"/>
    </row>
    <row r="63" spans="2:21">
      <c r="B63" s="156"/>
      <c r="C63" s="160" t="s">
        <v>556</v>
      </c>
      <c r="D63" s="158"/>
      <c r="E63" s="158"/>
      <c r="F63" s="158"/>
      <c r="G63" s="158"/>
      <c r="H63" s="158"/>
      <c r="I63" s="158"/>
      <c r="J63" s="158"/>
      <c r="K63" s="158"/>
      <c r="L63" s="158"/>
      <c r="M63" s="157"/>
      <c r="N63" s="151"/>
    </row>
    <row r="64" spans="2:21" ht="15.75" thickBot="1">
      <c r="B64" s="156"/>
      <c r="C64" s="160"/>
      <c r="D64" s="158"/>
      <c r="E64" s="158"/>
      <c r="F64" s="158"/>
      <c r="G64" s="158"/>
      <c r="H64" s="158"/>
      <c r="I64" s="158"/>
      <c r="J64" s="158"/>
      <c r="K64" s="158"/>
      <c r="L64" s="158"/>
      <c r="M64" s="157"/>
      <c r="N64" s="151"/>
    </row>
    <row r="65" spans="2:14" ht="60" customHeight="1" thickBot="1">
      <c r="B65" s="156"/>
      <c r="C65" s="839" t="s">
        <v>557</v>
      </c>
      <c r="D65" s="840"/>
      <c r="E65" s="841" t="s">
        <v>558</v>
      </c>
      <c r="F65" s="842"/>
      <c r="G65" s="158"/>
      <c r="H65" s="158"/>
      <c r="I65" s="158"/>
      <c r="J65" s="158"/>
      <c r="K65" s="158"/>
      <c r="L65" s="158"/>
      <c r="M65" s="157"/>
      <c r="N65" s="151"/>
    </row>
    <row r="66" spans="2:14" ht="15.75" thickBot="1">
      <c r="B66" s="156"/>
      <c r="C66" s="159"/>
      <c r="D66" s="159"/>
      <c r="E66" s="158"/>
      <c r="F66" s="158"/>
      <c r="G66" s="158"/>
      <c r="H66" s="158"/>
      <c r="I66" s="158"/>
      <c r="J66" s="158"/>
      <c r="K66" s="158"/>
      <c r="L66" s="158"/>
      <c r="M66" s="157"/>
      <c r="N66" s="151"/>
    </row>
    <row r="67" spans="2:14" ht="45" customHeight="1">
      <c r="B67" s="156"/>
      <c r="C67" s="843" t="s">
        <v>559</v>
      </c>
      <c r="D67" s="844"/>
      <c r="E67" s="844" t="s">
        <v>560</v>
      </c>
      <c r="F67" s="845"/>
      <c r="G67" s="158"/>
      <c r="H67" s="158"/>
      <c r="I67" s="158"/>
      <c r="J67" s="158"/>
      <c r="K67" s="158"/>
      <c r="L67" s="158"/>
      <c r="M67" s="157"/>
      <c r="N67" s="151"/>
    </row>
    <row r="68" spans="2:14" ht="45" customHeight="1">
      <c r="B68" s="156"/>
      <c r="C68" s="851" t="s">
        <v>561</v>
      </c>
      <c r="D68" s="852"/>
      <c r="E68" s="849"/>
      <c r="F68" s="850"/>
      <c r="G68" s="158"/>
      <c r="H68" s="158"/>
      <c r="I68" s="158"/>
      <c r="J68" s="158"/>
      <c r="K68" s="158"/>
      <c r="L68" s="158"/>
      <c r="M68" s="157"/>
      <c r="N68" s="151"/>
    </row>
    <row r="69" spans="2:14" ht="32.25" customHeight="1" thickBot="1">
      <c r="B69" s="156"/>
      <c r="C69" s="846"/>
      <c r="D69" s="847"/>
      <c r="E69" s="847"/>
      <c r="F69" s="848"/>
      <c r="G69" s="158"/>
      <c r="H69" s="158"/>
      <c r="I69" s="158"/>
      <c r="J69" s="158"/>
      <c r="K69" s="158"/>
      <c r="L69" s="158"/>
      <c r="M69" s="157"/>
      <c r="N69" s="151"/>
    </row>
    <row r="70" spans="2:14">
      <c r="B70" s="156"/>
      <c r="C70" s="151"/>
      <c r="D70" s="151"/>
      <c r="E70" s="151"/>
      <c r="F70" s="151"/>
      <c r="G70" s="151"/>
      <c r="H70" s="151"/>
      <c r="I70" s="151"/>
      <c r="J70" s="151"/>
      <c r="K70" s="151"/>
      <c r="L70" s="151"/>
      <c r="M70" s="155"/>
      <c r="N70" s="151"/>
    </row>
    <row r="71" spans="2:14" ht="15.75" thickBot="1">
      <c r="B71" s="154"/>
      <c r="C71" s="153"/>
      <c r="D71" s="153"/>
      <c r="E71" s="153"/>
      <c r="F71" s="153"/>
      <c r="G71" s="153"/>
      <c r="H71" s="153"/>
      <c r="I71" s="153"/>
      <c r="J71" s="153"/>
      <c r="K71" s="153"/>
      <c r="L71" s="153"/>
      <c r="M71" s="152"/>
      <c r="N71" s="151"/>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276225</xdr:rowOff>
                  </from>
                  <to>
                    <xdr:col>5</xdr:col>
                    <xdr:colOff>2552700</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981075</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942975</xdr:colOff>
                    <xdr:row>11</xdr:row>
                    <xdr:rowOff>19050</xdr:rowOff>
                  </from>
                  <to>
                    <xdr:col>3</xdr:col>
                    <xdr:colOff>1457325</xdr:colOff>
                    <xdr:row>12</xdr:row>
                    <xdr:rowOff>47625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1495425</xdr:colOff>
                    <xdr:row>11</xdr:row>
                    <xdr:rowOff>19050</xdr:rowOff>
                  </from>
                  <to>
                    <xdr:col>3</xdr:col>
                    <xdr:colOff>2009775</xdr:colOff>
                    <xdr:row>12</xdr:row>
                    <xdr:rowOff>47625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942975</xdr:colOff>
                    <xdr:row>12</xdr:row>
                    <xdr:rowOff>19050</xdr:rowOff>
                  </from>
                  <to>
                    <xdr:col>3</xdr:col>
                    <xdr:colOff>1457325</xdr:colOff>
                    <xdr:row>13</xdr:row>
                    <xdr:rowOff>47625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1495425</xdr:colOff>
                    <xdr:row>12</xdr:row>
                    <xdr:rowOff>19050</xdr:rowOff>
                  </from>
                  <to>
                    <xdr:col>3</xdr:col>
                    <xdr:colOff>2009775</xdr:colOff>
                    <xdr:row>13</xdr:row>
                    <xdr:rowOff>47625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942975</xdr:colOff>
                    <xdr:row>13</xdr:row>
                    <xdr:rowOff>19050</xdr:rowOff>
                  </from>
                  <to>
                    <xdr:col>3</xdr:col>
                    <xdr:colOff>1457325</xdr:colOff>
                    <xdr:row>14</xdr:row>
                    <xdr:rowOff>47625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1495425</xdr:colOff>
                    <xdr:row>13</xdr:row>
                    <xdr:rowOff>19050</xdr:rowOff>
                  </from>
                  <to>
                    <xdr:col>3</xdr:col>
                    <xdr:colOff>2009775</xdr:colOff>
                    <xdr:row>14</xdr:row>
                    <xdr:rowOff>47625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942975</xdr:colOff>
                    <xdr:row>14</xdr:row>
                    <xdr:rowOff>19050</xdr:rowOff>
                  </from>
                  <to>
                    <xdr:col>3</xdr:col>
                    <xdr:colOff>1457325</xdr:colOff>
                    <xdr:row>14</xdr:row>
                    <xdr:rowOff>238125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1495425</xdr:colOff>
                    <xdr:row>14</xdr:row>
                    <xdr:rowOff>19050</xdr:rowOff>
                  </from>
                  <to>
                    <xdr:col>3</xdr:col>
                    <xdr:colOff>2009775</xdr:colOff>
                    <xdr:row>14</xdr:row>
                    <xdr:rowOff>238125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1571625</xdr:colOff>
                    <xdr:row>10</xdr:row>
                    <xdr:rowOff>9525</xdr:rowOff>
                  </from>
                  <to>
                    <xdr:col>4</xdr:col>
                    <xdr:colOff>2085975</xdr:colOff>
                    <xdr:row>11</xdr:row>
                    <xdr:rowOff>47625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2124075</xdr:colOff>
                    <xdr:row>10</xdr:row>
                    <xdr:rowOff>9525</xdr:rowOff>
                  </from>
                  <to>
                    <xdr:col>4</xdr:col>
                    <xdr:colOff>2638425</xdr:colOff>
                    <xdr:row>11</xdr:row>
                    <xdr:rowOff>47625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1571625</xdr:colOff>
                    <xdr:row>11</xdr:row>
                    <xdr:rowOff>19050</xdr:rowOff>
                  </from>
                  <to>
                    <xdr:col>4</xdr:col>
                    <xdr:colOff>2085975</xdr:colOff>
                    <xdr:row>12</xdr:row>
                    <xdr:rowOff>57150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2124075</xdr:colOff>
                    <xdr:row>11</xdr:row>
                    <xdr:rowOff>19050</xdr:rowOff>
                  </from>
                  <to>
                    <xdr:col>4</xdr:col>
                    <xdr:colOff>2638425</xdr:colOff>
                    <xdr:row>12</xdr:row>
                    <xdr:rowOff>57150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942975</xdr:colOff>
                    <xdr:row>15</xdr:row>
                    <xdr:rowOff>19050</xdr:rowOff>
                  </from>
                  <to>
                    <xdr:col>3</xdr:col>
                    <xdr:colOff>1457325</xdr:colOff>
                    <xdr:row>16</xdr:row>
                    <xdr:rowOff>47625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1495425</xdr:colOff>
                    <xdr:row>15</xdr:row>
                    <xdr:rowOff>19050</xdr:rowOff>
                  </from>
                  <to>
                    <xdr:col>3</xdr:col>
                    <xdr:colOff>2009775</xdr:colOff>
                    <xdr:row>16</xdr:row>
                    <xdr:rowOff>47625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942975</xdr:colOff>
                    <xdr:row>16</xdr:row>
                    <xdr:rowOff>19050</xdr:rowOff>
                  </from>
                  <to>
                    <xdr:col>3</xdr:col>
                    <xdr:colOff>1457325</xdr:colOff>
                    <xdr:row>17</xdr:row>
                    <xdr:rowOff>57150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1495425</xdr:colOff>
                    <xdr:row>16</xdr:row>
                    <xdr:rowOff>19050</xdr:rowOff>
                  </from>
                  <to>
                    <xdr:col>3</xdr:col>
                    <xdr:colOff>2009775</xdr:colOff>
                    <xdr:row>17</xdr:row>
                    <xdr:rowOff>57150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942975</xdr:colOff>
                    <xdr:row>17</xdr:row>
                    <xdr:rowOff>19050</xdr:rowOff>
                  </from>
                  <to>
                    <xdr:col>3</xdr:col>
                    <xdr:colOff>1457325</xdr:colOff>
                    <xdr:row>18</xdr:row>
                    <xdr:rowOff>66675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1495425</xdr:colOff>
                    <xdr:row>17</xdr:row>
                    <xdr:rowOff>19050</xdr:rowOff>
                  </from>
                  <to>
                    <xdr:col>3</xdr:col>
                    <xdr:colOff>2009775</xdr:colOff>
                    <xdr:row>18</xdr:row>
                    <xdr:rowOff>66675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942975</xdr:colOff>
                    <xdr:row>18</xdr:row>
                    <xdr:rowOff>38100</xdr:rowOff>
                  </from>
                  <to>
                    <xdr:col>3</xdr:col>
                    <xdr:colOff>1457325</xdr:colOff>
                    <xdr:row>19</xdr:row>
                    <xdr:rowOff>76200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1495425</xdr:colOff>
                    <xdr:row>18</xdr:row>
                    <xdr:rowOff>38100</xdr:rowOff>
                  </from>
                  <to>
                    <xdr:col>3</xdr:col>
                    <xdr:colOff>2009775</xdr:colOff>
                    <xdr:row>19</xdr:row>
                    <xdr:rowOff>76200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942975</xdr:colOff>
                    <xdr:row>19</xdr:row>
                    <xdr:rowOff>47625</xdr:rowOff>
                  </from>
                  <to>
                    <xdr:col>3</xdr:col>
                    <xdr:colOff>1457325</xdr:colOff>
                    <xdr:row>20</xdr:row>
                    <xdr:rowOff>76200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1495425</xdr:colOff>
                    <xdr:row>19</xdr:row>
                    <xdr:rowOff>47625</xdr:rowOff>
                  </from>
                  <to>
                    <xdr:col>3</xdr:col>
                    <xdr:colOff>2009775</xdr:colOff>
                    <xdr:row>20</xdr:row>
                    <xdr:rowOff>76200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942975</xdr:colOff>
                    <xdr:row>20</xdr:row>
                    <xdr:rowOff>47625</xdr:rowOff>
                  </from>
                  <to>
                    <xdr:col>3</xdr:col>
                    <xdr:colOff>1457325</xdr:colOff>
                    <xdr:row>21</xdr:row>
                    <xdr:rowOff>76200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1495425</xdr:colOff>
                    <xdr:row>20</xdr:row>
                    <xdr:rowOff>47625</xdr:rowOff>
                  </from>
                  <to>
                    <xdr:col>3</xdr:col>
                    <xdr:colOff>2009775</xdr:colOff>
                    <xdr:row>21</xdr:row>
                    <xdr:rowOff>76200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942975</xdr:colOff>
                    <xdr:row>21</xdr:row>
                    <xdr:rowOff>47625</xdr:rowOff>
                  </from>
                  <to>
                    <xdr:col>3</xdr:col>
                    <xdr:colOff>1457325</xdr:colOff>
                    <xdr:row>21</xdr:row>
                    <xdr:rowOff>266700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1495425</xdr:colOff>
                    <xdr:row>21</xdr:row>
                    <xdr:rowOff>47625</xdr:rowOff>
                  </from>
                  <to>
                    <xdr:col>3</xdr:col>
                    <xdr:colOff>2009775</xdr:colOff>
                    <xdr:row>21</xdr:row>
                    <xdr:rowOff>266700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942975</xdr:colOff>
                    <xdr:row>22</xdr:row>
                    <xdr:rowOff>47625</xdr:rowOff>
                  </from>
                  <to>
                    <xdr:col>3</xdr:col>
                    <xdr:colOff>1457325</xdr:colOff>
                    <xdr:row>23</xdr:row>
                    <xdr:rowOff>85725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1495425</xdr:colOff>
                    <xdr:row>22</xdr:row>
                    <xdr:rowOff>47625</xdr:rowOff>
                  </from>
                  <to>
                    <xdr:col>3</xdr:col>
                    <xdr:colOff>2009775</xdr:colOff>
                    <xdr:row>23</xdr:row>
                    <xdr:rowOff>85725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942975</xdr:colOff>
                    <xdr:row>23</xdr:row>
                    <xdr:rowOff>57150</xdr:rowOff>
                  </from>
                  <to>
                    <xdr:col>3</xdr:col>
                    <xdr:colOff>1457325</xdr:colOff>
                    <xdr:row>24</xdr:row>
                    <xdr:rowOff>95250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1495425</xdr:colOff>
                    <xdr:row>23</xdr:row>
                    <xdr:rowOff>57150</xdr:rowOff>
                  </from>
                  <to>
                    <xdr:col>3</xdr:col>
                    <xdr:colOff>2009775</xdr:colOff>
                    <xdr:row>24</xdr:row>
                    <xdr:rowOff>95250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942975</xdr:colOff>
                    <xdr:row>24</xdr:row>
                    <xdr:rowOff>66675</xdr:rowOff>
                  </from>
                  <to>
                    <xdr:col>3</xdr:col>
                    <xdr:colOff>1457325</xdr:colOff>
                    <xdr:row>25</xdr:row>
                    <xdr:rowOff>95250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1495425</xdr:colOff>
                    <xdr:row>24</xdr:row>
                    <xdr:rowOff>66675</xdr:rowOff>
                  </from>
                  <to>
                    <xdr:col>3</xdr:col>
                    <xdr:colOff>2009775</xdr:colOff>
                    <xdr:row>25</xdr:row>
                    <xdr:rowOff>95250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1571625</xdr:colOff>
                    <xdr:row>24</xdr:row>
                    <xdr:rowOff>66675</xdr:rowOff>
                  </from>
                  <to>
                    <xdr:col>4</xdr:col>
                    <xdr:colOff>2085975</xdr:colOff>
                    <xdr:row>25</xdr:row>
                    <xdr:rowOff>95250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2124075</xdr:colOff>
                    <xdr:row>24</xdr:row>
                    <xdr:rowOff>66675</xdr:rowOff>
                  </from>
                  <to>
                    <xdr:col>4</xdr:col>
                    <xdr:colOff>2638425</xdr:colOff>
                    <xdr:row>25</xdr:row>
                    <xdr:rowOff>95250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1571625</xdr:colOff>
                    <xdr:row>23</xdr:row>
                    <xdr:rowOff>57150</xdr:rowOff>
                  </from>
                  <to>
                    <xdr:col>4</xdr:col>
                    <xdr:colOff>2085975</xdr:colOff>
                    <xdr:row>24</xdr:row>
                    <xdr:rowOff>95250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2124075</xdr:colOff>
                    <xdr:row>23</xdr:row>
                    <xdr:rowOff>57150</xdr:rowOff>
                  </from>
                  <to>
                    <xdr:col>4</xdr:col>
                    <xdr:colOff>2638425</xdr:colOff>
                    <xdr:row>24</xdr:row>
                    <xdr:rowOff>95250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1571625</xdr:colOff>
                    <xdr:row>22</xdr:row>
                    <xdr:rowOff>47625</xdr:rowOff>
                  </from>
                  <to>
                    <xdr:col>4</xdr:col>
                    <xdr:colOff>2085975</xdr:colOff>
                    <xdr:row>23</xdr:row>
                    <xdr:rowOff>85725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2124075</xdr:colOff>
                    <xdr:row>22</xdr:row>
                    <xdr:rowOff>47625</xdr:rowOff>
                  </from>
                  <to>
                    <xdr:col>4</xdr:col>
                    <xdr:colOff>2638425</xdr:colOff>
                    <xdr:row>23</xdr:row>
                    <xdr:rowOff>85725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1571625</xdr:colOff>
                    <xdr:row>21</xdr:row>
                    <xdr:rowOff>47625</xdr:rowOff>
                  </from>
                  <to>
                    <xdr:col>4</xdr:col>
                    <xdr:colOff>2085975</xdr:colOff>
                    <xdr:row>21</xdr:row>
                    <xdr:rowOff>266700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2124075</xdr:colOff>
                    <xdr:row>21</xdr:row>
                    <xdr:rowOff>47625</xdr:rowOff>
                  </from>
                  <to>
                    <xdr:col>4</xdr:col>
                    <xdr:colOff>2638425</xdr:colOff>
                    <xdr:row>21</xdr:row>
                    <xdr:rowOff>266700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1571625</xdr:colOff>
                    <xdr:row>20</xdr:row>
                    <xdr:rowOff>47625</xdr:rowOff>
                  </from>
                  <to>
                    <xdr:col>4</xdr:col>
                    <xdr:colOff>2085975</xdr:colOff>
                    <xdr:row>21</xdr:row>
                    <xdr:rowOff>76200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2124075</xdr:colOff>
                    <xdr:row>20</xdr:row>
                    <xdr:rowOff>47625</xdr:rowOff>
                  </from>
                  <to>
                    <xdr:col>4</xdr:col>
                    <xdr:colOff>2638425</xdr:colOff>
                    <xdr:row>21</xdr:row>
                    <xdr:rowOff>76200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1571625</xdr:colOff>
                    <xdr:row>19</xdr:row>
                    <xdr:rowOff>47625</xdr:rowOff>
                  </from>
                  <to>
                    <xdr:col>4</xdr:col>
                    <xdr:colOff>2085975</xdr:colOff>
                    <xdr:row>20</xdr:row>
                    <xdr:rowOff>76200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2124075</xdr:colOff>
                    <xdr:row>19</xdr:row>
                    <xdr:rowOff>47625</xdr:rowOff>
                  </from>
                  <to>
                    <xdr:col>4</xdr:col>
                    <xdr:colOff>2638425</xdr:colOff>
                    <xdr:row>20</xdr:row>
                    <xdr:rowOff>76200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1571625</xdr:colOff>
                    <xdr:row>18</xdr:row>
                    <xdr:rowOff>38100</xdr:rowOff>
                  </from>
                  <to>
                    <xdr:col>4</xdr:col>
                    <xdr:colOff>2085975</xdr:colOff>
                    <xdr:row>19</xdr:row>
                    <xdr:rowOff>76200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2124075</xdr:colOff>
                    <xdr:row>18</xdr:row>
                    <xdr:rowOff>38100</xdr:rowOff>
                  </from>
                  <to>
                    <xdr:col>4</xdr:col>
                    <xdr:colOff>2638425</xdr:colOff>
                    <xdr:row>19</xdr:row>
                    <xdr:rowOff>76200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1571625</xdr:colOff>
                    <xdr:row>17</xdr:row>
                    <xdr:rowOff>19050</xdr:rowOff>
                  </from>
                  <to>
                    <xdr:col>4</xdr:col>
                    <xdr:colOff>2085975</xdr:colOff>
                    <xdr:row>18</xdr:row>
                    <xdr:rowOff>66675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2124075</xdr:colOff>
                    <xdr:row>17</xdr:row>
                    <xdr:rowOff>19050</xdr:rowOff>
                  </from>
                  <to>
                    <xdr:col>4</xdr:col>
                    <xdr:colOff>2638425</xdr:colOff>
                    <xdr:row>18</xdr:row>
                    <xdr:rowOff>66675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1571625</xdr:colOff>
                    <xdr:row>16</xdr:row>
                    <xdr:rowOff>19050</xdr:rowOff>
                  </from>
                  <to>
                    <xdr:col>4</xdr:col>
                    <xdr:colOff>2085975</xdr:colOff>
                    <xdr:row>17</xdr:row>
                    <xdr:rowOff>57150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2124075</xdr:colOff>
                    <xdr:row>16</xdr:row>
                    <xdr:rowOff>19050</xdr:rowOff>
                  </from>
                  <to>
                    <xdr:col>4</xdr:col>
                    <xdr:colOff>2638425</xdr:colOff>
                    <xdr:row>17</xdr:row>
                    <xdr:rowOff>57150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1571625</xdr:colOff>
                    <xdr:row>15</xdr:row>
                    <xdr:rowOff>19050</xdr:rowOff>
                  </from>
                  <to>
                    <xdr:col>4</xdr:col>
                    <xdr:colOff>2085975</xdr:colOff>
                    <xdr:row>16</xdr:row>
                    <xdr:rowOff>47625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2124075</xdr:colOff>
                    <xdr:row>15</xdr:row>
                    <xdr:rowOff>19050</xdr:rowOff>
                  </from>
                  <to>
                    <xdr:col>4</xdr:col>
                    <xdr:colOff>2638425</xdr:colOff>
                    <xdr:row>16</xdr:row>
                    <xdr:rowOff>47625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1571625</xdr:colOff>
                    <xdr:row>14</xdr:row>
                    <xdr:rowOff>19050</xdr:rowOff>
                  </from>
                  <to>
                    <xdr:col>4</xdr:col>
                    <xdr:colOff>2085975</xdr:colOff>
                    <xdr:row>14</xdr:row>
                    <xdr:rowOff>238125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2124075</xdr:colOff>
                    <xdr:row>14</xdr:row>
                    <xdr:rowOff>19050</xdr:rowOff>
                  </from>
                  <to>
                    <xdr:col>4</xdr:col>
                    <xdr:colOff>2638425</xdr:colOff>
                    <xdr:row>14</xdr:row>
                    <xdr:rowOff>238125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1571625</xdr:colOff>
                    <xdr:row>12</xdr:row>
                    <xdr:rowOff>19050</xdr:rowOff>
                  </from>
                  <to>
                    <xdr:col>4</xdr:col>
                    <xdr:colOff>2085975</xdr:colOff>
                    <xdr:row>13</xdr:row>
                    <xdr:rowOff>47625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2124075</xdr:colOff>
                    <xdr:row>12</xdr:row>
                    <xdr:rowOff>19050</xdr:rowOff>
                  </from>
                  <to>
                    <xdr:col>4</xdr:col>
                    <xdr:colOff>2638425</xdr:colOff>
                    <xdr:row>13</xdr:row>
                    <xdr:rowOff>47625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1571625</xdr:colOff>
                    <xdr:row>13</xdr:row>
                    <xdr:rowOff>19050</xdr:rowOff>
                  </from>
                  <to>
                    <xdr:col>4</xdr:col>
                    <xdr:colOff>2085975</xdr:colOff>
                    <xdr:row>14</xdr:row>
                    <xdr:rowOff>47625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2124075</xdr:colOff>
                    <xdr:row>13</xdr:row>
                    <xdr:rowOff>19050</xdr:rowOff>
                  </from>
                  <to>
                    <xdr:col>4</xdr:col>
                    <xdr:colOff>2638425</xdr:colOff>
                    <xdr:row>14</xdr:row>
                    <xdr:rowOff>47625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942975</xdr:colOff>
                    <xdr:row>10</xdr:row>
                    <xdr:rowOff>9525</xdr:rowOff>
                  </from>
                  <to>
                    <xdr:col>3</xdr:col>
                    <xdr:colOff>1457325</xdr:colOff>
                    <xdr:row>11</xdr:row>
                    <xdr:rowOff>47625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1495425</xdr:colOff>
                    <xdr:row>10</xdr:row>
                    <xdr:rowOff>9525</xdr:rowOff>
                  </from>
                  <to>
                    <xdr:col>3</xdr:col>
                    <xdr:colOff>2009775</xdr:colOff>
                    <xdr:row>11</xdr:row>
                    <xdr:rowOff>47625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1571625</xdr:colOff>
                    <xdr:row>36</xdr:row>
                    <xdr:rowOff>85725</xdr:rowOff>
                  </from>
                  <to>
                    <xdr:col>4</xdr:col>
                    <xdr:colOff>2085975</xdr:colOff>
                    <xdr:row>37</xdr:row>
                    <xdr:rowOff>95250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2124075</xdr:colOff>
                    <xdr:row>36</xdr:row>
                    <xdr:rowOff>85725</xdr:rowOff>
                  </from>
                  <to>
                    <xdr:col>4</xdr:col>
                    <xdr:colOff>2638425</xdr:colOff>
                    <xdr:row>37</xdr:row>
                    <xdr:rowOff>95250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1609725</xdr:colOff>
                    <xdr:row>50</xdr:row>
                    <xdr:rowOff>285750</xdr:rowOff>
                  </from>
                  <to>
                    <xdr:col>4</xdr:col>
                    <xdr:colOff>2238375</xdr:colOff>
                    <xdr:row>50</xdr:row>
                    <xdr:rowOff>619125</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2286000</xdr:colOff>
                    <xdr:row>50</xdr:row>
                    <xdr:rowOff>285750</xdr:rowOff>
                  </from>
                  <to>
                    <xdr:col>4</xdr:col>
                    <xdr:colOff>2914650</xdr:colOff>
                    <xdr:row>50</xdr:row>
                    <xdr:rowOff>619125</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2905125</xdr:colOff>
                    <xdr:row>50</xdr:row>
                    <xdr:rowOff>285750</xdr:rowOff>
                  </from>
                  <to>
                    <xdr:col>5</xdr:col>
                    <xdr:colOff>523875</xdr:colOff>
                    <xdr:row>50</xdr:row>
                    <xdr:rowOff>619125</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1571625</xdr:colOff>
                    <xdr:row>64</xdr:row>
                    <xdr:rowOff>171450</xdr:rowOff>
                  </from>
                  <to>
                    <xdr:col>4</xdr:col>
                    <xdr:colOff>2095500</xdr:colOff>
                    <xdr:row>65</xdr:row>
                    <xdr:rowOff>171450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2133600</xdr:colOff>
                    <xdr:row>64</xdr:row>
                    <xdr:rowOff>171450</xdr:rowOff>
                  </from>
                  <to>
                    <xdr:col>4</xdr:col>
                    <xdr:colOff>2647950</xdr:colOff>
                    <xdr:row>65</xdr:row>
                    <xdr:rowOff>171450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2638425</xdr:colOff>
                    <xdr:row>64</xdr:row>
                    <xdr:rowOff>171450</xdr:rowOff>
                  </from>
                  <to>
                    <xdr:col>5</xdr:col>
                    <xdr:colOff>85725</xdr:colOff>
                    <xdr:row>65</xdr:row>
                    <xdr:rowOff>171450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1"/>
  <sheetViews>
    <sheetView topLeftCell="A7" zoomScale="80" zoomScaleNormal="80" workbookViewId="0">
      <selection activeCell="C20" sqref="C20:D20"/>
    </sheetView>
  </sheetViews>
  <sheetFormatPr defaultColWidth="9.140625" defaultRowHeight="15"/>
  <cols>
    <col min="1" max="2" width="1.85546875" style="190" customWidth="1"/>
    <col min="3" max="3" width="50" style="190" customWidth="1"/>
    <col min="4" max="4" width="29.42578125" style="190" customWidth="1"/>
    <col min="5" max="5" width="19.42578125" style="190" customWidth="1"/>
    <col min="6" max="6" width="21.140625" style="190" customWidth="1"/>
    <col min="7" max="7" width="26.140625" style="190" customWidth="1"/>
    <col min="8" max="8" width="57.42578125" style="190" bestFit="1" customWidth="1"/>
    <col min="9" max="10" width="1.85546875" style="190" customWidth="1"/>
    <col min="11" max="16384" width="9.140625" style="190"/>
  </cols>
  <sheetData>
    <row r="1" spans="2:9" ht="15.75" thickBot="1"/>
    <row r="2" spans="2:9" ht="15.75" thickBot="1">
      <c r="B2" s="224"/>
      <c r="C2" s="223"/>
      <c r="D2" s="223"/>
      <c r="E2" s="223"/>
      <c r="F2" s="223"/>
      <c r="G2" s="223"/>
      <c r="H2" s="223"/>
      <c r="I2" s="222"/>
    </row>
    <row r="3" spans="2:9" ht="21" thickBot="1">
      <c r="B3" s="194"/>
      <c r="C3" s="914" t="s">
        <v>562</v>
      </c>
      <c r="D3" s="915"/>
      <c r="E3" s="915"/>
      <c r="F3" s="915"/>
      <c r="G3" s="915"/>
      <c r="H3" s="916"/>
      <c r="I3" s="210"/>
    </row>
    <row r="4" spans="2:9">
      <c r="B4" s="194"/>
      <c r="C4" s="191"/>
      <c r="D4" s="191"/>
      <c r="E4" s="191"/>
      <c r="F4" s="191"/>
      <c r="G4" s="191"/>
      <c r="H4" s="191"/>
      <c r="I4" s="210"/>
    </row>
    <row r="5" spans="2:9">
      <c r="B5" s="194"/>
      <c r="C5" s="191"/>
      <c r="D5" s="191"/>
      <c r="E5" s="191"/>
      <c r="F5" s="191"/>
      <c r="G5" s="191"/>
      <c r="H5" s="191"/>
      <c r="I5" s="210"/>
    </row>
    <row r="6" spans="2:9">
      <c r="B6" s="194"/>
      <c r="C6" s="211" t="s">
        <v>563</v>
      </c>
      <c r="D6" s="191"/>
      <c r="E6" s="191"/>
      <c r="F6" s="191"/>
      <c r="G6" s="191"/>
      <c r="H6" s="191"/>
      <c r="I6" s="210"/>
    </row>
    <row r="7" spans="2:9" ht="15.75" thickBot="1">
      <c r="B7" s="194"/>
      <c r="C7" s="191"/>
      <c r="D7" s="191"/>
      <c r="E7" s="191"/>
      <c r="F7" s="191"/>
      <c r="G7" s="191"/>
      <c r="H7" s="191"/>
      <c r="I7" s="210"/>
    </row>
    <row r="8" spans="2:9" ht="45" customHeight="1">
      <c r="B8" s="194"/>
      <c r="C8" s="864" t="s">
        <v>564</v>
      </c>
      <c r="D8" s="865"/>
      <c r="E8" s="887" t="s">
        <v>19</v>
      </c>
      <c r="F8" s="887"/>
      <c r="G8" s="887"/>
      <c r="H8" s="888"/>
      <c r="I8" s="210"/>
    </row>
    <row r="9" spans="2:9" ht="45" customHeight="1" thickBot="1">
      <c r="B9" s="194"/>
      <c r="C9" s="861" t="s">
        <v>565</v>
      </c>
      <c r="D9" s="862"/>
      <c r="E9" s="847" t="s">
        <v>566</v>
      </c>
      <c r="F9" s="847"/>
      <c r="G9" s="847"/>
      <c r="H9" s="848"/>
      <c r="I9" s="210"/>
    </row>
    <row r="10" spans="2:9" ht="15" customHeight="1" thickBot="1">
      <c r="B10" s="194"/>
      <c r="C10" s="917"/>
      <c r="D10" s="917"/>
      <c r="E10" s="918"/>
      <c r="F10" s="918"/>
      <c r="G10" s="918"/>
      <c r="H10" s="918"/>
      <c r="I10" s="210"/>
    </row>
    <row r="11" spans="2:9" ht="30" customHeight="1">
      <c r="B11" s="194"/>
      <c r="C11" s="874" t="s">
        <v>567</v>
      </c>
      <c r="D11" s="912"/>
      <c r="E11" s="912"/>
      <c r="F11" s="912"/>
      <c r="G11" s="912"/>
      <c r="H11" s="913"/>
      <c r="I11" s="210"/>
    </row>
    <row r="12" spans="2:9" ht="28.5">
      <c r="B12" s="194"/>
      <c r="C12" s="221" t="s">
        <v>568</v>
      </c>
      <c r="D12" s="220" t="s">
        <v>569</v>
      </c>
      <c r="E12" s="220" t="s">
        <v>570</v>
      </c>
      <c r="F12" s="220" t="s">
        <v>571</v>
      </c>
      <c r="G12" s="220" t="s">
        <v>572</v>
      </c>
      <c r="H12" s="219" t="s">
        <v>573</v>
      </c>
      <c r="I12" s="210"/>
    </row>
    <row r="13" spans="2:9" ht="30" customHeight="1">
      <c r="B13" s="194"/>
      <c r="C13" s="218" t="s">
        <v>574</v>
      </c>
      <c r="D13" s="217"/>
      <c r="E13" s="217"/>
      <c r="F13" s="217"/>
      <c r="G13" s="217"/>
      <c r="H13" s="216"/>
      <c r="I13" s="210"/>
    </row>
    <row r="14" spans="2:9" ht="30" customHeight="1" thickBot="1">
      <c r="B14" s="194"/>
      <c r="C14" s="215"/>
      <c r="D14" s="214"/>
      <c r="E14" s="214"/>
      <c r="F14" s="214"/>
      <c r="G14" s="214"/>
      <c r="H14" s="213"/>
      <c r="I14" s="210"/>
    </row>
    <row r="15" spans="2:9">
      <c r="B15" s="194"/>
      <c r="C15" s="191"/>
      <c r="D15" s="191"/>
      <c r="E15" s="191"/>
      <c r="F15" s="191"/>
      <c r="G15" s="191"/>
      <c r="H15" s="191"/>
      <c r="I15" s="210"/>
    </row>
    <row r="16" spans="2:9">
      <c r="B16" s="194"/>
      <c r="C16" s="159"/>
      <c r="D16" s="191"/>
      <c r="E16" s="191"/>
      <c r="F16" s="191"/>
      <c r="G16" s="191"/>
      <c r="H16" s="191"/>
      <c r="I16" s="210"/>
    </row>
    <row r="17" spans="2:9">
      <c r="B17" s="194"/>
      <c r="C17" s="211" t="s">
        <v>575</v>
      </c>
      <c r="D17" s="191"/>
      <c r="E17" s="191"/>
      <c r="F17" s="191"/>
      <c r="G17" s="191"/>
      <c r="H17" s="191"/>
      <c r="I17" s="210"/>
    </row>
    <row r="18" spans="2:9" ht="15.75" thickBot="1">
      <c r="B18" s="194"/>
      <c r="C18" s="211"/>
      <c r="D18" s="191"/>
      <c r="E18" s="191"/>
      <c r="F18" s="191"/>
      <c r="G18" s="191"/>
      <c r="H18" s="191"/>
      <c r="I18" s="210"/>
    </row>
    <row r="19" spans="2:9" ht="30" customHeight="1">
      <c r="B19" s="194"/>
      <c r="C19" s="909" t="s">
        <v>576</v>
      </c>
      <c r="D19" s="910"/>
      <c r="E19" s="910"/>
      <c r="F19" s="910"/>
      <c r="G19" s="910"/>
      <c r="H19" s="911"/>
      <c r="I19" s="210"/>
    </row>
    <row r="20" spans="2:9" ht="30" customHeight="1">
      <c r="B20" s="194"/>
      <c r="C20" s="893" t="s">
        <v>577</v>
      </c>
      <c r="D20" s="894"/>
      <c r="E20" s="894" t="s">
        <v>573</v>
      </c>
      <c r="F20" s="894"/>
      <c r="G20" s="894"/>
      <c r="H20" s="895"/>
      <c r="I20" s="210"/>
    </row>
    <row r="21" spans="2:9" ht="30" customHeight="1">
      <c r="B21" s="194"/>
      <c r="C21" s="851"/>
      <c r="D21" s="852"/>
      <c r="E21" s="849"/>
      <c r="F21" s="901"/>
      <c r="G21" s="901"/>
      <c r="H21" s="850"/>
      <c r="I21" s="210"/>
    </row>
    <row r="22" spans="2:9" ht="30" customHeight="1" thickBot="1">
      <c r="B22" s="194"/>
      <c r="C22" s="908"/>
      <c r="D22" s="855"/>
      <c r="E22" s="847"/>
      <c r="F22" s="847"/>
      <c r="G22" s="847"/>
      <c r="H22" s="848"/>
      <c r="I22" s="210"/>
    </row>
    <row r="23" spans="2:9">
      <c r="B23" s="194"/>
      <c r="C23" s="191"/>
      <c r="D23" s="191"/>
      <c r="E23" s="191"/>
      <c r="F23" s="191"/>
      <c r="G23" s="191"/>
      <c r="H23" s="191"/>
      <c r="I23" s="210"/>
    </row>
    <row r="24" spans="2:9">
      <c r="B24" s="194"/>
      <c r="C24" s="191"/>
      <c r="D24" s="191"/>
      <c r="E24" s="191"/>
      <c r="F24" s="191"/>
      <c r="G24" s="191"/>
      <c r="H24" s="191"/>
      <c r="I24" s="210"/>
    </row>
    <row r="25" spans="2:9">
      <c r="B25" s="194"/>
      <c r="C25" s="211" t="s">
        <v>578</v>
      </c>
      <c r="D25" s="211"/>
      <c r="E25" s="191"/>
      <c r="F25" s="191"/>
      <c r="G25" s="191"/>
      <c r="H25" s="191"/>
      <c r="I25" s="210"/>
    </row>
    <row r="26" spans="2:9" ht="15.75" thickBot="1">
      <c r="B26" s="194"/>
      <c r="C26" s="212"/>
      <c r="D26" s="191"/>
      <c r="E26" s="191"/>
      <c r="F26" s="191"/>
      <c r="G26" s="191"/>
      <c r="H26" s="191"/>
      <c r="I26" s="210"/>
    </row>
    <row r="27" spans="2:9" ht="45" customHeight="1">
      <c r="B27" s="194"/>
      <c r="C27" s="864" t="s">
        <v>579</v>
      </c>
      <c r="D27" s="865"/>
      <c r="E27" s="902" t="s">
        <v>580</v>
      </c>
      <c r="F27" s="902"/>
      <c r="G27" s="902"/>
      <c r="H27" s="903"/>
      <c r="I27" s="210"/>
    </row>
    <row r="28" spans="2:9" ht="45" customHeight="1">
      <c r="B28" s="194"/>
      <c r="C28" s="859" t="s">
        <v>581</v>
      </c>
      <c r="D28" s="860"/>
      <c r="E28" s="853" t="s">
        <v>582</v>
      </c>
      <c r="F28" s="853"/>
      <c r="G28" s="853"/>
      <c r="H28" s="854"/>
      <c r="I28" s="210"/>
    </row>
    <row r="29" spans="2:9" ht="45" customHeight="1">
      <c r="B29" s="194"/>
      <c r="C29" s="859" t="s">
        <v>583</v>
      </c>
      <c r="D29" s="860"/>
      <c r="E29" s="904" t="s">
        <v>460</v>
      </c>
      <c r="F29" s="904"/>
      <c r="G29" s="904"/>
      <c r="H29" s="905"/>
      <c r="I29" s="210"/>
    </row>
    <row r="30" spans="2:9" ht="45" customHeight="1">
      <c r="B30" s="194"/>
      <c r="C30" s="859" t="s">
        <v>584</v>
      </c>
      <c r="D30" s="860"/>
      <c r="E30" s="904" t="s">
        <v>460</v>
      </c>
      <c r="F30" s="904"/>
      <c r="G30" s="904"/>
      <c r="H30" s="905"/>
      <c r="I30" s="210"/>
    </row>
    <row r="31" spans="2:9" ht="45" customHeight="1" thickBot="1">
      <c r="B31" s="194"/>
      <c r="C31" s="861" t="s">
        <v>585</v>
      </c>
      <c r="D31" s="862"/>
      <c r="E31" s="906" t="s">
        <v>460</v>
      </c>
      <c r="F31" s="906"/>
      <c r="G31" s="906"/>
      <c r="H31" s="907"/>
      <c r="I31" s="210"/>
    </row>
    <row r="32" spans="2:9" customFormat="1" ht="15" customHeight="1">
      <c r="B32" s="48"/>
      <c r="C32" s="49"/>
      <c r="D32" s="49"/>
      <c r="E32" s="49"/>
      <c r="F32" s="49"/>
      <c r="G32" s="49"/>
      <c r="H32" s="49"/>
      <c r="I32" s="51"/>
    </row>
    <row r="33" spans="2:9">
      <c r="B33" s="194"/>
      <c r="C33" s="159"/>
      <c r="D33" s="191"/>
      <c r="E33" s="191"/>
      <c r="F33" s="191"/>
      <c r="G33" s="191"/>
      <c r="H33" s="191"/>
      <c r="I33" s="210"/>
    </row>
    <row r="34" spans="2:9">
      <c r="B34" s="194"/>
      <c r="C34" s="211" t="s">
        <v>586</v>
      </c>
      <c r="D34" s="191"/>
      <c r="E34" s="191"/>
      <c r="F34" s="191"/>
      <c r="G34" s="191"/>
      <c r="H34" s="191"/>
      <c r="I34" s="210"/>
    </row>
    <row r="35" spans="2:9" ht="15.75" thickBot="1">
      <c r="B35" s="194"/>
      <c r="C35" s="211"/>
      <c r="D35" s="191"/>
      <c r="E35" s="191"/>
      <c r="F35" s="191"/>
      <c r="G35" s="191"/>
      <c r="H35" s="191"/>
      <c r="I35" s="210"/>
    </row>
    <row r="36" spans="2:9" ht="45" customHeight="1">
      <c r="B36" s="194"/>
      <c r="C36" s="864" t="s">
        <v>587</v>
      </c>
      <c r="D36" s="865"/>
      <c r="E36" s="887"/>
      <c r="F36" s="887"/>
      <c r="G36" s="887"/>
      <c r="H36" s="888"/>
      <c r="I36" s="210"/>
    </row>
    <row r="37" spans="2:9" ht="45" customHeight="1">
      <c r="B37" s="194"/>
      <c r="C37" s="893" t="s">
        <v>588</v>
      </c>
      <c r="D37" s="894"/>
      <c r="E37" s="894" t="s">
        <v>560</v>
      </c>
      <c r="F37" s="894"/>
      <c r="G37" s="894"/>
      <c r="H37" s="895"/>
      <c r="I37" s="210"/>
    </row>
    <row r="38" spans="2:9" ht="45" customHeight="1">
      <c r="B38" s="194"/>
      <c r="C38" s="851" t="s">
        <v>589</v>
      </c>
      <c r="D38" s="852"/>
      <c r="E38" s="849"/>
      <c r="F38" s="901"/>
      <c r="G38" s="901"/>
      <c r="H38" s="850"/>
      <c r="I38" s="210"/>
    </row>
    <row r="39" spans="2:9" ht="45" customHeight="1" thickBot="1">
      <c r="B39" s="194"/>
      <c r="C39" s="896"/>
      <c r="D39" s="897"/>
      <c r="E39" s="898"/>
      <c r="F39" s="899"/>
      <c r="G39" s="899"/>
      <c r="H39" s="900"/>
      <c r="I39" s="210"/>
    </row>
    <row r="40" spans="2:9">
      <c r="B40" s="194"/>
      <c r="C40" s="191"/>
      <c r="D40" s="191"/>
      <c r="E40" s="191"/>
      <c r="F40" s="191"/>
      <c r="G40" s="191"/>
      <c r="H40" s="191"/>
      <c r="I40" s="210"/>
    </row>
    <row r="41" spans="2:9" ht="15.75" thickBot="1">
      <c r="B41" s="209"/>
      <c r="C41" s="208"/>
      <c r="D41" s="208"/>
      <c r="E41" s="208"/>
      <c r="F41" s="208"/>
      <c r="G41" s="208"/>
      <c r="H41" s="208"/>
      <c r="I41" s="207"/>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5</xdr:col>
                    <xdr:colOff>295275</xdr:colOff>
                    <xdr:row>35</xdr:row>
                    <xdr:rowOff>142875</xdr:rowOff>
                  </from>
                  <to>
                    <xdr:col>5</xdr:col>
                    <xdr:colOff>942975</xdr:colOff>
                    <xdr:row>36</xdr:row>
                    <xdr:rowOff>142875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990600</xdr:colOff>
                    <xdr:row>35</xdr:row>
                    <xdr:rowOff>142875</xdr:rowOff>
                  </from>
                  <to>
                    <xdr:col>6</xdr:col>
                    <xdr:colOff>238125</xdr:colOff>
                    <xdr:row>36</xdr:row>
                    <xdr:rowOff>142875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6</xdr:col>
                    <xdr:colOff>228600</xdr:colOff>
                    <xdr:row>35</xdr:row>
                    <xdr:rowOff>142875</xdr:rowOff>
                  </from>
                  <to>
                    <xdr:col>6</xdr:col>
                    <xdr:colOff>1238250</xdr:colOff>
                    <xdr:row>36</xdr:row>
                    <xdr:rowOff>142875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zoomScale="131" workbookViewId="0">
      <selection activeCell="D14" sqref="D14"/>
    </sheetView>
  </sheetViews>
  <sheetFormatPr defaultColWidth="9.140625" defaultRowHeight="15"/>
  <cols>
    <col min="1" max="2" width="1.85546875" style="6" customWidth="1"/>
    <col min="3" max="3" width="11.42578125" style="225" customWidth="1"/>
    <col min="4" max="4" width="116" style="7" customWidth="1"/>
    <col min="5" max="6" width="1.85546875" style="6" customWidth="1"/>
    <col min="7" max="16384" width="9.140625" style="6"/>
  </cols>
  <sheetData>
    <row r="1" spans="2:6" ht="10.5" customHeight="1" thickBot="1"/>
    <row r="2" spans="2:6" ht="15.75" thickBot="1">
      <c r="B2" s="243"/>
      <c r="C2" s="242"/>
      <c r="D2" s="241"/>
      <c r="E2" s="240"/>
    </row>
    <row r="3" spans="2:6" ht="21" thickBot="1">
      <c r="B3" s="233"/>
      <c r="C3" s="880" t="s">
        <v>590</v>
      </c>
      <c r="D3" s="882"/>
      <c r="E3" s="231"/>
    </row>
    <row r="4" spans="2:6" ht="20.25">
      <c r="B4" s="233"/>
      <c r="C4" s="239"/>
      <c r="D4" s="239"/>
      <c r="E4" s="231"/>
    </row>
    <row r="5" spans="2:6" ht="20.25">
      <c r="B5" s="233"/>
      <c r="C5" s="160" t="s">
        <v>591</v>
      </c>
      <c r="D5" s="239"/>
      <c r="E5" s="231"/>
    </row>
    <row r="6" spans="2:6" ht="15.75" thickBot="1">
      <c r="B6" s="233"/>
      <c r="C6" s="237"/>
      <c r="D6" s="186"/>
      <c r="E6" s="231"/>
    </row>
    <row r="7" spans="2:6" ht="30" customHeight="1">
      <c r="B7" s="233"/>
      <c r="C7" s="236" t="s">
        <v>592</v>
      </c>
      <c r="D7" s="235" t="s">
        <v>593</v>
      </c>
      <c r="E7" s="231"/>
    </row>
    <row r="8" spans="2:6" ht="45">
      <c r="B8" s="233"/>
      <c r="C8" s="221">
        <v>1</v>
      </c>
      <c r="D8" s="169" t="s">
        <v>594</v>
      </c>
      <c r="E8" s="231"/>
      <c r="F8" s="226"/>
    </row>
    <row r="9" spans="2:6">
      <c r="B9" s="233"/>
      <c r="C9" s="221">
        <v>2</v>
      </c>
      <c r="D9" s="169" t="s">
        <v>595</v>
      </c>
      <c r="E9" s="231"/>
    </row>
    <row r="10" spans="2:6" ht="45">
      <c r="B10" s="233"/>
      <c r="C10" s="221">
        <v>3</v>
      </c>
      <c r="D10" s="169" t="s">
        <v>596</v>
      </c>
      <c r="E10" s="231"/>
    </row>
    <row r="11" spans="2:6">
      <c r="B11" s="233"/>
      <c r="C11" s="221">
        <v>4</v>
      </c>
      <c r="D11" s="169" t="s">
        <v>597</v>
      </c>
      <c r="E11" s="231"/>
    </row>
    <row r="12" spans="2:6" ht="30">
      <c r="B12" s="233"/>
      <c r="C12" s="221">
        <v>5</v>
      </c>
      <c r="D12" s="169" t="s">
        <v>598</v>
      </c>
      <c r="E12" s="231"/>
    </row>
    <row r="13" spans="2:6">
      <c r="B13" s="233"/>
      <c r="C13" s="221">
        <v>6</v>
      </c>
      <c r="D13" s="169" t="s">
        <v>599</v>
      </c>
      <c r="E13" s="231"/>
    </row>
    <row r="14" spans="2:6" ht="30">
      <c r="B14" s="233"/>
      <c r="C14" s="221">
        <v>7</v>
      </c>
      <c r="D14" s="169" t="s">
        <v>600</v>
      </c>
      <c r="E14" s="231"/>
    </row>
    <row r="15" spans="2:6">
      <c r="B15" s="233"/>
      <c r="C15" s="221">
        <v>8</v>
      </c>
      <c r="D15" s="169" t="s">
        <v>601</v>
      </c>
      <c r="E15" s="231"/>
    </row>
    <row r="16" spans="2:6">
      <c r="B16" s="233"/>
      <c r="C16" s="221">
        <v>9</v>
      </c>
      <c r="D16" s="169" t="s">
        <v>602</v>
      </c>
      <c r="E16" s="231"/>
    </row>
    <row r="17" spans="2:5">
      <c r="B17" s="233"/>
      <c r="C17" s="221">
        <v>10</v>
      </c>
      <c r="D17" s="234" t="s">
        <v>603</v>
      </c>
      <c r="E17" s="231"/>
    </row>
    <row r="18" spans="2:5" ht="30.75" thickBot="1">
      <c r="B18" s="233"/>
      <c r="C18" s="232">
        <v>11</v>
      </c>
      <c r="D18" s="195" t="s">
        <v>604</v>
      </c>
      <c r="E18" s="231"/>
    </row>
    <row r="19" spans="2:5">
      <c r="B19" s="233"/>
      <c r="C19" s="238"/>
      <c r="D19" s="182"/>
      <c r="E19" s="231"/>
    </row>
    <row r="20" spans="2:5">
      <c r="B20" s="233"/>
      <c r="C20" s="160" t="s">
        <v>605</v>
      </c>
      <c r="D20" s="182"/>
      <c r="E20" s="231"/>
    </row>
    <row r="21" spans="2:5" ht="15.75" thickBot="1">
      <c r="B21" s="233"/>
      <c r="C21" s="237"/>
      <c r="D21" s="182"/>
      <c r="E21" s="231"/>
    </row>
    <row r="22" spans="2:5" ht="30" customHeight="1">
      <c r="B22" s="233"/>
      <c r="C22" s="236" t="s">
        <v>592</v>
      </c>
      <c r="D22" s="235" t="s">
        <v>593</v>
      </c>
      <c r="E22" s="231"/>
    </row>
    <row r="23" spans="2:5">
      <c r="B23" s="233"/>
      <c r="C23" s="221">
        <v>1</v>
      </c>
      <c r="D23" s="234" t="s">
        <v>606</v>
      </c>
      <c r="E23" s="231"/>
    </row>
    <row r="24" spans="2:5">
      <c r="B24" s="233"/>
      <c r="C24" s="221">
        <v>2</v>
      </c>
      <c r="D24" s="169" t="s">
        <v>607</v>
      </c>
      <c r="E24" s="231"/>
    </row>
    <row r="25" spans="2:5">
      <c r="B25" s="233"/>
      <c r="C25" s="221">
        <v>3</v>
      </c>
      <c r="D25" s="169" t="s">
        <v>608</v>
      </c>
      <c r="E25" s="231"/>
    </row>
    <row r="26" spans="2:5">
      <c r="B26" s="233"/>
      <c r="C26" s="221">
        <v>4</v>
      </c>
      <c r="D26" s="169" t="s">
        <v>609</v>
      </c>
      <c r="E26" s="231"/>
    </row>
    <row r="27" spans="2:5">
      <c r="B27" s="233"/>
      <c r="C27" s="221">
        <v>5</v>
      </c>
      <c r="D27" s="169" t="s">
        <v>610</v>
      </c>
      <c r="E27" s="231"/>
    </row>
    <row r="28" spans="2:5" ht="45.75" thickBot="1">
      <c r="B28" s="233"/>
      <c r="C28" s="232">
        <v>6</v>
      </c>
      <c r="D28" s="195" t="s">
        <v>611</v>
      </c>
      <c r="E28" s="231"/>
    </row>
    <row r="29" spans="2:5" ht="15.75" thickBot="1">
      <c r="B29" s="230"/>
      <c r="C29" s="229"/>
      <c r="D29" s="228"/>
      <c r="E29" s="227"/>
    </row>
    <row r="30" spans="2:5">
      <c r="D30" s="226"/>
    </row>
    <row r="31" spans="2:5">
      <c r="D31" s="226"/>
    </row>
    <row r="32" spans="2:5">
      <c r="D32" s="226"/>
    </row>
    <row r="33" spans="4:4">
      <c r="D33" s="226"/>
    </row>
    <row r="34" spans="4:4">
      <c r="D34" s="22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325"/>
  <sheetViews>
    <sheetView showGridLines="0" view="pageBreakPreview" topLeftCell="A126" zoomScale="90" zoomScaleNormal="48" zoomScaleSheetLayoutView="90" zoomScalePageLayoutView="85" workbookViewId="0">
      <selection activeCell="R22" sqref="R22"/>
    </sheetView>
  </sheetViews>
  <sheetFormatPr defaultColWidth="8.85546875" defaultRowHeight="15" outlineLevelRow="1"/>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5.75" thickBot="1"/>
    <row r="2" spans="2:19" ht="26.25">
      <c r="B2" s="52"/>
      <c r="C2" s="1028"/>
      <c r="D2" s="1028"/>
      <c r="E2" s="1028"/>
      <c r="F2" s="1028"/>
      <c r="G2" s="1028"/>
      <c r="H2" s="46"/>
      <c r="I2" s="46"/>
      <c r="J2" s="46"/>
      <c r="K2" s="46"/>
      <c r="L2" s="46"/>
      <c r="M2" s="46"/>
      <c r="N2" s="46"/>
      <c r="O2" s="46"/>
      <c r="P2" s="46"/>
      <c r="Q2" s="46"/>
      <c r="R2" s="46"/>
      <c r="S2" s="47"/>
    </row>
    <row r="3" spans="2:19" ht="26.25">
      <c r="B3" s="53"/>
      <c r="C3" s="1029" t="s">
        <v>612</v>
      </c>
      <c r="D3" s="1030"/>
      <c r="E3" s="1030"/>
      <c r="F3" s="1030"/>
      <c r="G3" s="1031"/>
      <c r="H3" s="49"/>
      <c r="I3" s="49"/>
      <c r="J3" s="49"/>
      <c r="K3" s="49"/>
      <c r="L3" s="49"/>
      <c r="M3" s="49"/>
      <c r="N3" s="49"/>
      <c r="O3" s="49"/>
      <c r="P3" s="49"/>
      <c r="Q3" s="49"/>
      <c r="R3" s="49"/>
      <c r="S3" s="51"/>
    </row>
    <row r="4" spans="2:19" ht="26.25">
      <c r="B4" s="53"/>
      <c r="C4" s="381"/>
      <c r="D4" s="381"/>
      <c r="E4" s="381"/>
      <c r="F4" s="381"/>
      <c r="G4" s="381"/>
      <c r="H4" s="49"/>
      <c r="I4" s="49"/>
      <c r="J4" s="49"/>
      <c r="K4" s="49"/>
      <c r="L4" s="49"/>
      <c r="M4" s="49"/>
      <c r="N4" s="49"/>
      <c r="O4" s="49"/>
      <c r="P4" s="49"/>
      <c r="Q4" s="49"/>
      <c r="R4" s="49"/>
      <c r="S4" s="51"/>
    </row>
    <row r="5" spans="2:19" ht="15.75" thickBot="1">
      <c r="B5" s="48"/>
      <c r="C5" s="49"/>
      <c r="D5" s="49"/>
      <c r="E5" s="49"/>
      <c r="F5" s="49"/>
      <c r="G5" s="49"/>
      <c r="H5" s="49"/>
      <c r="I5" s="49"/>
      <c r="J5" s="49"/>
      <c r="K5" s="49"/>
      <c r="L5" s="49"/>
      <c r="M5" s="49"/>
      <c r="N5" s="49"/>
      <c r="O5" s="49"/>
      <c r="P5" s="49"/>
      <c r="Q5" s="49"/>
      <c r="R5" s="49"/>
      <c r="S5" s="51"/>
    </row>
    <row r="6" spans="2:19" ht="34.5" customHeight="1" thickBot="1">
      <c r="B6" s="1032" t="s">
        <v>613</v>
      </c>
      <c r="C6" s="1033"/>
      <c r="D6" s="1033"/>
      <c r="E6" s="1033"/>
      <c r="F6" s="1033"/>
      <c r="G6" s="1033"/>
      <c r="H6" s="143"/>
      <c r="I6" s="143"/>
      <c r="J6" s="143"/>
      <c r="K6" s="143"/>
      <c r="L6" s="143"/>
      <c r="M6" s="143"/>
      <c r="N6" s="143"/>
      <c r="O6" s="143"/>
      <c r="P6" s="143"/>
      <c r="Q6" s="143"/>
      <c r="R6" s="143"/>
      <c r="S6" s="144"/>
    </row>
    <row r="7" spans="2:19" ht="15.75" customHeight="1">
      <c r="B7" s="1032" t="s">
        <v>614</v>
      </c>
      <c r="C7" s="1034"/>
      <c r="D7" s="1034"/>
      <c r="E7" s="1034"/>
      <c r="F7" s="1034"/>
      <c r="G7" s="1034"/>
      <c r="H7" s="143"/>
      <c r="I7" s="143"/>
      <c r="J7" s="143"/>
      <c r="K7" s="143"/>
      <c r="L7" s="143"/>
      <c r="M7" s="143"/>
      <c r="N7" s="143"/>
      <c r="O7" s="143"/>
      <c r="P7" s="143"/>
      <c r="Q7" s="143"/>
      <c r="R7" s="143"/>
      <c r="S7" s="144"/>
    </row>
    <row r="8" spans="2:19" ht="36.950000000000003" customHeight="1" thickBot="1">
      <c r="B8" s="1035" t="s">
        <v>615</v>
      </c>
      <c r="C8" s="1036"/>
      <c r="D8" s="1036"/>
      <c r="E8" s="1036"/>
      <c r="F8" s="1036"/>
      <c r="G8" s="1036"/>
      <c r="H8" s="145"/>
      <c r="I8" s="145"/>
      <c r="J8" s="145"/>
      <c r="K8" s="145"/>
      <c r="L8" s="145"/>
      <c r="M8" s="145"/>
      <c r="N8" s="145"/>
      <c r="O8" s="145"/>
      <c r="P8" s="145"/>
      <c r="Q8" s="145"/>
      <c r="R8" s="145"/>
      <c r="S8" s="146"/>
    </row>
    <row r="9" spans="2:19">
      <c r="D9" t="s">
        <v>317</v>
      </c>
    </row>
    <row r="10" spans="2:19" ht="21">
      <c r="B10" s="1037" t="s">
        <v>616</v>
      </c>
      <c r="C10" s="1037"/>
    </row>
    <row r="11" spans="2:19" ht="15.75" thickBot="1"/>
    <row r="12" spans="2:19" ht="15" customHeight="1" thickBot="1">
      <c r="B12" s="382" t="s">
        <v>617</v>
      </c>
      <c r="C12" s="84" t="s">
        <v>16</v>
      </c>
    </row>
    <row r="13" spans="2:19" ht="30.75" thickBot="1">
      <c r="B13" s="382" t="s">
        <v>100</v>
      </c>
      <c r="C13" s="341" t="s">
        <v>618</v>
      </c>
    </row>
    <row r="14" spans="2:19" ht="15.75" customHeight="1" thickBot="1">
      <c r="B14" s="382" t="s">
        <v>619</v>
      </c>
      <c r="C14" s="84" t="s">
        <v>620</v>
      </c>
    </row>
    <row r="15" spans="2:19" ht="15.75" customHeight="1" thickBot="1">
      <c r="B15" s="382" t="s">
        <v>621</v>
      </c>
      <c r="C15" s="84" t="s">
        <v>42</v>
      </c>
    </row>
    <row r="16" spans="2:19" ht="15.75" thickBot="1">
      <c r="B16" s="382" t="s">
        <v>622</v>
      </c>
      <c r="C16" s="84" t="s">
        <v>623</v>
      </c>
    </row>
    <row r="17" spans="2:19" ht="15.75" thickBot="1">
      <c r="B17" s="382" t="s">
        <v>624</v>
      </c>
      <c r="C17" s="84" t="s">
        <v>625</v>
      </c>
    </row>
    <row r="18" spans="2:19" ht="15.75" thickBot="1"/>
    <row r="19" spans="2:19" ht="15.75" thickBot="1">
      <c r="D19" s="925" t="s">
        <v>626</v>
      </c>
      <c r="E19" s="926"/>
      <c r="F19" s="926"/>
      <c r="G19" s="927"/>
      <c r="H19" s="925" t="s">
        <v>627</v>
      </c>
      <c r="I19" s="926"/>
      <c r="J19" s="926"/>
      <c r="K19" s="927"/>
      <c r="L19" s="925" t="s">
        <v>628</v>
      </c>
      <c r="M19" s="926"/>
      <c r="N19" s="926"/>
      <c r="O19" s="927"/>
      <c r="P19" s="925" t="s">
        <v>629</v>
      </c>
      <c r="Q19" s="926"/>
      <c r="R19" s="926"/>
      <c r="S19" s="927"/>
    </row>
    <row r="20" spans="2:19" ht="45" customHeight="1" thickBot="1">
      <c r="D20" s="925" t="s">
        <v>626</v>
      </c>
      <c r="E20" s="926"/>
      <c r="F20" s="926"/>
      <c r="G20" s="927"/>
      <c r="H20" s="925" t="s">
        <v>627</v>
      </c>
      <c r="I20" s="926"/>
      <c r="J20" s="926"/>
      <c r="K20" s="927"/>
      <c r="L20" s="925" t="s">
        <v>628</v>
      </c>
      <c r="M20" s="926"/>
      <c r="N20" s="926"/>
      <c r="O20" s="927"/>
      <c r="P20" s="925" t="s">
        <v>629</v>
      </c>
      <c r="Q20" s="926"/>
      <c r="R20" s="926"/>
      <c r="S20" s="927"/>
    </row>
    <row r="21" spans="2:19" ht="40.5" customHeight="1" thickBot="1">
      <c r="B21" s="944" t="s">
        <v>630</v>
      </c>
      <c r="C21" s="1007" t="s">
        <v>631</v>
      </c>
      <c r="D21" s="85"/>
      <c r="E21" s="86" t="s">
        <v>632</v>
      </c>
      <c r="F21" s="87" t="s">
        <v>633</v>
      </c>
      <c r="G21" s="88" t="s">
        <v>634</v>
      </c>
      <c r="H21" s="85"/>
      <c r="I21" s="86" t="s">
        <v>632</v>
      </c>
      <c r="J21" s="87" t="s">
        <v>633</v>
      </c>
      <c r="K21" s="88" t="s">
        <v>634</v>
      </c>
      <c r="L21" s="85"/>
      <c r="M21" s="86" t="s">
        <v>632</v>
      </c>
      <c r="N21" s="87" t="s">
        <v>633</v>
      </c>
      <c r="O21" s="88" t="s">
        <v>634</v>
      </c>
      <c r="P21" s="85"/>
      <c r="Q21" s="86" t="s">
        <v>632</v>
      </c>
      <c r="R21" s="87" t="s">
        <v>633</v>
      </c>
      <c r="S21" s="88" t="s">
        <v>634</v>
      </c>
    </row>
    <row r="22" spans="2:19" ht="40.5" customHeight="1">
      <c r="B22" s="988"/>
      <c r="C22" s="1027"/>
      <c r="D22" s="89" t="s">
        <v>635</v>
      </c>
      <c r="E22" s="90"/>
      <c r="F22" s="91"/>
      <c r="G22" s="92"/>
      <c r="H22" s="93" t="s">
        <v>635</v>
      </c>
      <c r="I22" s="94">
        <v>4700</v>
      </c>
      <c r="J22" s="95">
        <v>200</v>
      </c>
      <c r="K22" s="96">
        <v>4500</v>
      </c>
      <c r="L22" s="89" t="s">
        <v>635</v>
      </c>
      <c r="M22" s="94">
        <v>389</v>
      </c>
      <c r="N22" s="95">
        <v>19</v>
      </c>
      <c r="O22" s="96">
        <v>370</v>
      </c>
      <c r="P22" s="89" t="s">
        <v>635</v>
      </c>
      <c r="Q22" s="94"/>
      <c r="R22" s="95"/>
      <c r="S22" s="96"/>
    </row>
    <row r="23" spans="2:19" ht="40.5" customHeight="1">
      <c r="B23" s="988"/>
      <c r="C23" s="1027"/>
      <c r="D23" s="97" t="s">
        <v>636</v>
      </c>
      <c r="E23" s="98">
        <v>0</v>
      </c>
      <c r="F23" s="98">
        <v>0</v>
      </c>
      <c r="G23" s="99">
        <v>0</v>
      </c>
      <c r="H23" s="100" t="s">
        <v>636</v>
      </c>
      <c r="I23" s="101">
        <v>0</v>
      </c>
      <c r="J23" s="101">
        <v>0.4</v>
      </c>
      <c r="K23" s="102">
        <v>0</v>
      </c>
      <c r="L23" s="97" t="s">
        <v>636</v>
      </c>
      <c r="M23" s="101">
        <v>0.5</v>
      </c>
      <c r="N23" s="101">
        <v>0.5</v>
      </c>
      <c r="O23" s="102">
        <v>0.5</v>
      </c>
      <c r="P23" s="97" t="s">
        <v>636</v>
      </c>
      <c r="Q23" s="101"/>
      <c r="R23" s="101"/>
      <c r="S23" s="102"/>
    </row>
    <row r="24" spans="2:19" ht="40.5" customHeight="1">
      <c r="B24" s="945"/>
      <c r="C24" s="1008"/>
      <c r="D24" s="97" t="s">
        <v>637</v>
      </c>
      <c r="E24" s="98"/>
      <c r="F24" s="98"/>
      <c r="G24" s="99"/>
      <c r="H24" s="100" t="s">
        <v>637</v>
      </c>
      <c r="I24" s="101">
        <v>0</v>
      </c>
      <c r="J24" s="101">
        <v>0</v>
      </c>
      <c r="K24" s="102">
        <v>0</v>
      </c>
      <c r="L24" s="97" t="s">
        <v>637</v>
      </c>
      <c r="M24" s="101">
        <v>0</v>
      </c>
      <c r="N24" s="101">
        <v>0</v>
      </c>
      <c r="O24" s="102">
        <v>0</v>
      </c>
      <c r="P24" s="97" t="s">
        <v>637</v>
      </c>
      <c r="Q24" s="101"/>
      <c r="R24" s="101"/>
      <c r="S24" s="102"/>
    </row>
    <row r="25" spans="2:19" ht="15.75" thickBot="1">
      <c r="B25" s="338"/>
      <c r="C25" s="338"/>
      <c r="Q25" s="103"/>
      <c r="R25" s="103"/>
      <c r="S25" s="103"/>
    </row>
    <row r="26" spans="2:19" ht="30" customHeight="1" thickBot="1">
      <c r="B26" s="338"/>
      <c r="C26" s="338"/>
      <c r="D26" s="925" t="s">
        <v>626</v>
      </c>
      <c r="E26" s="926"/>
      <c r="F26" s="926"/>
      <c r="G26" s="927"/>
      <c r="H26" s="925" t="s">
        <v>627</v>
      </c>
      <c r="I26" s="926"/>
      <c r="J26" s="926"/>
      <c r="K26" s="927"/>
      <c r="L26" s="925" t="s">
        <v>628</v>
      </c>
      <c r="M26" s="926"/>
      <c r="N26" s="926"/>
      <c r="O26" s="927"/>
      <c r="P26" s="925" t="s">
        <v>629</v>
      </c>
      <c r="Q26" s="926"/>
      <c r="R26" s="926"/>
      <c r="S26" s="927"/>
    </row>
    <row r="27" spans="2:19" ht="47.25" customHeight="1">
      <c r="B27" s="944" t="s">
        <v>638</v>
      </c>
      <c r="C27" s="944" t="s">
        <v>639</v>
      </c>
      <c r="D27" s="1009" t="s">
        <v>640</v>
      </c>
      <c r="E27" s="1005"/>
      <c r="F27" s="384" t="s">
        <v>641</v>
      </c>
      <c r="G27" s="385" t="s">
        <v>642</v>
      </c>
      <c r="H27" s="1009" t="s">
        <v>640</v>
      </c>
      <c r="I27" s="1005"/>
      <c r="J27" s="384" t="s">
        <v>641</v>
      </c>
      <c r="K27" s="385" t="s">
        <v>642</v>
      </c>
      <c r="L27" s="1009" t="s">
        <v>640</v>
      </c>
      <c r="M27" s="1005"/>
      <c r="N27" s="384" t="s">
        <v>641</v>
      </c>
      <c r="O27" s="385" t="s">
        <v>642</v>
      </c>
      <c r="P27" s="1009" t="s">
        <v>640</v>
      </c>
      <c r="Q27" s="1005"/>
      <c r="R27" s="384" t="s">
        <v>641</v>
      </c>
      <c r="S27" s="385" t="s">
        <v>642</v>
      </c>
    </row>
    <row r="28" spans="2:19" ht="51" customHeight="1">
      <c r="B28" s="988"/>
      <c r="C28" s="988"/>
      <c r="D28" s="386" t="s">
        <v>635</v>
      </c>
      <c r="E28" s="104"/>
      <c r="F28" s="1019" t="s">
        <v>643</v>
      </c>
      <c r="G28" s="1021" t="s">
        <v>644</v>
      </c>
      <c r="H28" s="386" t="s">
        <v>635</v>
      </c>
      <c r="I28" s="105"/>
      <c r="J28" s="1015" t="s">
        <v>643</v>
      </c>
      <c r="K28" s="1017" t="s">
        <v>645</v>
      </c>
      <c r="L28" s="386" t="s">
        <v>635</v>
      </c>
      <c r="M28" s="105"/>
      <c r="N28" s="1015" t="s">
        <v>643</v>
      </c>
      <c r="O28" s="1017" t="s">
        <v>646</v>
      </c>
      <c r="P28" s="386" t="s">
        <v>635</v>
      </c>
      <c r="Q28" s="105"/>
      <c r="R28" s="1015"/>
      <c r="S28" s="1017"/>
    </row>
    <row r="29" spans="2:19" ht="51" customHeight="1">
      <c r="B29" s="945"/>
      <c r="C29" s="945"/>
      <c r="D29" s="387" t="s">
        <v>647</v>
      </c>
      <c r="E29" s="106"/>
      <c r="F29" s="1020"/>
      <c r="G29" s="1022"/>
      <c r="H29" s="387" t="s">
        <v>647</v>
      </c>
      <c r="I29" s="107"/>
      <c r="J29" s="1016"/>
      <c r="K29" s="1018"/>
      <c r="L29" s="387" t="s">
        <v>647</v>
      </c>
      <c r="M29" s="107"/>
      <c r="N29" s="1016"/>
      <c r="O29" s="1018"/>
      <c r="P29" s="387" t="s">
        <v>647</v>
      </c>
      <c r="Q29" s="107"/>
      <c r="R29" s="1016"/>
      <c r="S29" s="1018"/>
    </row>
    <row r="30" spans="2:19" ht="33.75" customHeight="1">
      <c r="B30" s="939" t="s">
        <v>648</v>
      </c>
      <c r="C30" s="948" t="s">
        <v>649</v>
      </c>
      <c r="D30" s="388" t="s">
        <v>650</v>
      </c>
      <c r="E30" s="389" t="s">
        <v>624</v>
      </c>
      <c r="F30" s="389" t="s">
        <v>651</v>
      </c>
      <c r="G30" s="390" t="s">
        <v>652</v>
      </c>
      <c r="H30" s="388" t="s">
        <v>650</v>
      </c>
      <c r="I30" s="389" t="s">
        <v>624</v>
      </c>
      <c r="J30" s="389" t="s">
        <v>651</v>
      </c>
      <c r="K30" s="390" t="s">
        <v>652</v>
      </c>
      <c r="L30" s="388" t="s">
        <v>650</v>
      </c>
      <c r="M30" s="389" t="s">
        <v>624</v>
      </c>
      <c r="N30" s="389" t="s">
        <v>651</v>
      </c>
      <c r="O30" s="390" t="s">
        <v>652</v>
      </c>
      <c r="P30" s="388" t="s">
        <v>650</v>
      </c>
      <c r="Q30" s="389" t="s">
        <v>624</v>
      </c>
      <c r="R30" s="389" t="s">
        <v>651</v>
      </c>
      <c r="S30" s="390" t="s">
        <v>652</v>
      </c>
    </row>
    <row r="31" spans="2:19" ht="30" customHeight="1">
      <c r="B31" s="940"/>
      <c r="C31" s="949"/>
      <c r="D31" s="108"/>
      <c r="E31" s="109"/>
      <c r="F31" s="109"/>
      <c r="G31" s="110"/>
      <c r="H31" s="111"/>
      <c r="I31" s="112"/>
      <c r="J31" s="111"/>
      <c r="K31" s="113"/>
      <c r="L31" s="111"/>
      <c r="M31" s="112"/>
      <c r="N31" s="111"/>
      <c r="O31" s="113"/>
      <c r="P31" s="111"/>
      <c r="Q31" s="112"/>
      <c r="R31" s="111"/>
      <c r="S31" s="113"/>
    </row>
    <row r="32" spans="2:19" ht="36.75" hidden="1" customHeight="1" outlineLevel="1">
      <c r="B32" s="940"/>
      <c r="C32" s="949"/>
      <c r="D32" s="388" t="s">
        <v>650</v>
      </c>
      <c r="E32" s="389" t="s">
        <v>624</v>
      </c>
      <c r="F32" s="389" t="s">
        <v>651</v>
      </c>
      <c r="G32" s="390" t="s">
        <v>652</v>
      </c>
      <c r="H32" s="388" t="s">
        <v>650</v>
      </c>
      <c r="I32" s="389" t="s">
        <v>624</v>
      </c>
      <c r="J32" s="389" t="s">
        <v>651</v>
      </c>
      <c r="K32" s="390" t="s">
        <v>652</v>
      </c>
      <c r="L32" s="388" t="s">
        <v>650</v>
      </c>
      <c r="M32" s="389" t="s">
        <v>624</v>
      </c>
      <c r="N32" s="389" t="s">
        <v>651</v>
      </c>
      <c r="O32" s="390" t="s">
        <v>652</v>
      </c>
      <c r="P32" s="388" t="s">
        <v>650</v>
      </c>
      <c r="Q32" s="389" t="s">
        <v>624</v>
      </c>
      <c r="R32" s="389" t="s">
        <v>651</v>
      </c>
      <c r="S32" s="390" t="s">
        <v>652</v>
      </c>
    </row>
    <row r="33" spans="2:19" ht="30" hidden="1" customHeight="1" outlineLevel="1">
      <c r="B33" s="940"/>
      <c r="C33" s="949"/>
      <c r="D33" s="108"/>
      <c r="E33" s="109"/>
      <c r="F33" s="109"/>
      <c r="G33" s="110"/>
      <c r="H33" s="111"/>
      <c r="I33" s="112"/>
      <c r="J33" s="111"/>
      <c r="K33" s="113"/>
      <c r="L33" s="111"/>
      <c r="M33" s="112"/>
      <c r="N33" s="111"/>
      <c r="O33" s="113"/>
      <c r="P33" s="111"/>
      <c r="Q33" s="112"/>
      <c r="R33" s="111"/>
      <c r="S33" s="113"/>
    </row>
    <row r="34" spans="2:19" ht="36" hidden="1" customHeight="1" outlineLevel="1">
      <c r="B34" s="940"/>
      <c r="C34" s="949"/>
      <c r="D34" s="388" t="s">
        <v>650</v>
      </c>
      <c r="E34" s="389" t="s">
        <v>624</v>
      </c>
      <c r="F34" s="389" t="s">
        <v>651</v>
      </c>
      <c r="G34" s="390" t="s">
        <v>652</v>
      </c>
      <c r="H34" s="388" t="s">
        <v>650</v>
      </c>
      <c r="I34" s="389" t="s">
        <v>624</v>
      </c>
      <c r="J34" s="389" t="s">
        <v>651</v>
      </c>
      <c r="K34" s="390" t="s">
        <v>652</v>
      </c>
      <c r="L34" s="388" t="s">
        <v>650</v>
      </c>
      <c r="M34" s="389" t="s">
        <v>624</v>
      </c>
      <c r="N34" s="389" t="s">
        <v>651</v>
      </c>
      <c r="O34" s="390" t="s">
        <v>652</v>
      </c>
      <c r="P34" s="388" t="s">
        <v>650</v>
      </c>
      <c r="Q34" s="389" t="s">
        <v>624</v>
      </c>
      <c r="R34" s="389" t="s">
        <v>651</v>
      </c>
      <c r="S34" s="390" t="s">
        <v>652</v>
      </c>
    </row>
    <row r="35" spans="2:19" ht="30" hidden="1" customHeight="1" outlineLevel="1">
      <c r="B35" s="940"/>
      <c r="C35" s="949"/>
      <c r="D35" s="108"/>
      <c r="E35" s="109"/>
      <c r="F35" s="109"/>
      <c r="G35" s="110"/>
      <c r="H35" s="111"/>
      <c r="I35" s="112"/>
      <c r="J35" s="111"/>
      <c r="K35" s="113"/>
      <c r="L35" s="111"/>
      <c r="M35" s="112"/>
      <c r="N35" s="111"/>
      <c r="O35" s="113"/>
      <c r="P35" s="111"/>
      <c r="Q35" s="112"/>
      <c r="R35" s="111"/>
      <c r="S35" s="113"/>
    </row>
    <row r="36" spans="2:19" ht="39" hidden="1" customHeight="1" outlineLevel="1">
      <c r="B36" s="940"/>
      <c r="C36" s="949"/>
      <c r="D36" s="388" t="s">
        <v>650</v>
      </c>
      <c r="E36" s="389" t="s">
        <v>624</v>
      </c>
      <c r="F36" s="389" t="s">
        <v>651</v>
      </c>
      <c r="G36" s="390" t="s">
        <v>652</v>
      </c>
      <c r="H36" s="388" t="s">
        <v>650</v>
      </c>
      <c r="I36" s="389" t="s">
        <v>624</v>
      </c>
      <c r="J36" s="389" t="s">
        <v>651</v>
      </c>
      <c r="K36" s="390" t="s">
        <v>652</v>
      </c>
      <c r="L36" s="388" t="s">
        <v>650</v>
      </c>
      <c r="M36" s="389" t="s">
        <v>624</v>
      </c>
      <c r="N36" s="389" t="s">
        <v>651</v>
      </c>
      <c r="O36" s="390" t="s">
        <v>652</v>
      </c>
      <c r="P36" s="388" t="s">
        <v>650</v>
      </c>
      <c r="Q36" s="389" t="s">
        <v>624</v>
      </c>
      <c r="R36" s="389" t="s">
        <v>651</v>
      </c>
      <c r="S36" s="390" t="s">
        <v>652</v>
      </c>
    </row>
    <row r="37" spans="2:19" ht="30" hidden="1" customHeight="1" outlineLevel="1">
      <c r="B37" s="940"/>
      <c r="C37" s="949"/>
      <c r="D37" s="108"/>
      <c r="E37" s="109"/>
      <c r="F37" s="109"/>
      <c r="G37" s="110"/>
      <c r="H37" s="111"/>
      <c r="I37" s="112"/>
      <c r="J37" s="111"/>
      <c r="K37" s="113"/>
      <c r="L37" s="111"/>
      <c r="M37" s="112"/>
      <c r="N37" s="111"/>
      <c r="O37" s="113"/>
      <c r="P37" s="111"/>
      <c r="Q37" s="112"/>
      <c r="R37" s="111"/>
      <c r="S37" s="113"/>
    </row>
    <row r="38" spans="2:19" ht="36.75" hidden="1" customHeight="1" outlineLevel="1">
      <c r="B38" s="940"/>
      <c r="C38" s="949"/>
      <c r="D38" s="388" t="s">
        <v>650</v>
      </c>
      <c r="E38" s="389" t="s">
        <v>624</v>
      </c>
      <c r="F38" s="389" t="s">
        <v>651</v>
      </c>
      <c r="G38" s="390" t="s">
        <v>652</v>
      </c>
      <c r="H38" s="388" t="s">
        <v>650</v>
      </c>
      <c r="I38" s="389" t="s">
        <v>624</v>
      </c>
      <c r="J38" s="389" t="s">
        <v>651</v>
      </c>
      <c r="K38" s="390" t="s">
        <v>652</v>
      </c>
      <c r="L38" s="388" t="s">
        <v>650</v>
      </c>
      <c r="M38" s="389" t="s">
        <v>624</v>
      </c>
      <c r="N38" s="389" t="s">
        <v>651</v>
      </c>
      <c r="O38" s="390" t="s">
        <v>652</v>
      </c>
      <c r="P38" s="388" t="s">
        <v>650</v>
      </c>
      <c r="Q38" s="389" t="s">
        <v>624</v>
      </c>
      <c r="R38" s="389" t="s">
        <v>651</v>
      </c>
      <c r="S38" s="390" t="s">
        <v>652</v>
      </c>
    </row>
    <row r="39" spans="2:19" ht="30" hidden="1" customHeight="1" outlineLevel="1">
      <c r="B39" s="941"/>
      <c r="C39" s="950"/>
      <c r="D39" s="108"/>
      <c r="E39" s="109"/>
      <c r="F39" s="109"/>
      <c r="G39" s="110"/>
      <c r="H39" s="111"/>
      <c r="I39" s="112"/>
      <c r="J39" s="111"/>
      <c r="K39" s="113"/>
      <c r="L39" s="111"/>
      <c r="M39" s="112"/>
      <c r="N39" s="111"/>
      <c r="O39" s="113"/>
      <c r="P39" s="111"/>
      <c r="Q39" s="112"/>
      <c r="R39" s="111"/>
      <c r="S39" s="113"/>
    </row>
    <row r="40" spans="2:19" ht="30" customHeight="1" collapsed="1">
      <c r="B40" s="939" t="s">
        <v>653</v>
      </c>
      <c r="C40" s="939" t="s">
        <v>654</v>
      </c>
      <c r="D40" s="389" t="s">
        <v>655</v>
      </c>
      <c r="E40" s="389" t="s">
        <v>656</v>
      </c>
      <c r="F40" s="87" t="s">
        <v>657</v>
      </c>
      <c r="G40" s="114" t="s">
        <v>643</v>
      </c>
      <c r="H40" s="389" t="s">
        <v>655</v>
      </c>
      <c r="I40" s="389" t="s">
        <v>656</v>
      </c>
      <c r="J40" s="87" t="s">
        <v>657</v>
      </c>
      <c r="K40" s="115"/>
      <c r="L40" s="389" t="s">
        <v>655</v>
      </c>
      <c r="M40" s="389" t="s">
        <v>656</v>
      </c>
      <c r="N40" s="87" t="s">
        <v>657</v>
      </c>
      <c r="O40" s="115"/>
      <c r="P40" s="389" t="s">
        <v>655</v>
      </c>
      <c r="Q40" s="389" t="s">
        <v>656</v>
      </c>
      <c r="R40" s="87" t="s">
        <v>657</v>
      </c>
      <c r="S40" s="115"/>
    </row>
    <row r="41" spans="2:19" ht="30" customHeight="1">
      <c r="B41" s="940"/>
      <c r="C41" s="940"/>
      <c r="D41" s="1025"/>
      <c r="E41" s="1025"/>
      <c r="F41" s="87" t="s">
        <v>658</v>
      </c>
      <c r="G41" s="116" t="s">
        <v>659</v>
      </c>
      <c r="H41" s="1023"/>
      <c r="I41" s="1023"/>
      <c r="J41" s="87" t="s">
        <v>658</v>
      </c>
      <c r="K41" s="117"/>
      <c r="L41" s="1023"/>
      <c r="M41" s="1023"/>
      <c r="N41" s="87" t="s">
        <v>658</v>
      </c>
      <c r="O41" s="117"/>
      <c r="P41" s="1023"/>
      <c r="Q41" s="1023"/>
      <c r="R41" s="87" t="s">
        <v>658</v>
      </c>
      <c r="S41" s="117"/>
    </row>
    <row r="42" spans="2:19" ht="30" customHeight="1">
      <c r="B42" s="940"/>
      <c r="C42" s="940"/>
      <c r="D42" s="1026"/>
      <c r="E42" s="1026"/>
      <c r="F42" s="87" t="s">
        <v>660</v>
      </c>
      <c r="G42" s="110"/>
      <c r="H42" s="1024"/>
      <c r="I42" s="1024"/>
      <c r="J42" s="87" t="s">
        <v>660</v>
      </c>
      <c r="K42" s="113"/>
      <c r="L42" s="1024"/>
      <c r="M42" s="1024"/>
      <c r="N42" s="87" t="s">
        <v>660</v>
      </c>
      <c r="O42" s="113"/>
      <c r="P42" s="1024"/>
      <c r="Q42" s="1024"/>
      <c r="R42" s="87" t="s">
        <v>660</v>
      </c>
      <c r="S42" s="113"/>
    </row>
    <row r="43" spans="2:19" ht="30" customHeight="1" outlineLevel="1">
      <c r="B43" s="940"/>
      <c r="C43" s="940"/>
      <c r="D43" s="389" t="s">
        <v>655</v>
      </c>
      <c r="E43" s="389" t="s">
        <v>656</v>
      </c>
      <c r="F43" s="87" t="s">
        <v>657</v>
      </c>
      <c r="G43" s="114"/>
      <c r="H43" s="389" t="s">
        <v>655</v>
      </c>
      <c r="I43" s="389" t="s">
        <v>656</v>
      </c>
      <c r="J43" s="87" t="s">
        <v>657</v>
      </c>
      <c r="K43" s="115"/>
      <c r="L43" s="389" t="s">
        <v>655</v>
      </c>
      <c r="M43" s="389" t="s">
        <v>656</v>
      </c>
      <c r="N43" s="87" t="s">
        <v>657</v>
      </c>
      <c r="O43" s="115"/>
      <c r="P43" s="389" t="s">
        <v>655</v>
      </c>
      <c r="Q43" s="389" t="s">
        <v>656</v>
      </c>
      <c r="R43" s="87" t="s">
        <v>657</v>
      </c>
      <c r="S43" s="115"/>
    </row>
    <row r="44" spans="2:19" ht="30" customHeight="1" outlineLevel="1">
      <c r="B44" s="940"/>
      <c r="C44" s="940"/>
      <c r="D44" s="1025"/>
      <c r="E44" s="1025"/>
      <c r="F44" s="87" t="s">
        <v>658</v>
      </c>
      <c r="G44" s="116"/>
      <c r="H44" s="1023"/>
      <c r="I44" s="1023"/>
      <c r="J44" s="87" t="s">
        <v>658</v>
      </c>
      <c r="K44" s="117"/>
      <c r="L44" s="1023"/>
      <c r="M44" s="1023"/>
      <c r="N44" s="87" t="s">
        <v>658</v>
      </c>
      <c r="O44" s="117"/>
      <c r="P44" s="1023"/>
      <c r="Q44" s="1023"/>
      <c r="R44" s="87" t="s">
        <v>658</v>
      </c>
      <c r="S44" s="117"/>
    </row>
    <row r="45" spans="2:19" ht="30" customHeight="1" outlineLevel="1">
      <c r="B45" s="940"/>
      <c r="C45" s="940"/>
      <c r="D45" s="1026"/>
      <c r="E45" s="1026"/>
      <c r="F45" s="87" t="s">
        <v>660</v>
      </c>
      <c r="G45" s="110"/>
      <c r="H45" s="1024"/>
      <c r="I45" s="1024"/>
      <c r="J45" s="87" t="s">
        <v>660</v>
      </c>
      <c r="K45" s="113"/>
      <c r="L45" s="1024"/>
      <c r="M45" s="1024"/>
      <c r="N45" s="87" t="s">
        <v>660</v>
      </c>
      <c r="O45" s="113"/>
      <c r="P45" s="1024"/>
      <c r="Q45" s="1024"/>
      <c r="R45" s="87" t="s">
        <v>660</v>
      </c>
      <c r="S45" s="113"/>
    </row>
    <row r="46" spans="2:19" ht="30" customHeight="1" outlineLevel="1">
      <c r="B46" s="940"/>
      <c r="C46" s="940"/>
      <c r="D46" s="389" t="s">
        <v>655</v>
      </c>
      <c r="E46" s="389" t="s">
        <v>656</v>
      </c>
      <c r="F46" s="87" t="s">
        <v>657</v>
      </c>
      <c r="G46" s="114"/>
      <c r="H46" s="389" t="s">
        <v>655</v>
      </c>
      <c r="I46" s="389" t="s">
        <v>656</v>
      </c>
      <c r="J46" s="87" t="s">
        <v>657</v>
      </c>
      <c r="K46" s="115"/>
      <c r="L46" s="389" t="s">
        <v>655</v>
      </c>
      <c r="M46" s="389" t="s">
        <v>656</v>
      </c>
      <c r="N46" s="87" t="s">
        <v>657</v>
      </c>
      <c r="O46" s="115"/>
      <c r="P46" s="389" t="s">
        <v>655</v>
      </c>
      <c r="Q46" s="389" t="s">
        <v>656</v>
      </c>
      <c r="R46" s="87" t="s">
        <v>657</v>
      </c>
      <c r="S46" s="115"/>
    </row>
    <row r="47" spans="2:19" ht="30" customHeight="1" outlineLevel="1">
      <c r="B47" s="940"/>
      <c r="C47" s="940"/>
      <c r="D47" s="1025"/>
      <c r="E47" s="1025"/>
      <c r="F47" s="87" t="s">
        <v>658</v>
      </c>
      <c r="G47" s="116"/>
      <c r="H47" s="1023"/>
      <c r="I47" s="1023"/>
      <c r="J47" s="87" t="s">
        <v>658</v>
      </c>
      <c r="K47" s="117"/>
      <c r="L47" s="1023"/>
      <c r="M47" s="1023"/>
      <c r="N47" s="87" t="s">
        <v>658</v>
      </c>
      <c r="O47" s="117"/>
      <c r="P47" s="1023"/>
      <c r="Q47" s="1023"/>
      <c r="R47" s="87" t="s">
        <v>658</v>
      </c>
      <c r="S47" s="117"/>
    </row>
    <row r="48" spans="2:19" ht="30" customHeight="1" outlineLevel="1">
      <c r="B48" s="940"/>
      <c r="C48" s="940"/>
      <c r="D48" s="1026"/>
      <c r="E48" s="1026"/>
      <c r="F48" s="87" t="s">
        <v>660</v>
      </c>
      <c r="G48" s="110"/>
      <c r="H48" s="1024"/>
      <c r="I48" s="1024"/>
      <c r="J48" s="87" t="s">
        <v>660</v>
      </c>
      <c r="K48" s="113"/>
      <c r="L48" s="1024"/>
      <c r="M48" s="1024"/>
      <c r="N48" s="87" t="s">
        <v>660</v>
      </c>
      <c r="O48" s="113"/>
      <c r="P48" s="1024"/>
      <c r="Q48" s="1024"/>
      <c r="R48" s="87" t="s">
        <v>660</v>
      </c>
      <c r="S48" s="113"/>
    </row>
    <row r="49" spans="1:19" ht="30" customHeight="1" outlineLevel="1">
      <c r="B49" s="940"/>
      <c r="C49" s="940"/>
      <c r="D49" s="389" t="s">
        <v>655</v>
      </c>
      <c r="E49" s="389" t="s">
        <v>656</v>
      </c>
      <c r="F49" s="87" t="s">
        <v>657</v>
      </c>
      <c r="G49" s="114"/>
      <c r="H49" s="389" t="s">
        <v>655</v>
      </c>
      <c r="I49" s="389" t="s">
        <v>656</v>
      </c>
      <c r="J49" s="87" t="s">
        <v>657</v>
      </c>
      <c r="K49" s="115"/>
      <c r="L49" s="389" t="s">
        <v>655</v>
      </c>
      <c r="M49" s="389" t="s">
        <v>656</v>
      </c>
      <c r="N49" s="87" t="s">
        <v>657</v>
      </c>
      <c r="O49" s="115"/>
      <c r="P49" s="389" t="s">
        <v>655</v>
      </c>
      <c r="Q49" s="389" t="s">
        <v>656</v>
      </c>
      <c r="R49" s="87" t="s">
        <v>657</v>
      </c>
      <c r="S49" s="115"/>
    </row>
    <row r="50" spans="1:19" ht="30" customHeight="1" outlineLevel="1">
      <c r="B50" s="940"/>
      <c r="C50" s="940"/>
      <c r="D50" s="1025"/>
      <c r="E50" s="1025"/>
      <c r="F50" s="87" t="s">
        <v>658</v>
      </c>
      <c r="G50" s="116"/>
      <c r="H50" s="1023"/>
      <c r="I50" s="1023"/>
      <c r="J50" s="87" t="s">
        <v>658</v>
      </c>
      <c r="K50" s="117"/>
      <c r="L50" s="1023"/>
      <c r="M50" s="1023"/>
      <c r="N50" s="87" t="s">
        <v>658</v>
      </c>
      <c r="O50" s="117"/>
      <c r="P50" s="1023"/>
      <c r="Q50" s="1023"/>
      <c r="R50" s="87" t="s">
        <v>658</v>
      </c>
      <c r="S50" s="117"/>
    </row>
    <row r="51" spans="1:19" ht="30" customHeight="1" outlineLevel="1">
      <c r="B51" s="941"/>
      <c r="C51" s="941"/>
      <c r="D51" s="1026"/>
      <c r="E51" s="1026"/>
      <c r="F51" s="87" t="s">
        <v>660</v>
      </c>
      <c r="G51" s="110"/>
      <c r="H51" s="1024"/>
      <c r="I51" s="1024"/>
      <c r="J51" s="87" t="s">
        <v>660</v>
      </c>
      <c r="K51" s="113"/>
      <c r="L51" s="1024"/>
      <c r="M51" s="1024"/>
      <c r="N51" s="87" t="s">
        <v>660</v>
      </c>
      <c r="O51" s="113"/>
      <c r="P51" s="1024"/>
      <c r="Q51" s="1024"/>
      <c r="R51" s="87" t="s">
        <v>660</v>
      </c>
      <c r="S51" s="113"/>
    </row>
    <row r="52" spans="1:19" ht="30" customHeight="1" thickBot="1">
      <c r="C52" s="391"/>
    </row>
    <row r="53" spans="1:19" ht="30" customHeight="1" thickBot="1">
      <c r="D53" s="925" t="s">
        <v>626</v>
      </c>
      <c r="E53" s="926"/>
      <c r="F53" s="926"/>
      <c r="G53" s="927"/>
      <c r="H53" s="925" t="s">
        <v>627</v>
      </c>
      <c r="I53" s="926"/>
      <c r="J53" s="926"/>
      <c r="K53" s="927"/>
      <c r="L53" s="925" t="s">
        <v>628</v>
      </c>
      <c r="M53" s="926"/>
      <c r="N53" s="926"/>
      <c r="O53" s="927"/>
      <c r="P53" s="925" t="s">
        <v>629</v>
      </c>
      <c r="Q53" s="926"/>
      <c r="R53" s="926"/>
      <c r="S53" s="927"/>
    </row>
    <row r="54" spans="1:19" ht="30" customHeight="1">
      <c r="B54" s="944" t="s">
        <v>661</v>
      </c>
      <c r="C54" s="944" t="s">
        <v>662</v>
      </c>
      <c r="D54" s="936" t="s">
        <v>663</v>
      </c>
      <c r="E54" s="976"/>
      <c r="F54" s="392" t="s">
        <v>624</v>
      </c>
      <c r="G54" s="393" t="s">
        <v>664</v>
      </c>
      <c r="H54" s="936" t="s">
        <v>663</v>
      </c>
      <c r="I54" s="976"/>
      <c r="J54" s="392" t="s">
        <v>624</v>
      </c>
      <c r="K54" s="393" t="s">
        <v>664</v>
      </c>
      <c r="L54" s="936" t="s">
        <v>663</v>
      </c>
      <c r="M54" s="976"/>
      <c r="N54" s="392" t="s">
        <v>624</v>
      </c>
      <c r="O54" s="393" t="s">
        <v>664</v>
      </c>
      <c r="P54" s="936" t="s">
        <v>663</v>
      </c>
      <c r="Q54" s="976"/>
      <c r="R54" s="392" t="s">
        <v>624</v>
      </c>
      <c r="S54" s="393" t="s">
        <v>664</v>
      </c>
    </row>
    <row r="55" spans="1:19" ht="45" customHeight="1">
      <c r="B55" s="988"/>
      <c r="C55" s="988"/>
      <c r="D55" s="386" t="s">
        <v>635</v>
      </c>
      <c r="E55" s="104">
        <v>0</v>
      </c>
      <c r="F55" s="1019" t="s">
        <v>625</v>
      </c>
      <c r="G55" s="1021" t="s">
        <v>665</v>
      </c>
      <c r="H55" s="386" t="s">
        <v>635</v>
      </c>
      <c r="I55" s="105">
        <v>3</v>
      </c>
      <c r="J55" s="1015" t="s">
        <v>625</v>
      </c>
      <c r="K55" s="1017" t="s">
        <v>666</v>
      </c>
      <c r="L55" s="386" t="s">
        <v>635</v>
      </c>
      <c r="M55" s="105">
        <v>0</v>
      </c>
      <c r="N55" s="1015" t="s">
        <v>625</v>
      </c>
      <c r="O55" s="1017" t="s">
        <v>665</v>
      </c>
      <c r="P55" s="386" t="s">
        <v>635</v>
      </c>
      <c r="Q55" s="105"/>
      <c r="R55" s="1015"/>
      <c r="S55" s="1017"/>
    </row>
    <row r="56" spans="1:19" ht="45" customHeight="1">
      <c r="B56" s="945"/>
      <c r="C56" s="945"/>
      <c r="D56" s="387" t="s">
        <v>647</v>
      </c>
      <c r="E56" s="394">
        <v>0</v>
      </c>
      <c r="F56" s="1020"/>
      <c r="G56" s="1022"/>
      <c r="H56" s="387" t="s">
        <v>647</v>
      </c>
      <c r="I56" s="395">
        <v>0</v>
      </c>
      <c r="J56" s="1016"/>
      <c r="K56" s="1018"/>
      <c r="L56" s="387" t="s">
        <v>647</v>
      </c>
      <c r="M56" s="107">
        <v>0</v>
      </c>
      <c r="N56" s="1016"/>
      <c r="O56" s="1018"/>
      <c r="P56" s="387" t="s">
        <v>647</v>
      </c>
      <c r="Q56" s="107"/>
      <c r="R56" s="1016"/>
      <c r="S56" s="1018"/>
    </row>
    <row r="57" spans="1:19" ht="30" customHeight="1">
      <c r="B57" s="939" t="s">
        <v>667</v>
      </c>
      <c r="C57" s="939" t="s">
        <v>668</v>
      </c>
      <c r="D57" s="389" t="s">
        <v>669</v>
      </c>
      <c r="E57" s="396" t="s">
        <v>670</v>
      </c>
      <c r="F57" s="919" t="s">
        <v>671</v>
      </c>
      <c r="G57" s="993"/>
      <c r="H57" s="389" t="s">
        <v>669</v>
      </c>
      <c r="I57" s="396" t="s">
        <v>670</v>
      </c>
      <c r="J57" s="919" t="s">
        <v>671</v>
      </c>
      <c r="K57" s="993"/>
      <c r="L57" s="389" t="s">
        <v>669</v>
      </c>
      <c r="M57" s="396" t="s">
        <v>670</v>
      </c>
      <c r="N57" s="919" t="s">
        <v>671</v>
      </c>
      <c r="O57" s="993"/>
      <c r="P57" s="389" t="s">
        <v>669</v>
      </c>
      <c r="Q57" s="396" t="s">
        <v>670</v>
      </c>
      <c r="R57" s="919" t="s">
        <v>671</v>
      </c>
      <c r="S57" s="993"/>
    </row>
    <row r="58" spans="1:19" ht="30" customHeight="1">
      <c r="B58" s="940"/>
      <c r="C58" s="941"/>
      <c r="D58" s="90">
        <v>0</v>
      </c>
      <c r="E58" s="397">
        <v>0</v>
      </c>
      <c r="F58" s="1010" t="s">
        <v>672</v>
      </c>
      <c r="G58" s="1011"/>
      <c r="H58" s="94">
        <v>3</v>
      </c>
      <c r="I58" s="383">
        <v>0</v>
      </c>
      <c r="J58" s="1012" t="s">
        <v>672</v>
      </c>
      <c r="K58" s="1013"/>
      <c r="L58" s="94">
        <v>0</v>
      </c>
      <c r="M58" s="119">
        <v>0</v>
      </c>
      <c r="N58" s="1012" t="s">
        <v>672</v>
      </c>
      <c r="O58" s="1013"/>
      <c r="P58" s="94"/>
      <c r="Q58" s="119"/>
      <c r="R58" s="1012"/>
      <c r="S58" s="1013"/>
    </row>
    <row r="59" spans="1:19" ht="30" customHeight="1">
      <c r="B59" s="940"/>
      <c r="C59" s="939" t="s">
        <v>673</v>
      </c>
      <c r="D59" s="398" t="s">
        <v>671</v>
      </c>
      <c r="E59" s="399" t="s">
        <v>651</v>
      </c>
      <c r="F59" s="389" t="s">
        <v>624</v>
      </c>
      <c r="G59" s="400" t="s">
        <v>664</v>
      </c>
      <c r="H59" s="398" t="s">
        <v>671</v>
      </c>
      <c r="I59" s="399" t="s">
        <v>651</v>
      </c>
      <c r="J59" s="389" t="s">
        <v>624</v>
      </c>
      <c r="K59" s="400" t="s">
        <v>664</v>
      </c>
      <c r="L59" s="398" t="s">
        <v>671</v>
      </c>
      <c r="M59" s="399" t="s">
        <v>651</v>
      </c>
      <c r="N59" s="389" t="s">
        <v>624</v>
      </c>
      <c r="O59" s="400" t="s">
        <v>664</v>
      </c>
      <c r="P59" s="398" t="s">
        <v>671</v>
      </c>
      <c r="Q59" s="399" t="s">
        <v>651</v>
      </c>
      <c r="R59" s="389" t="s">
        <v>624</v>
      </c>
      <c r="S59" s="400" t="s">
        <v>664</v>
      </c>
    </row>
    <row r="60" spans="1:19" ht="30" customHeight="1">
      <c r="B60" s="941"/>
      <c r="C60" s="1014"/>
      <c r="D60" s="120" t="s">
        <v>672</v>
      </c>
      <c r="E60" s="121" t="s">
        <v>659</v>
      </c>
      <c r="F60" s="109" t="s">
        <v>625</v>
      </c>
      <c r="G60" s="122" t="s">
        <v>665</v>
      </c>
      <c r="H60" s="123" t="s">
        <v>672</v>
      </c>
      <c r="I60" s="124" t="s">
        <v>659</v>
      </c>
      <c r="J60" s="111" t="s">
        <v>625</v>
      </c>
      <c r="K60" s="125" t="s">
        <v>666</v>
      </c>
      <c r="L60" s="123" t="s">
        <v>672</v>
      </c>
      <c r="M60" s="124" t="s">
        <v>659</v>
      </c>
      <c r="N60" s="111" t="s">
        <v>625</v>
      </c>
      <c r="O60" s="125" t="s">
        <v>665</v>
      </c>
      <c r="P60" s="123"/>
      <c r="Q60" s="124"/>
      <c r="R60" s="111"/>
      <c r="S60" s="125"/>
    </row>
    <row r="61" spans="1:19" ht="30" customHeight="1" thickBot="1">
      <c r="B61" s="338"/>
      <c r="C61" s="401"/>
    </row>
    <row r="62" spans="1:19" ht="30" customHeight="1" thickBot="1">
      <c r="B62" s="338"/>
      <c r="C62" s="338"/>
      <c r="D62" s="925" t="s">
        <v>626</v>
      </c>
      <c r="E62" s="926"/>
      <c r="F62" s="926"/>
      <c r="G62" s="926"/>
      <c r="H62" s="925" t="s">
        <v>627</v>
      </c>
      <c r="I62" s="926"/>
      <c r="J62" s="926"/>
      <c r="K62" s="927"/>
      <c r="L62" s="926" t="s">
        <v>628</v>
      </c>
      <c r="M62" s="926"/>
      <c r="N62" s="926"/>
      <c r="O62" s="926"/>
      <c r="P62" s="925" t="s">
        <v>629</v>
      </c>
      <c r="Q62" s="926"/>
      <c r="R62" s="926"/>
      <c r="S62" s="927"/>
    </row>
    <row r="63" spans="1:19" ht="30" customHeight="1">
      <c r="B63" s="944" t="s">
        <v>674</v>
      </c>
      <c r="C63" s="1007" t="s">
        <v>675</v>
      </c>
      <c r="D63" s="1009" t="s">
        <v>676</v>
      </c>
      <c r="E63" s="1005"/>
      <c r="F63" s="936" t="s">
        <v>624</v>
      </c>
      <c r="G63" s="937"/>
      <c r="H63" s="1004" t="s">
        <v>676</v>
      </c>
      <c r="I63" s="1005"/>
      <c r="J63" s="936" t="s">
        <v>624</v>
      </c>
      <c r="K63" s="938"/>
      <c r="L63" s="1004" t="s">
        <v>676</v>
      </c>
      <c r="M63" s="1005"/>
      <c r="N63" s="936" t="s">
        <v>624</v>
      </c>
      <c r="O63" s="938"/>
      <c r="P63" s="1004" t="s">
        <v>676</v>
      </c>
      <c r="Q63" s="1005"/>
      <c r="R63" s="936" t="s">
        <v>624</v>
      </c>
      <c r="S63" s="938"/>
    </row>
    <row r="64" spans="1:19" ht="36.75" customHeight="1">
      <c r="A64" s="402"/>
      <c r="B64" s="988"/>
      <c r="C64" s="1008"/>
      <c r="D64" s="1000">
        <v>0</v>
      </c>
      <c r="E64" s="1001"/>
      <c r="F64" s="956" t="s">
        <v>625</v>
      </c>
      <c r="G64" s="1006"/>
      <c r="H64" s="1002">
        <v>0.05</v>
      </c>
      <c r="I64" s="1003"/>
      <c r="J64" s="986" t="s">
        <v>625</v>
      </c>
      <c r="K64" s="987"/>
      <c r="L64" s="998">
        <v>0</v>
      </c>
      <c r="M64" s="999"/>
      <c r="N64" s="986" t="s">
        <v>625</v>
      </c>
      <c r="O64" s="987"/>
      <c r="P64" s="998"/>
      <c r="Q64" s="999"/>
      <c r="R64" s="986"/>
      <c r="S64" s="987"/>
    </row>
    <row r="65" spans="1:19" ht="36.75" customHeight="1">
      <c r="A65" s="402"/>
      <c r="B65" s="945"/>
      <c r="C65" s="403" t="s">
        <v>677</v>
      </c>
      <c r="D65" s="1000">
        <v>0</v>
      </c>
      <c r="E65" s="1001"/>
      <c r="F65" s="956" t="s">
        <v>678</v>
      </c>
      <c r="G65" s="957"/>
      <c r="H65" s="1002">
        <v>0.3</v>
      </c>
      <c r="I65" s="1003"/>
      <c r="J65" s="986" t="s">
        <v>625</v>
      </c>
      <c r="K65" s="987"/>
      <c r="L65" s="998">
        <v>0</v>
      </c>
      <c r="M65" s="999"/>
      <c r="N65" s="986" t="s">
        <v>625</v>
      </c>
      <c r="O65" s="987"/>
      <c r="P65" s="373"/>
      <c r="Q65" s="374"/>
      <c r="R65" s="404"/>
      <c r="S65" s="376"/>
    </row>
    <row r="66" spans="1:19" ht="45" customHeight="1">
      <c r="B66" s="940" t="s">
        <v>679</v>
      </c>
      <c r="C66" s="939" t="s">
        <v>680</v>
      </c>
      <c r="D66" s="389" t="s">
        <v>681</v>
      </c>
      <c r="E66" s="389" t="s">
        <v>682</v>
      </c>
      <c r="F66" s="919" t="s">
        <v>683</v>
      </c>
      <c r="G66" s="993"/>
      <c r="H66" s="396" t="s">
        <v>681</v>
      </c>
      <c r="I66" s="389" t="s">
        <v>682</v>
      </c>
      <c r="J66" s="994" t="s">
        <v>683</v>
      </c>
      <c r="K66" s="993"/>
      <c r="L66" s="405" t="s">
        <v>681</v>
      </c>
      <c r="M66" s="389" t="s">
        <v>682</v>
      </c>
      <c r="N66" s="994" t="s">
        <v>683</v>
      </c>
      <c r="O66" s="993"/>
      <c r="P66" s="405" t="s">
        <v>681</v>
      </c>
      <c r="Q66" s="389" t="s">
        <v>682</v>
      </c>
      <c r="R66" s="994" t="s">
        <v>683</v>
      </c>
      <c r="S66" s="993"/>
    </row>
    <row r="67" spans="1:19" ht="27" customHeight="1">
      <c r="B67" s="941"/>
      <c r="C67" s="941"/>
      <c r="D67" s="406">
        <v>0</v>
      </c>
      <c r="E67" s="397">
        <v>0</v>
      </c>
      <c r="F67" s="979" t="s">
        <v>684</v>
      </c>
      <c r="G67" s="995"/>
      <c r="H67" s="378">
        <v>14100</v>
      </c>
      <c r="I67" s="383">
        <v>0.4</v>
      </c>
      <c r="J67" s="996" t="s">
        <v>685</v>
      </c>
      <c r="K67" s="997"/>
      <c r="L67" s="407">
        <v>5640</v>
      </c>
      <c r="M67" s="383">
        <v>0.59</v>
      </c>
      <c r="N67" s="996" t="s">
        <v>684</v>
      </c>
      <c r="O67" s="997"/>
      <c r="P67" s="94"/>
      <c r="Q67" s="119"/>
      <c r="R67" s="996"/>
      <c r="S67" s="997"/>
    </row>
    <row r="68" spans="1:19" ht="33.75" customHeight="1" thickBot="1">
      <c r="B68" s="338"/>
      <c r="C68" s="338"/>
    </row>
    <row r="69" spans="1:19" ht="37.5" customHeight="1" thickBot="1">
      <c r="B69" s="338"/>
      <c r="C69" s="338"/>
      <c r="D69" s="925" t="s">
        <v>626</v>
      </c>
      <c r="E69" s="926"/>
      <c r="F69" s="926"/>
      <c r="G69" s="927"/>
      <c r="H69" s="926" t="s">
        <v>627</v>
      </c>
      <c r="I69" s="926"/>
      <c r="J69" s="926"/>
      <c r="K69" s="927"/>
      <c r="L69" s="926" t="s">
        <v>628</v>
      </c>
      <c r="M69" s="926"/>
      <c r="N69" s="926"/>
      <c r="O69" s="926"/>
      <c r="P69" s="926" t="s">
        <v>627</v>
      </c>
      <c r="Q69" s="926"/>
      <c r="R69" s="926"/>
      <c r="S69" s="927"/>
    </row>
    <row r="70" spans="1:19" ht="37.5" customHeight="1">
      <c r="B70" s="944" t="s">
        <v>686</v>
      </c>
      <c r="C70" s="944" t="s">
        <v>687</v>
      </c>
      <c r="D70" s="408" t="s">
        <v>688</v>
      </c>
      <c r="E70" s="392" t="s">
        <v>689</v>
      </c>
      <c r="F70" s="936" t="s">
        <v>690</v>
      </c>
      <c r="G70" s="938"/>
      <c r="H70" s="408" t="s">
        <v>688</v>
      </c>
      <c r="I70" s="392" t="s">
        <v>689</v>
      </c>
      <c r="J70" s="936" t="s">
        <v>690</v>
      </c>
      <c r="K70" s="938"/>
      <c r="L70" s="408" t="s">
        <v>688</v>
      </c>
      <c r="M70" s="392" t="s">
        <v>689</v>
      </c>
      <c r="N70" s="936" t="s">
        <v>690</v>
      </c>
      <c r="O70" s="938"/>
      <c r="P70" s="408" t="s">
        <v>688</v>
      </c>
      <c r="Q70" s="392" t="s">
        <v>689</v>
      </c>
      <c r="R70" s="936" t="s">
        <v>690</v>
      </c>
      <c r="S70" s="938"/>
    </row>
    <row r="71" spans="1:19" ht="44.25" customHeight="1">
      <c r="B71" s="988"/>
      <c r="C71" s="945"/>
      <c r="D71" s="126" t="s">
        <v>625</v>
      </c>
      <c r="E71" s="127" t="s">
        <v>659</v>
      </c>
      <c r="F71" s="989" t="s">
        <v>691</v>
      </c>
      <c r="G71" s="990"/>
      <c r="H71" s="128" t="s">
        <v>625</v>
      </c>
      <c r="I71" s="129" t="s">
        <v>659</v>
      </c>
      <c r="J71" s="991" t="s">
        <v>692</v>
      </c>
      <c r="K71" s="992"/>
      <c r="L71" s="128" t="s">
        <v>625</v>
      </c>
      <c r="M71" s="129" t="s">
        <v>659</v>
      </c>
      <c r="N71" s="991" t="s">
        <v>691</v>
      </c>
      <c r="O71" s="992"/>
      <c r="P71" s="128"/>
      <c r="Q71" s="129"/>
      <c r="R71" s="991"/>
      <c r="S71" s="992"/>
    </row>
    <row r="72" spans="1:19" ht="36.75" customHeight="1">
      <c r="B72" s="988"/>
      <c r="C72" s="944" t="s">
        <v>693</v>
      </c>
      <c r="D72" s="389" t="s">
        <v>624</v>
      </c>
      <c r="E72" s="388" t="s">
        <v>694</v>
      </c>
      <c r="F72" s="919" t="s">
        <v>695</v>
      </c>
      <c r="G72" s="993"/>
      <c r="H72" s="389" t="s">
        <v>624</v>
      </c>
      <c r="I72" s="388" t="s">
        <v>694</v>
      </c>
      <c r="J72" s="919" t="s">
        <v>695</v>
      </c>
      <c r="K72" s="993"/>
      <c r="L72" s="389" t="s">
        <v>624</v>
      </c>
      <c r="M72" s="388" t="s">
        <v>694</v>
      </c>
      <c r="N72" s="919" t="s">
        <v>695</v>
      </c>
      <c r="O72" s="993"/>
      <c r="P72" s="389" t="s">
        <v>624</v>
      </c>
      <c r="Q72" s="388" t="s">
        <v>694</v>
      </c>
      <c r="R72" s="919" t="s">
        <v>695</v>
      </c>
      <c r="S72" s="993"/>
    </row>
    <row r="73" spans="1:19" ht="41.1" customHeight="1">
      <c r="B73" s="988"/>
      <c r="C73" s="988"/>
      <c r="D73" s="109" t="s">
        <v>625</v>
      </c>
      <c r="E73" s="127" t="s">
        <v>696</v>
      </c>
      <c r="F73" s="956" t="s">
        <v>697</v>
      </c>
      <c r="G73" s="957"/>
      <c r="H73" s="111" t="s">
        <v>625</v>
      </c>
      <c r="I73" s="129" t="s">
        <v>696</v>
      </c>
      <c r="J73" s="986" t="s">
        <v>698</v>
      </c>
      <c r="K73" s="987"/>
      <c r="L73" s="111" t="s">
        <v>625</v>
      </c>
      <c r="M73" s="129" t="s">
        <v>696</v>
      </c>
      <c r="N73" s="986" t="s">
        <v>697</v>
      </c>
      <c r="O73" s="987"/>
      <c r="P73" s="111"/>
      <c r="Q73" s="129"/>
      <c r="R73" s="986"/>
      <c r="S73" s="987"/>
    </row>
    <row r="74" spans="1:19" ht="30" hidden="1" customHeight="1" outlineLevel="1">
      <c r="B74" s="988"/>
      <c r="C74" s="988"/>
      <c r="D74" s="109"/>
      <c r="E74" s="127"/>
      <c r="F74" s="956"/>
      <c r="G74" s="957"/>
      <c r="H74" s="111"/>
      <c r="I74" s="129"/>
      <c r="J74" s="986"/>
      <c r="K74" s="987"/>
      <c r="L74" s="111"/>
      <c r="M74" s="129"/>
      <c r="N74" s="986"/>
      <c r="O74" s="987"/>
      <c r="P74" s="111"/>
      <c r="Q74" s="129"/>
      <c r="R74" s="986"/>
      <c r="S74" s="987"/>
    </row>
    <row r="75" spans="1:19" ht="30" hidden="1" customHeight="1" outlineLevel="1">
      <c r="B75" s="988"/>
      <c r="C75" s="988"/>
      <c r="D75" s="109"/>
      <c r="E75" s="127"/>
      <c r="F75" s="956"/>
      <c r="G75" s="957"/>
      <c r="H75" s="111"/>
      <c r="I75" s="129"/>
      <c r="J75" s="986"/>
      <c r="K75" s="987"/>
      <c r="L75" s="111"/>
      <c r="M75" s="129"/>
      <c r="N75" s="986"/>
      <c r="O75" s="987"/>
      <c r="P75" s="111"/>
      <c r="Q75" s="129"/>
      <c r="R75" s="986"/>
      <c r="S75" s="987"/>
    </row>
    <row r="76" spans="1:19" ht="30" hidden="1" customHeight="1" outlineLevel="1">
      <c r="B76" s="988"/>
      <c r="C76" s="988"/>
      <c r="D76" s="109"/>
      <c r="E76" s="127"/>
      <c r="F76" s="956"/>
      <c r="G76" s="957"/>
      <c r="H76" s="111"/>
      <c r="I76" s="129"/>
      <c r="J76" s="986"/>
      <c r="K76" s="987"/>
      <c r="L76" s="111"/>
      <c r="M76" s="129"/>
      <c r="N76" s="986"/>
      <c r="O76" s="987"/>
      <c r="P76" s="111"/>
      <c r="Q76" s="129"/>
      <c r="R76" s="986"/>
      <c r="S76" s="987"/>
    </row>
    <row r="77" spans="1:19" ht="30" hidden="1" customHeight="1" outlineLevel="1">
      <c r="B77" s="988"/>
      <c r="C77" s="988"/>
      <c r="D77" s="109"/>
      <c r="E77" s="127"/>
      <c r="F77" s="956"/>
      <c r="G77" s="957"/>
      <c r="H77" s="111"/>
      <c r="I77" s="129"/>
      <c r="J77" s="986"/>
      <c r="K77" s="987"/>
      <c r="L77" s="111"/>
      <c r="M77" s="129"/>
      <c r="N77" s="986"/>
      <c r="O77" s="987"/>
      <c r="P77" s="111"/>
      <c r="Q77" s="129"/>
      <c r="R77" s="986"/>
      <c r="S77" s="987"/>
    </row>
    <row r="78" spans="1:19" ht="5.0999999999999996" hidden="1" customHeight="1" outlineLevel="1">
      <c r="B78" s="945"/>
      <c r="C78" s="945"/>
      <c r="D78" s="109"/>
      <c r="E78" s="127"/>
      <c r="F78" s="956"/>
      <c r="G78" s="957"/>
      <c r="H78" s="111"/>
      <c r="I78" s="129"/>
      <c r="J78" s="986"/>
      <c r="K78" s="987"/>
      <c r="L78" s="111"/>
      <c r="M78" s="129"/>
      <c r="N78" s="986"/>
      <c r="O78" s="987"/>
      <c r="P78" s="111"/>
      <c r="Q78" s="129"/>
      <c r="R78" s="986"/>
      <c r="S78" s="987"/>
    </row>
    <row r="79" spans="1:19" ht="35.25" customHeight="1" collapsed="1">
      <c r="B79" s="939" t="s">
        <v>699</v>
      </c>
      <c r="C79" s="984" t="s">
        <v>700</v>
      </c>
      <c r="D79" s="396" t="s">
        <v>701</v>
      </c>
      <c r="E79" s="919" t="s">
        <v>671</v>
      </c>
      <c r="F79" s="920"/>
      <c r="G79" s="390" t="s">
        <v>624</v>
      </c>
      <c r="H79" s="396" t="s">
        <v>701</v>
      </c>
      <c r="I79" s="919" t="s">
        <v>671</v>
      </c>
      <c r="J79" s="920"/>
      <c r="K79" s="390" t="s">
        <v>624</v>
      </c>
      <c r="L79" s="396" t="s">
        <v>701</v>
      </c>
      <c r="M79" s="919" t="s">
        <v>671</v>
      </c>
      <c r="N79" s="920"/>
      <c r="O79" s="390" t="s">
        <v>624</v>
      </c>
      <c r="P79" s="396" t="s">
        <v>701</v>
      </c>
      <c r="Q79" s="919" t="s">
        <v>671</v>
      </c>
      <c r="R79" s="920"/>
      <c r="S79" s="390" t="s">
        <v>624</v>
      </c>
    </row>
    <row r="80" spans="1:19" ht="35.25" customHeight="1">
      <c r="B80" s="940"/>
      <c r="C80" s="984"/>
      <c r="D80" s="379">
        <v>0</v>
      </c>
      <c r="E80" s="979" t="s">
        <v>702</v>
      </c>
      <c r="F80" s="980"/>
      <c r="G80" s="130" t="s">
        <v>625</v>
      </c>
      <c r="H80" s="378">
        <v>3</v>
      </c>
      <c r="I80" s="981" t="s">
        <v>702</v>
      </c>
      <c r="J80" s="982"/>
      <c r="K80" s="131" t="s">
        <v>625</v>
      </c>
      <c r="L80" s="378">
        <v>0</v>
      </c>
      <c r="M80" s="981" t="s">
        <v>702</v>
      </c>
      <c r="N80" s="982"/>
      <c r="O80" s="131" t="s">
        <v>625</v>
      </c>
      <c r="P80" s="378"/>
      <c r="Q80" s="981"/>
      <c r="R80" s="982"/>
      <c r="S80" s="131"/>
    </row>
    <row r="81" spans="2:19" ht="35.25" hidden="1" customHeight="1" outlineLevel="1">
      <c r="B81" s="940"/>
      <c r="C81" s="984"/>
      <c r="D81" s="379"/>
      <c r="E81" s="979"/>
      <c r="F81" s="980"/>
      <c r="G81" s="130"/>
      <c r="H81" s="378"/>
      <c r="I81" s="981"/>
      <c r="J81" s="982"/>
      <c r="K81" s="131"/>
      <c r="L81" s="378"/>
      <c r="M81" s="981"/>
      <c r="N81" s="982"/>
      <c r="O81" s="131"/>
      <c r="P81" s="378"/>
      <c r="Q81" s="981"/>
      <c r="R81" s="982"/>
      <c r="S81" s="131"/>
    </row>
    <row r="82" spans="2:19" ht="35.25" hidden="1" customHeight="1" outlineLevel="1">
      <c r="B82" s="940"/>
      <c r="C82" s="984"/>
      <c r="D82" s="379"/>
      <c r="E82" s="979"/>
      <c r="F82" s="980"/>
      <c r="G82" s="130"/>
      <c r="H82" s="378"/>
      <c r="I82" s="981"/>
      <c r="J82" s="982"/>
      <c r="K82" s="131"/>
      <c r="L82" s="378"/>
      <c r="M82" s="981"/>
      <c r="N82" s="982"/>
      <c r="O82" s="131"/>
      <c r="P82" s="378"/>
      <c r="Q82" s="981"/>
      <c r="R82" s="982"/>
      <c r="S82" s="131"/>
    </row>
    <row r="83" spans="2:19" ht="35.25" hidden="1" customHeight="1" outlineLevel="1">
      <c r="B83" s="940"/>
      <c r="C83" s="984"/>
      <c r="D83" s="379"/>
      <c r="E83" s="979"/>
      <c r="F83" s="980"/>
      <c r="G83" s="130"/>
      <c r="H83" s="378"/>
      <c r="I83" s="981"/>
      <c r="J83" s="982"/>
      <c r="K83" s="131"/>
      <c r="L83" s="378"/>
      <c r="M83" s="981"/>
      <c r="N83" s="982"/>
      <c r="O83" s="131"/>
      <c r="P83" s="378"/>
      <c r="Q83" s="981"/>
      <c r="R83" s="982"/>
      <c r="S83" s="131"/>
    </row>
    <row r="84" spans="2:19" ht="35.25" hidden="1" customHeight="1" outlineLevel="1">
      <c r="B84" s="940"/>
      <c r="C84" s="984"/>
      <c r="D84" s="379"/>
      <c r="E84" s="979"/>
      <c r="F84" s="980"/>
      <c r="G84" s="130"/>
      <c r="H84" s="378"/>
      <c r="I84" s="981"/>
      <c r="J84" s="982"/>
      <c r="K84" s="131"/>
      <c r="L84" s="378"/>
      <c r="M84" s="981"/>
      <c r="N84" s="982"/>
      <c r="O84" s="131"/>
      <c r="P84" s="378"/>
      <c r="Q84" s="981"/>
      <c r="R84" s="982"/>
      <c r="S84" s="131"/>
    </row>
    <row r="85" spans="2:19" ht="33" hidden="1" customHeight="1" outlineLevel="1">
      <c r="B85" s="983"/>
      <c r="C85" s="985"/>
      <c r="D85" s="379"/>
      <c r="E85" s="979"/>
      <c r="F85" s="980"/>
      <c r="G85" s="130"/>
      <c r="H85" s="378"/>
      <c r="I85" s="981"/>
      <c r="J85" s="982"/>
      <c r="K85" s="131"/>
      <c r="L85" s="378"/>
      <c r="M85" s="981"/>
      <c r="N85" s="982"/>
      <c r="O85" s="131"/>
      <c r="P85" s="378"/>
      <c r="Q85" s="981"/>
      <c r="R85" s="982"/>
      <c r="S85" s="131"/>
    </row>
    <row r="86" spans="2:19" ht="31.5" customHeight="1" collapsed="1" thickBot="1">
      <c r="B86" s="338"/>
      <c r="C86" s="409"/>
    </row>
    <row r="87" spans="2:19" ht="30.75" customHeight="1" thickBot="1">
      <c r="B87" s="338"/>
      <c r="C87" s="338"/>
      <c r="D87" s="925" t="s">
        <v>626</v>
      </c>
      <c r="E87" s="926"/>
      <c r="F87" s="926"/>
      <c r="G87" s="927"/>
      <c r="H87" s="964" t="s">
        <v>626</v>
      </c>
      <c r="I87" s="965"/>
      <c r="J87" s="965"/>
      <c r="K87" s="966"/>
      <c r="L87" s="926" t="s">
        <v>628</v>
      </c>
      <c r="M87" s="926"/>
      <c r="N87" s="926"/>
      <c r="O87" s="926"/>
      <c r="P87" s="926" t="s">
        <v>627</v>
      </c>
      <c r="Q87" s="926"/>
      <c r="R87" s="926"/>
      <c r="S87" s="927"/>
    </row>
    <row r="88" spans="2:19" ht="30.75" customHeight="1">
      <c r="B88" s="944" t="s">
        <v>703</v>
      </c>
      <c r="C88" s="944" t="s">
        <v>704</v>
      </c>
      <c r="D88" s="936" t="s">
        <v>705</v>
      </c>
      <c r="E88" s="976"/>
      <c r="F88" s="392" t="s">
        <v>624</v>
      </c>
      <c r="G88" s="410" t="s">
        <v>671</v>
      </c>
      <c r="H88" s="977" t="s">
        <v>705</v>
      </c>
      <c r="I88" s="976"/>
      <c r="J88" s="392" t="s">
        <v>624</v>
      </c>
      <c r="K88" s="410" t="s">
        <v>671</v>
      </c>
      <c r="L88" s="977" t="s">
        <v>705</v>
      </c>
      <c r="M88" s="976"/>
      <c r="N88" s="392" t="s">
        <v>624</v>
      </c>
      <c r="O88" s="410" t="s">
        <v>671</v>
      </c>
      <c r="P88" s="977" t="s">
        <v>705</v>
      </c>
      <c r="Q88" s="976"/>
      <c r="R88" s="392" t="s">
        <v>624</v>
      </c>
      <c r="S88" s="410" t="s">
        <v>671</v>
      </c>
    </row>
    <row r="89" spans="2:19" ht="29.25" customHeight="1">
      <c r="B89" s="945"/>
      <c r="C89" s="975"/>
      <c r="D89" s="956" t="s">
        <v>706</v>
      </c>
      <c r="E89" s="978"/>
      <c r="F89" s="126" t="s">
        <v>707</v>
      </c>
      <c r="G89" s="132" t="s">
        <v>708</v>
      </c>
      <c r="H89" s="375" t="s">
        <v>645</v>
      </c>
      <c r="I89" s="374"/>
      <c r="J89" s="128" t="s">
        <v>707</v>
      </c>
      <c r="K89" s="133" t="s">
        <v>708</v>
      </c>
      <c r="L89" s="375" t="s">
        <v>706</v>
      </c>
      <c r="M89" s="374"/>
      <c r="N89" s="128" t="s">
        <v>707</v>
      </c>
      <c r="O89" s="133" t="s">
        <v>708</v>
      </c>
      <c r="P89" s="375"/>
      <c r="Q89" s="374"/>
      <c r="R89" s="128"/>
      <c r="S89" s="133"/>
    </row>
    <row r="90" spans="2:19" ht="45" customHeight="1">
      <c r="B90" s="973" t="s">
        <v>709</v>
      </c>
      <c r="C90" s="974" t="s">
        <v>710</v>
      </c>
      <c r="D90" s="389" t="s">
        <v>711</v>
      </c>
      <c r="E90" s="389" t="s">
        <v>712</v>
      </c>
      <c r="F90" s="396" t="s">
        <v>713</v>
      </c>
      <c r="G90" s="390" t="s">
        <v>714</v>
      </c>
      <c r="H90" s="389" t="s">
        <v>711</v>
      </c>
      <c r="I90" s="389" t="s">
        <v>712</v>
      </c>
      <c r="J90" s="396" t="s">
        <v>713</v>
      </c>
      <c r="K90" s="390" t="s">
        <v>714</v>
      </c>
      <c r="L90" s="389" t="s">
        <v>711</v>
      </c>
      <c r="M90" s="389" t="s">
        <v>712</v>
      </c>
      <c r="N90" s="396" t="s">
        <v>713</v>
      </c>
      <c r="O90" s="390" t="s">
        <v>714</v>
      </c>
      <c r="P90" s="389" t="s">
        <v>711</v>
      </c>
      <c r="Q90" s="389" t="s">
        <v>712</v>
      </c>
      <c r="R90" s="396" t="s">
        <v>713</v>
      </c>
      <c r="S90" s="390" t="s">
        <v>714</v>
      </c>
    </row>
    <row r="91" spans="2:19" ht="29.25" customHeight="1">
      <c r="B91" s="973"/>
      <c r="C91" s="974"/>
      <c r="D91" s="967" t="s">
        <v>715</v>
      </c>
      <c r="E91" s="969"/>
      <c r="F91" s="967"/>
      <c r="G91" s="971" t="s">
        <v>706</v>
      </c>
      <c r="H91" s="960" t="s">
        <v>715</v>
      </c>
      <c r="I91" s="960">
        <v>1</v>
      </c>
      <c r="J91" s="960" t="s">
        <v>716</v>
      </c>
      <c r="K91" s="962" t="s">
        <v>645</v>
      </c>
      <c r="L91" s="960" t="s">
        <v>715</v>
      </c>
      <c r="M91" s="960"/>
      <c r="N91" s="960"/>
      <c r="O91" s="962" t="s">
        <v>706</v>
      </c>
      <c r="P91" s="960"/>
      <c r="Q91" s="960"/>
      <c r="R91" s="960"/>
      <c r="S91" s="962"/>
    </row>
    <row r="92" spans="2:19" ht="29.25" customHeight="1">
      <c r="B92" s="973"/>
      <c r="C92" s="974"/>
      <c r="D92" s="968"/>
      <c r="E92" s="970"/>
      <c r="F92" s="968"/>
      <c r="G92" s="972"/>
      <c r="H92" s="961"/>
      <c r="I92" s="961"/>
      <c r="J92" s="961"/>
      <c r="K92" s="963"/>
      <c r="L92" s="961"/>
      <c r="M92" s="961"/>
      <c r="N92" s="961"/>
      <c r="O92" s="963"/>
      <c r="P92" s="961"/>
      <c r="Q92" s="961"/>
      <c r="R92" s="961"/>
      <c r="S92" s="963"/>
    </row>
    <row r="93" spans="2:19" ht="36" hidden="1" outlineLevel="1">
      <c r="B93" s="973"/>
      <c r="C93" s="974"/>
      <c r="D93" s="389" t="s">
        <v>711</v>
      </c>
      <c r="E93" s="389" t="s">
        <v>712</v>
      </c>
      <c r="F93" s="396" t="s">
        <v>713</v>
      </c>
      <c r="G93" s="390" t="s">
        <v>714</v>
      </c>
      <c r="H93" s="389" t="s">
        <v>711</v>
      </c>
      <c r="I93" s="389" t="s">
        <v>712</v>
      </c>
      <c r="J93" s="396" t="s">
        <v>713</v>
      </c>
      <c r="K93" s="390" t="s">
        <v>714</v>
      </c>
      <c r="L93" s="389" t="s">
        <v>711</v>
      </c>
      <c r="M93" s="389" t="s">
        <v>712</v>
      </c>
      <c r="N93" s="396" t="s">
        <v>713</v>
      </c>
      <c r="O93" s="390" t="s">
        <v>714</v>
      </c>
      <c r="P93" s="389" t="s">
        <v>711</v>
      </c>
      <c r="Q93" s="389" t="s">
        <v>712</v>
      </c>
      <c r="R93" s="396" t="s">
        <v>713</v>
      </c>
      <c r="S93" s="390" t="s">
        <v>714</v>
      </c>
    </row>
    <row r="94" spans="2:19" ht="29.25" hidden="1" customHeight="1" outlineLevel="1">
      <c r="B94" s="973"/>
      <c r="C94" s="974"/>
      <c r="D94" s="967"/>
      <c r="E94" s="969"/>
      <c r="F94" s="967"/>
      <c r="G94" s="971"/>
      <c r="H94" s="960"/>
      <c r="I94" s="960"/>
      <c r="J94" s="960"/>
      <c r="K94" s="962"/>
      <c r="L94" s="960"/>
      <c r="M94" s="960"/>
      <c r="N94" s="960"/>
      <c r="O94" s="962"/>
      <c r="P94" s="960"/>
      <c r="Q94" s="960"/>
      <c r="R94" s="960"/>
      <c r="S94" s="962"/>
    </row>
    <row r="95" spans="2:19" ht="29.25" hidden="1" customHeight="1" outlineLevel="1">
      <c r="B95" s="973"/>
      <c r="C95" s="974"/>
      <c r="D95" s="968"/>
      <c r="E95" s="970"/>
      <c r="F95" s="968"/>
      <c r="G95" s="972"/>
      <c r="H95" s="961"/>
      <c r="I95" s="961"/>
      <c r="J95" s="961"/>
      <c r="K95" s="963"/>
      <c r="L95" s="961"/>
      <c r="M95" s="961"/>
      <c r="N95" s="961"/>
      <c r="O95" s="963"/>
      <c r="P95" s="961"/>
      <c r="Q95" s="961"/>
      <c r="R95" s="961"/>
      <c r="S95" s="963"/>
    </row>
    <row r="96" spans="2:19" ht="36" hidden="1" outlineLevel="1">
      <c r="B96" s="973"/>
      <c r="C96" s="974"/>
      <c r="D96" s="389" t="s">
        <v>711</v>
      </c>
      <c r="E96" s="389" t="s">
        <v>712</v>
      </c>
      <c r="F96" s="396" t="s">
        <v>713</v>
      </c>
      <c r="G96" s="390" t="s">
        <v>714</v>
      </c>
      <c r="H96" s="389" t="s">
        <v>711</v>
      </c>
      <c r="I96" s="389" t="s">
        <v>712</v>
      </c>
      <c r="J96" s="396" t="s">
        <v>713</v>
      </c>
      <c r="K96" s="390" t="s">
        <v>714</v>
      </c>
      <c r="L96" s="389" t="s">
        <v>711</v>
      </c>
      <c r="M96" s="389" t="s">
        <v>712</v>
      </c>
      <c r="N96" s="396" t="s">
        <v>713</v>
      </c>
      <c r="O96" s="390" t="s">
        <v>714</v>
      </c>
      <c r="P96" s="389" t="s">
        <v>711</v>
      </c>
      <c r="Q96" s="389" t="s">
        <v>712</v>
      </c>
      <c r="R96" s="396" t="s">
        <v>713</v>
      </c>
      <c r="S96" s="390" t="s">
        <v>714</v>
      </c>
    </row>
    <row r="97" spans="2:19" ht="29.25" hidden="1" customHeight="1" outlineLevel="1">
      <c r="B97" s="973"/>
      <c r="C97" s="974"/>
      <c r="D97" s="967"/>
      <c r="E97" s="969"/>
      <c r="F97" s="967"/>
      <c r="G97" s="971"/>
      <c r="H97" s="960"/>
      <c r="I97" s="960"/>
      <c r="J97" s="960"/>
      <c r="K97" s="962"/>
      <c r="L97" s="960"/>
      <c r="M97" s="960"/>
      <c r="N97" s="960"/>
      <c r="O97" s="962"/>
      <c r="P97" s="960"/>
      <c r="Q97" s="960"/>
      <c r="R97" s="960"/>
      <c r="S97" s="962"/>
    </row>
    <row r="98" spans="2:19" ht="29.25" hidden="1" customHeight="1" outlineLevel="1">
      <c r="B98" s="973"/>
      <c r="C98" s="974"/>
      <c r="D98" s="968"/>
      <c r="E98" s="970"/>
      <c r="F98" s="968"/>
      <c r="G98" s="972"/>
      <c r="H98" s="961"/>
      <c r="I98" s="961"/>
      <c r="J98" s="961"/>
      <c r="K98" s="963"/>
      <c r="L98" s="961"/>
      <c r="M98" s="961"/>
      <c r="N98" s="961"/>
      <c r="O98" s="963"/>
      <c r="P98" s="961"/>
      <c r="Q98" s="961"/>
      <c r="R98" s="961"/>
      <c r="S98" s="963"/>
    </row>
    <row r="99" spans="2:19" ht="36" hidden="1" outlineLevel="1">
      <c r="B99" s="973"/>
      <c r="C99" s="974"/>
      <c r="D99" s="389" t="s">
        <v>711</v>
      </c>
      <c r="E99" s="389" t="s">
        <v>712</v>
      </c>
      <c r="F99" s="396" t="s">
        <v>713</v>
      </c>
      <c r="G99" s="390" t="s">
        <v>714</v>
      </c>
      <c r="H99" s="389" t="s">
        <v>711</v>
      </c>
      <c r="I99" s="389" t="s">
        <v>712</v>
      </c>
      <c r="J99" s="396" t="s">
        <v>713</v>
      </c>
      <c r="K99" s="390" t="s">
        <v>714</v>
      </c>
      <c r="L99" s="389" t="s">
        <v>711</v>
      </c>
      <c r="M99" s="389" t="s">
        <v>712</v>
      </c>
      <c r="N99" s="396" t="s">
        <v>713</v>
      </c>
      <c r="O99" s="390" t="s">
        <v>714</v>
      </c>
      <c r="P99" s="389" t="s">
        <v>711</v>
      </c>
      <c r="Q99" s="389" t="s">
        <v>712</v>
      </c>
      <c r="R99" s="396" t="s">
        <v>713</v>
      </c>
      <c r="S99" s="390" t="s">
        <v>714</v>
      </c>
    </row>
    <row r="100" spans="2:19" ht="29.25" hidden="1" customHeight="1" outlineLevel="1">
      <c r="B100" s="973"/>
      <c r="C100" s="974"/>
      <c r="D100" s="967"/>
      <c r="E100" s="969"/>
      <c r="F100" s="967"/>
      <c r="G100" s="971"/>
      <c r="H100" s="960"/>
      <c r="I100" s="960"/>
      <c r="J100" s="960"/>
      <c r="K100" s="962"/>
      <c r="L100" s="960"/>
      <c r="M100" s="960"/>
      <c r="N100" s="960"/>
      <c r="O100" s="962"/>
      <c r="P100" s="960"/>
      <c r="Q100" s="960"/>
      <c r="R100" s="960"/>
      <c r="S100" s="962"/>
    </row>
    <row r="101" spans="2:19" ht="29.25" hidden="1" customHeight="1" outlineLevel="1">
      <c r="B101" s="973"/>
      <c r="C101" s="974"/>
      <c r="D101" s="968"/>
      <c r="E101" s="970"/>
      <c r="F101" s="968"/>
      <c r="G101" s="972"/>
      <c r="H101" s="961"/>
      <c r="I101" s="961"/>
      <c r="J101" s="961"/>
      <c r="K101" s="963"/>
      <c r="L101" s="961"/>
      <c r="M101" s="961"/>
      <c r="N101" s="961"/>
      <c r="O101" s="963"/>
      <c r="P101" s="961"/>
      <c r="Q101" s="961"/>
      <c r="R101" s="961"/>
      <c r="S101" s="963"/>
    </row>
    <row r="102" spans="2:19" ht="15.75" collapsed="1" thickBot="1">
      <c r="B102" s="338"/>
      <c r="C102" s="411"/>
      <c r="D102" s="412"/>
    </row>
    <row r="103" spans="2:19" ht="15.75" thickBot="1">
      <c r="B103" s="338"/>
      <c r="C103" s="413"/>
      <c r="D103" s="925" t="s">
        <v>626</v>
      </c>
      <c r="E103" s="926"/>
      <c r="F103" s="926"/>
      <c r="G103" s="927"/>
      <c r="H103" s="964" t="s">
        <v>717</v>
      </c>
      <c r="I103" s="965"/>
      <c r="J103" s="965"/>
      <c r="K103" s="966"/>
      <c r="L103" s="964" t="s">
        <v>628</v>
      </c>
      <c r="M103" s="965"/>
      <c r="N103" s="965"/>
      <c r="O103" s="966"/>
      <c r="P103" s="964" t="s">
        <v>629</v>
      </c>
      <c r="Q103" s="965"/>
      <c r="R103" s="965"/>
      <c r="S103" s="966"/>
    </row>
    <row r="104" spans="2:19" ht="33.75" customHeight="1">
      <c r="B104" s="953" t="s">
        <v>718</v>
      </c>
      <c r="C104" s="955" t="s">
        <v>719</v>
      </c>
      <c r="D104" s="414" t="s">
        <v>720</v>
      </c>
      <c r="E104" s="415" t="s">
        <v>721</v>
      </c>
      <c r="F104" s="936" t="s">
        <v>722</v>
      </c>
      <c r="G104" s="938"/>
      <c r="H104" s="414" t="s">
        <v>720</v>
      </c>
      <c r="I104" s="415" t="s">
        <v>721</v>
      </c>
      <c r="J104" s="936" t="s">
        <v>722</v>
      </c>
      <c r="K104" s="938"/>
      <c r="L104" s="414" t="s">
        <v>720</v>
      </c>
      <c r="M104" s="415" t="s">
        <v>721</v>
      </c>
      <c r="N104" s="936" t="s">
        <v>722</v>
      </c>
      <c r="O104" s="938"/>
      <c r="P104" s="414" t="s">
        <v>720</v>
      </c>
      <c r="Q104" s="415" t="s">
        <v>721</v>
      </c>
      <c r="R104" s="936" t="s">
        <v>722</v>
      </c>
      <c r="S104" s="938"/>
    </row>
    <row r="105" spans="2:19" ht="30" customHeight="1">
      <c r="B105" s="947"/>
      <c r="C105" s="945"/>
      <c r="D105" s="134">
        <v>0</v>
      </c>
      <c r="E105" s="416">
        <v>0</v>
      </c>
      <c r="F105" s="956" t="s">
        <v>723</v>
      </c>
      <c r="G105" s="957"/>
      <c r="H105" s="135">
        <v>200</v>
      </c>
      <c r="I105" s="417">
        <v>0.4</v>
      </c>
      <c r="J105" s="958" t="s">
        <v>724</v>
      </c>
      <c r="K105" s="959"/>
      <c r="L105" s="135">
        <v>0</v>
      </c>
      <c r="M105" s="417">
        <v>0</v>
      </c>
      <c r="N105" s="958" t="s">
        <v>723</v>
      </c>
      <c r="O105" s="959"/>
      <c r="P105" s="135"/>
      <c r="Q105" s="136"/>
      <c r="R105" s="958"/>
      <c r="S105" s="959"/>
    </row>
    <row r="106" spans="2:19" ht="32.25" customHeight="1">
      <c r="B106" s="947"/>
      <c r="C106" s="946" t="s">
        <v>725</v>
      </c>
      <c r="D106" s="418" t="s">
        <v>720</v>
      </c>
      <c r="E106" s="389" t="s">
        <v>721</v>
      </c>
      <c r="F106" s="389" t="s">
        <v>726</v>
      </c>
      <c r="G106" s="400" t="s">
        <v>727</v>
      </c>
      <c r="H106" s="418" t="s">
        <v>720</v>
      </c>
      <c r="I106" s="389" t="s">
        <v>721</v>
      </c>
      <c r="J106" s="389" t="s">
        <v>726</v>
      </c>
      <c r="K106" s="400" t="s">
        <v>727</v>
      </c>
      <c r="L106" s="418" t="s">
        <v>720</v>
      </c>
      <c r="M106" s="389" t="s">
        <v>721</v>
      </c>
      <c r="N106" s="389" t="s">
        <v>726</v>
      </c>
      <c r="O106" s="400" t="s">
        <v>727</v>
      </c>
      <c r="P106" s="418" t="s">
        <v>720</v>
      </c>
      <c r="Q106" s="389" t="s">
        <v>721</v>
      </c>
      <c r="R106" s="389" t="s">
        <v>726</v>
      </c>
      <c r="S106" s="400" t="s">
        <v>727</v>
      </c>
    </row>
    <row r="107" spans="2:19" ht="27.75" customHeight="1">
      <c r="B107" s="947"/>
      <c r="C107" s="947"/>
      <c r="D107" s="134">
        <v>0</v>
      </c>
      <c r="E107" s="397">
        <v>0</v>
      </c>
      <c r="F107" s="127"/>
      <c r="G107" s="132"/>
      <c r="H107" s="135">
        <v>200</v>
      </c>
      <c r="I107" s="119">
        <v>0.4</v>
      </c>
      <c r="J107" s="129"/>
      <c r="K107" s="133"/>
      <c r="L107" s="135">
        <v>0</v>
      </c>
      <c r="M107" s="383">
        <v>0</v>
      </c>
      <c r="N107" s="129"/>
      <c r="O107" s="133"/>
      <c r="P107" s="135"/>
      <c r="Q107" s="119"/>
      <c r="R107" s="129"/>
      <c r="S107" s="133"/>
    </row>
    <row r="108" spans="2:19" ht="27.75" hidden="1" customHeight="1" outlineLevel="1">
      <c r="B108" s="947"/>
      <c r="C108" s="947"/>
      <c r="D108" s="418" t="s">
        <v>720</v>
      </c>
      <c r="E108" s="389" t="s">
        <v>721</v>
      </c>
      <c r="F108" s="389" t="s">
        <v>726</v>
      </c>
      <c r="G108" s="400" t="s">
        <v>727</v>
      </c>
      <c r="H108" s="418" t="s">
        <v>720</v>
      </c>
      <c r="I108" s="389" t="s">
        <v>721</v>
      </c>
      <c r="J108" s="389" t="s">
        <v>726</v>
      </c>
      <c r="K108" s="400" t="s">
        <v>727</v>
      </c>
      <c r="L108" s="418" t="s">
        <v>720</v>
      </c>
      <c r="M108" s="389" t="s">
        <v>721</v>
      </c>
      <c r="N108" s="389" t="s">
        <v>726</v>
      </c>
      <c r="O108" s="400" t="s">
        <v>727</v>
      </c>
      <c r="P108" s="418" t="s">
        <v>720</v>
      </c>
      <c r="Q108" s="389" t="s">
        <v>721</v>
      </c>
      <c r="R108" s="389" t="s">
        <v>726</v>
      </c>
      <c r="S108" s="400" t="s">
        <v>727</v>
      </c>
    </row>
    <row r="109" spans="2:19" ht="27.75" hidden="1" customHeight="1" outlineLevel="1">
      <c r="B109" s="947"/>
      <c r="C109" s="947"/>
      <c r="D109" s="134"/>
      <c r="E109" s="118"/>
      <c r="F109" s="127"/>
      <c r="G109" s="132"/>
      <c r="H109" s="135"/>
      <c r="I109" s="119"/>
      <c r="J109" s="129"/>
      <c r="K109" s="133"/>
      <c r="L109" s="135"/>
      <c r="M109" s="119"/>
      <c r="N109" s="129"/>
      <c r="O109" s="133"/>
      <c r="P109" s="135"/>
      <c r="Q109" s="119"/>
      <c r="R109" s="129"/>
      <c r="S109" s="133"/>
    </row>
    <row r="110" spans="2:19" ht="27.75" hidden="1" customHeight="1" outlineLevel="1">
      <c r="B110" s="947"/>
      <c r="C110" s="947"/>
      <c r="D110" s="418" t="s">
        <v>720</v>
      </c>
      <c r="E110" s="389" t="s">
        <v>721</v>
      </c>
      <c r="F110" s="389" t="s">
        <v>726</v>
      </c>
      <c r="G110" s="400" t="s">
        <v>727</v>
      </c>
      <c r="H110" s="418" t="s">
        <v>720</v>
      </c>
      <c r="I110" s="389" t="s">
        <v>721</v>
      </c>
      <c r="J110" s="389" t="s">
        <v>726</v>
      </c>
      <c r="K110" s="400" t="s">
        <v>727</v>
      </c>
      <c r="L110" s="418" t="s">
        <v>720</v>
      </c>
      <c r="M110" s="389" t="s">
        <v>721</v>
      </c>
      <c r="N110" s="389" t="s">
        <v>726</v>
      </c>
      <c r="O110" s="400" t="s">
        <v>727</v>
      </c>
      <c r="P110" s="418" t="s">
        <v>720</v>
      </c>
      <c r="Q110" s="389" t="s">
        <v>721</v>
      </c>
      <c r="R110" s="389" t="s">
        <v>726</v>
      </c>
      <c r="S110" s="400" t="s">
        <v>727</v>
      </c>
    </row>
    <row r="111" spans="2:19" ht="27.75" hidden="1" customHeight="1" outlineLevel="1">
      <c r="B111" s="947"/>
      <c r="C111" s="947"/>
      <c r="D111" s="134"/>
      <c r="E111" s="118"/>
      <c r="F111" s="127"/>
      <c r="G111" s="132"/>
      <c r="H111" s="135"/>
      <c r="I111" s="119"/>
      <c r="J111" s="129"/>
      <c r="K111" s="133"/>
      <c r="L111" s="135"/>
      <c r="M111" s="119"/>
      <c r="N111" s="129"/>
      <c r="O111" s="133"/>
      <c r="P111" s="135"/>
      <c r="Q111" s="119"/>
      <c r="R111" s="129"/>
      <c r="S111" s="133"/>
    </row>
    <row r="112" spans="2:19" ht="27.75" hidden="1" customHeight="1" outlineLevel="1">
      <c r="B112" s="947"/>
      <c r="C112" s="947"/>
      <c r="D112" s="418" t="s">
        <v>720</v>
      </c>
      <c r="E112" s="389" t="s">
        <v>721</v>
      </c>
      <c r="F112" s="389" t="s">
        <v>726</v>
      </c>
      <c r="G112" s="400" t="s">
        <v>727</v>
      </c>
      <c r="H112" s="418" t="s">
        <v>720</v>
      </c>
      <c r="I112" s="389" t="s">
        <v>721</v>
      </c>
      <c r="J112" s="389" t="s">
        <v>726</v>
      </c>
      <c r="K112" s="400" t="s">
        <v>727</v>
      </c>
      <c r="L112" s="418" t="s">
        <v>720</v>
      </c>
      <c r="M112" s="389" t="s">
        <v>721</v>
      </c>
      <c r="N112" s="389" t="s">
        <v>726</v>
      </c>
      <c r="O112" s="400" t="s">
        <v>727</v>
      </c>
      <c r="P112" s="418" t="s">
        <v>720</v>
      </c>
      <c r="Q112" s="389" t="s">
        <v>721</v>
      </c>
      <c r="R112" s="389" t="s">
        <v>726</v>
      </c>
      <c r="S112" s="400" t="s">
        <v>727</v>
      </c>
    </row>
    <row r="113" spans="1:19" ht="27.75" hidden="1" customHeight="1" outlineLevel="1">
      <c r="B113" s="954"/>
      <c r="C113" s="947"/>
      <c r="D113" s="134"/>
      <c r="E113" s="118"/>
      <c r="F113" s="127"/>
      <c r="G113" s="132"/>
      <c r="H113" s="135"/>
      <c r="I113" s="119"/>
      <c r="J113" s="129"/>
      <c r="K113" s="133"/>
      <c r="L113" s="135"/>
      <c r="M113" s="119"/>
      <c r="N113" s="129"/>
      <c r="O113" s="133"/>
      <c r="P113" s="135"/>
      <c r="Q113" s="119"/>
      <c r="R113" s="129"/>
      <c r="S113" s="133"/>
    </row>
    <row r="114" spans="1:19" ht="26.25" customHeight="1" collapsed="1">
      <c r="B114" s="948" t="s">
        <v>728</v>
      </c>
      <c r="C114" s="940" t="s">
        <v>729</v>
      </c>
      <c r="D114" s="419" t="s">
        <v>730</v>
      </c>
      <c r="E114" s="419" t="s">
        <v>731</v>
      </c>
      <c r="F114" s="419" t="s">
        <v>624</v>
      </c>
      <c r="G114" s="420" t="s">
        <v>732</v>
      </c>
      <c r="H114" s="421" t="s">
        <v>730</v>
      </c>
      <c r="I114" s="419" t="s">
        <v>731</v>
      </c>
      <c r="J114" s="419" t="s">
        <v>624</v>
      </c>
      <c r="K114" s="420" t="s">
        <v>732</v>
      </c>
      <c r="L114" s="419" t="s">
        <v>730</v>
      </c>
      <c r="M114" s="419" t="s">
        <v>731</v>
      </c>
      <c r="N114" s="419" t="s">
        <v>624</v>
      </c>
      <c r="O114" s="420" t="s">
        <v>732</v>
      </c>
      <c r="P114" s="419" t="s">
        <v>730</v>
      </c>
      <c r="Q114" s="419" t="s">
        <v>731</v>
      </c>
      <c r="R114" s="419" t="s">
        <v>624</v>
      </c>
      <c r="S114" s="420" t="s">
        <v>732</v>
      </c>
    </row>
    <row r="115" spans="1:19" ht="32.25" customHeight="1">
      <c r="B115" s="949"/>
      <c r="C115" s="940"/>
      <c r="D115" s="90">
        <v>0</v>
      </c>
      <c r="E115" s="90" t="s">
        <v>733</v>
      </c>
      <c r="F115" s="90" t="s">
        <v>625</v>
      </c>
      <c r="G115" s="130" t="s">
        <v>734</v>
      </c>
      <c r="H115" s="378">
        <v>200</v>
      </c>
      <c r="I115" s="94" t="s">
        <v>733</v>
      </c>
      <c r="J115" s="94" t="s">
        <v>625</v>
      </c>
      <c r="K115" s="131" t="s">
        <v>734</v>
      </c>
      <c r="L115" s="94">
        <v>0</v>
      </c>
      <c r="M115" s="94" t="s">
        <v>733</v>
      </c>
      <c r="N115" s="94" t="s">
        <v>625</v>
      </c>
      <c r="O115" s="131" t="s">
        <v>734</v>
      </c>
      <c r="P115" s="94"/>
      <c r="Q115" s="94"/>
      <c r="R115" s="94"/>
      <c r="S115" s="372"/>
    </row>
    <row r="116" spans="1:19" ht="32.25" customHeight="1">
      <c r="B116" s="949"/>
      <c r="C116" s="940"/>
      <c r="D116" s="90">
        <v>0</v>
      </c>
      <c r="E116" s="90" t="s">
        <v>733</v>
      </c>
      <c r="F116" s="379" t="s">
        <v>625</v>
      </c>
      <c r="G116" s="130" t="s">
        <v>734</v>
      </c>
      <c r="H116" s="378">
        <v>4</v>
      </c>
      <c r="I116" s="94" t="s">
        <v>733</v>
      </c>
      <c r="J116" s="378" t="s">
        <v>625</v>
      </c>
      <c r="K116" s="131" t="s">
        <v>734</v>
      </c>
      <c r="L116" s="94">
        <v>0</v>
      </c>
      <c r="M116" s="94" t="s">
        <v>733</v>
      </c>
      <c r="N116" s="378" t="s">
        <v>625</v>
      </c>
      <c r="O116" s="131" t="s">
        <v>734</v>
      </c>
      <c r="P116" s="94"/>
      <c r="Q116" s="94"/>
      <c r="R116" s="94"/>
      <c r="S116" s="371"/>
    </row>
    <row r="117" spans="1:19" ht="32.25" customHeight="1">
      <c r="B117" s="949"/>
      <c r="C117" s="941"/>
      <c r="D117" s="90">
        <v>0</v>
      </c>
      <c r="E117" s="90" t="s">
        <v>735</v>
      </c>
      <c r="F117" s="379" t="s">
        <v>625</v>
      </c>
      <c r="G117" s="130" t="s">
        <v>734</v>
      </c>
      <c r="H117" s="378">
        <v>3</v>
      </c>
      <c r="I117" s="377" t="s">
        <v>735</v>
      </c>
      <c r="J117" s="378" t="s">
        <v>625</v>
      </c>
      <c r="K117" s="131" t="s">
        <v>734</v>
      </c>
      <c r="L117" s="94">
        <v>0</v>
      </c>
      <c r="M117" s="94" t="s">
        <v>735</v>
      </c>
      <c r="N117" s="378" t="s">
        <v>625</v>
      </c>
      <c r="O117" s="131" t="s">
        <v>734</v>
      </c>
      <c r="P117" s="94"/>
      <c r="Q117" s="94"/>
      <c r="R117" s="94"/>
      <c r="S117" s="378"/>
    </row>
    <row r="118" spans="1:19" ht="32.25" customHeight="1">
      <c r="B118" s="949"/>
      <c r="C118" s="951" t="s">
        <v>736</v>
      </c>
      <c r="D118" s="384" t="s">
        <v>737</v>
      </c>
      <c r="E118" s="919" t="s">
        <v>738</v>
      </c>
      <c r="F118" s="920"/>
      <c r="G118" s="390" t="s">
        <v>739</v>
      </c>
      <c r="H118" s="396" t="s">
        <v>737</v>
      </c>
      <c r="I118" s="919" t="s">
        <v>738</v>
      </c>
      <c r="J118" s="920"/>
      <c r="K118" s="390" t="s">
        <v>739</v>
      </c>
      <c r="L118" s="389" t="s">
        <v>737</v>
      </c>
      <c r="M118" s="919" t="s">
        <v>738</v>
      </c>
      <c r="N118" s="920"/>
      <c r="O118" s="390" t="s">
        <v>739</v>
      </c>
      <c r="P118" s="389" t="s">
        <v>737</v>
      </c>
      <c r="Q118" s="389" t="s">
        <v>738</v>
      </c>
      <c r="R118" s="919" t="s">
        <v>738</v>
      </c>
      <c r="S118" s="920"/>
    </row>
    <row r="119" spans="1:19" ht="23.25" customHeight="1">
      <c r="A119" s="402"/>
      <c r="B119" s="949"/>
      <c r="C119" s="951"/>
      <c r="D119" s="137">
        <v>0</v>
      </c>
      <c r="E119" s="921" t="s">
        <v>740</v>
      </c>
      <c r="F119" s="922"/>
      <c r="G119" s="110"/>
      <c r="H119" s="422">
        <v>200</v>
      </c>
      <c r="I119" s="923" t="s">
        <v>740</v>
      </c>
      <c r="J119" s="924"/>
      <c r="K119" s="125"/>
      <c r="L119" s="138"/>
      <c r="M119" s="923"/>
      <c r="N119" s="924"/>
      <c r="O119" s="113"/>
      <c r="P119" s="138"/>
      <c r="Q119" s="380"/>
      <c r="R119" s="923"/>
      <c r="S119" s="924"/>
    </row>
    <row r="120" spans="1:19" ht="23.25" hidden="1" customHeight="1" outlineLevel="1">
      <c r="A120" s="402"/>
      <c r="B120" s="949"/>
      <c r="C120" s="951"/>
      <c r="D120" s="389" t="s">
        <v>737</v>
      </c>
      <c r="E120" s="919" t="s">
        <v>738</v>
      </c>
      <c r="F120" s="920"/>
      <c r="G120" s="390" t="s">
        <v>739</v>
      </c>
      <c r="H120" s="396" t="s">
        <v>737</v>
      </c>
      <c r="I120" s="919" t="s">
        <v>738</v>
      </c>
      <c r="J120" s="920"/>
      <c r="K120" s="390" t="s">
        <v>739</v>
      </c>
      <c r="L120" s="389" t="s">
        <v>737</v>
      </c>
      <c r="M120" s="919" t="s">
        <v>738</v>
      </c>
      <c r="N120" s="920"/>
      <c r="O120" s="390" t="s">
        <v>739</v>
      </c>
      <c r="P120" s="389" t="s">
        <v>737</v>
      </c>
      <c r="Q120" s="399" t="s">
        <v>738</v>
      </c>
      <c r="R120" s="919" t="s">
        <v>738</v>
      </c>
      <c r="S120" s="920"/>
    </row>
    <row r="121" spans="1:19" ht="23.25" hidden="1" customHeight="1" outlineLevel="1">
      <c r="A121" s="402"/>
      <c r="B121" s="949"/>
      <c r="C121" s="951"/>
      <c r="D121" s="137"/>
      <c r="E121" s="921"/>
      <c r="F121" s="922"/>
      <c r="G121" s="110"/>
      <c r="H121" s="422"/>
      <c r="I121" s="923"/>
      <c r="J121" s="924"/>
      <c r="K121" s="113"/>
      <c r="L121" s="138"/>
      <c r="M121" s="923"/>
      <c r="N121" s="924"/>
      <c r="O121" s="113"/>
      <c r="P121" s="138"/>
      <c r="Q121" s="380"/>
      <c r="R121" s="923"/>
      <c r="S121" s="924"/>
    </row>
    <row r="122" spans="1:19" ht="23.25" hidden="1" customHeight="1" outlineLevel="1">
      <c r="A122" s="402"/>
      <c r="B122" s="949"/>
      <c r="C122" s="951"/>
      <c r="D122" s="389" t="s">
        <v>737</v>
      </c>
      <c r="E122" s="919" t="s">
        <v>738</v>
      </c>
      <c r="F122" s="920"/>
      <c r="G122" s="390" t="s">
        <v>739</v>
      </c>
      <c r="H122" s="396" t="s">
        <v>737</v>
      </c>
      <c r="I122" s="919" t="s">
        <v>738</v>
      </c>
      <c r="J122" s="920"/>
      <c r="K122" s="390" t="s">
        <v>739</v>
      </c>
      <c r="L122" s="389" t="s">
        <v>737</v>
      </c>
      <c r="M122" s="919" t="s">
        <v>738</v>
      </c>
      <c r="N122" s="920"/>
      <c r="O122" s="390" t="s">
        <v>739</v>
      </c>
      <c r="P122" s="389" t="s">
        <v>737</v>
      </c>
      <c r="Q122" s="399" t="s">
        <v>738</v>
      </c>
      <c r="R122" s="919" t="s">
        <v>738</v>
      </c>
      <c r="S122" s="920"/>
    </row>
    <row r="123" spans="1:19" ht="23.25" hidden="1" customHeight="1" outlineLevel="1">
      <c r="A123" s="402"/>
      <c r="B123" s="949"/>
      <c r="C123" s="951"/>
      <c r="D123" s="137"/>
      <c r="E123" s="921"/>
      <c r="F123" s="922"/>
      <c r="G123" s="110"/>
      <c r="H123" s="422"/>
      <c r="I123" s="923"/>
      <c r="J123" s="924"/>
      <c r="K123" s="113"/>
      <c r="L123" s="138"/>
      <c r="M123" s="923"/>
      <c r="N123" s="924"/>
      <c r="O123" s="113"/>
      <c r="P123" s="138"/>
      <c r="Q123" s="380"/>
      <c r="R123" s="923"/>
      <c r="S123" s="924"/>
    </row>
    <row r="124" spans="1:19" ht="23.25" hidden="1" customHeight="1" outlineLevel="1">
      <c r="A124" s="402"/>
      <c r="B124" s="949"/>
      <c r="C124" s="951"/>
      <c r="D124" s="389" t="s">
        <v>737</v>
      </c>
      <c r="E124" s="919" t="s">
        <v>738</v>
      </c>
      <c r="F124" s="920"/>
      <c r="G124" s="390" t="s">
        <v>739</v>
      </c>
      <c r="H124" s="396" t="s">
        <v>737</v>
      </c>
      <c r="I124" s="919" t="s">
        <v>738</v>
      </c>
      <c r="J124" s="920"/>
      <c r="K124" s="390" t="s">
        <v>739</v>
      </c>
      <c r="L124" s="389" t="s">
        <v>737</v>
      </c>
      <c r="M124" s="919" t="s">
        <v>738</v>
      </c>
      <c r="N124" s="920"/>
      <c r="O124" s="390" t="s">
        <v>739</v>
      </c>
      <c r="P124" s="389" t="s">
        <v>737</v>
      </c>
      <c r="Q124" s="399" t="s">
        <v>738</v>
      </c>
      <c r="R124" s="919" t="s">
        <v>738</v>
      </c>
      <c r="S124" s="920"/>
    </row>
    <row r="125" spans="1:19" ht="23.25" hidden="1" customHeight="1" outlineLevel="1">
      <c r="A125" s="402"/>
      <c r="B125" s="950"/>
      <c r="C125" s="952"/>
      <c r="D125" s="137"/>
      <c r="E125" s="921"/>
      <c r="F125" s="922"/>
      <c r="G125" s="110"/>
      <c r="H125" s="422"/>
      <c r="I125" s="923"/>
      <c r="J125" s="924"/>
      <c r="K125" s="113"/>
      <c r="L125" s="138"/>
      <c r="M125" s="923"/>
      <c r="N125" s="924"/>
      <c r="O125" s="113"/>
      <c r="P125" s="138"/>
      <c r="Q125" s="380"/>
      <c r="R125" s="923"/>
      <c r="S125" s="924"/>
    </row>
    <row r="126" spans="1:19" ht="15.75" collapsed="1" thickBot="1">
      <c r="A126" s="402"/>
      <c r="B126" s="338"/>
      <c r="C126" s="411"/>
      <c r="D126" s="412"/>
      <c r="G126" s="423"/>
      <c r="R126" s="424"/>
      <c r="S126" s="425"/>
    </row>
    <row r="127" spans="1:19" ht="15.75" thickBot="1">
      <c r="A127" s="402"/>
      <c r="B127" s="338"/>
      <c r="C127" s="411"/>
      <c r="D127" s="925" t="s">
        <v>626</v>
      </c>
      <c r="E127" s="926"/>
      <c r="F127" s="926"/>
      <c r="G127" s="927"/>
      <c r="H127" s="926" t="s">
        <v>627</v>
      </c>
      <c r="I127" s="926"/>
      <c r="J127" s="926"/>
      <c r="K127" s="927"/>
      <c r="L127" s="926" t="s">
        <v>628</v>
      </c>
      <c r="M127" s="926"/>
      <c r="N127" s="926"/>
      <c r="O127" s="926"/>
      <c r="P127" s="925" t="s">
        <v>629</v>
      </c>
      <c r="Q127" s="926"/>
      <c r="R127" s="934"/>
      <c r="S127" s="935"/>
    </row>
    <row r="128" spans="1:19">
      <c r="A128" s="402"/>
      <c r="B128" s="942" t="s">
        <v>741</v>
      </c>
      <c r="C128" s="944" t="s">
        <v>742</v>
      </c>
      <c r="D128" s="936" t="s">
        <v>743</v>
      </c>
      <c r="E128" s="937"/>
      <c r="F128" s="937"/>
      <c r="G128" s="938"/>
      <c r="H128" s="936" t="s">
        <v>743</v>
      </c>
      <c r="I128" s="937"/>
      <c r="J128" s="937"/>
      <c r="K128" s="938"/>
      <c r="L128" s="936" t="s">
        <v>743</v>
      </c>
      <c r="M128" s="937"/>
      <c r="N128" s="937"/>
      <c r="O128" s="938"/>
      <c r="P128" s="936" t="s">
        <v>743</v>
      </c>
      <c r="Q128" s="937"/>
      <c r="R128" s="937"/>
      <c r="S128" s="938"/>
    </row>
    <row r="129" spans="2:19" ht="45" customHeight="1">
      <c r="B129" s="943"/>
      <c r="C129" s="945"/>
      <c r="D129" s="928" t="s">
        <v>744</v>
      </c>
      <c r="E129" s="929"/>
      <c r="F129" s="929"/>
      <c r="G129" s="930"/>
      <c r="H129" s="931" t="s">
        <v>745</v>
      </c>
      <c r="I129" s="932"/>
      <c r="J129" s="932"/>
      <c r="K129" s="933"/>
      <c r="L129" s="931" t="s">
        <v>744</v>
      </c>
      <c r="M129" s="932"/>
      <c r="N129" s="932"/>
      <c r="O129" s="933"/>
      <c r="P129" s="931"/>
      <c r="Q129" s="932"/>
      <c r="R129" s="932"/>
      <c r="S129" s="933"/>
    </row>
    <row r="130" spans="2:19" ht="32.25" customHeight="1">
      <c r="B130" s="939" t="s">
        <v>746</v>
      </c>
      <c r="C130" s="939" t="s">
        <v>747</v>
      </c>
      <c r="D130" s="419" t="s">
        <v>748</v>
      </c>
      <c r="E130" s="399" t="s">
        <v>624</v>
      </c>
      <c r="F130" s="389" t="s">
        <v>651</v>
      </c>
      <c r="G130" s="390" t="s">
        <v>671</v>
      </c>
      <c r="H130" s="419" t="s">
        <v>748</v>
      </c>
      <c r="I130" s="399" t="s">
        <v>624</v>
      </c>
      <c r="J130" s="389" t="s">
        <v>651</v>
      </c>
      <c r="K130" s="390" t="s">
        <v>671</v>
      </c>
      <c r="L130" s="419" t="s">
        <v>748</v>
      </c>
      <c r="M130" s="399" t="s">
        <v>624</v>
      </c>
      <c r="N130" s="389" t="s">
        <v>651</v>
      </c>
      <c r="O130" s="390" t="s">
        <v>671</v>
      </c>
      <c r="P130" s="419" t="s">
        <v>748</v>
      </c>
      <c r="Q130" s="399" t="s">
        <v>624</v>
      </c>
      <c r="R130" s="389" t="s">
        <v>651</v>
      </c>
      <c r="S130" s="390" t="s">
        <v>671</v>
      </c>
    </row>
    <row r="131" spans="2:19" ht="23.25" customHeight="1">
      <c r="B131" s="940"/>
      <c r="C131" s="941"/>
      <c r="D131" s="90">
        <v>5</v>
      </c>
      <c r="E131" s="139" t="s">
        <v>625</v>
      </c>
      <c r="F131" s="109" t="s">
        <v>659</v>
      </c>
      <c r="G131" s="130" t="s">
        <v>749</v>
      </c>
      <c r="H131" s="94">
        <v>3</v>
      </c>
      <c r="I131" s="147" t="s">
        <v>625</v>
      </c>
      <c r="J131" s="94" t="s">
        <v>659</v>
      </c>
      <c r="K131" s="372" t="s">
        <v>749</v>
      </c>
      <c r="L131" s="94">
        <v>0</v>
      </c>
      <c r="M131" s="147"/>
      <c r="N131" s="94"/>
      <c r="O131" s="372"/>
      <c r="P131" s="94"/>
      <c r="Q131" s="147"/>
      <c r="R131" s="94"/>
      <c r="S131" s="372"/>
    </row>
    <row r="132" spans="2:19" ht="29.25" customHeight="1">
      <c r="B132" s="940"/>
      <c r="C132" s="939" t="s">
        <v>750</v>
      </c>
      <c r="D132" s="389" t="s">
        <v>751</v>
      </c>
      <c r="E132" s="919" t="s">
        <v>752</v>
      </c>
      <c r="F132" s="920"/>
      <c r="G132" s="390" t="s">
        <v>753</v>
      </c>
      <c r="H132" s="389" t="s">
        <v>751</v>
      </c>
      <c r="I132" s="919" t="s">
        <v>752</v>
      </c>
      <c r="J132" s="920"/>
      <c r="K132" s="390" t="s">
        <v>753</v>
      </c>
      <c r="L132" s="389" t="s">
        <v>751</v>
      </c>
      <c r="M132" s="919" t="s">
        <v>752</v>
      </c>
      <c r="N132" s="920"/>
      <c r="O132" s="390" t="s">
        <v>753</v>
      </c>
      <c r="P132" s="389" t="s">
        <v>751</v>
      </c>
      <c r="Q132" s="919" t="s">
        <v>752</v>
      </c>
      <c r="R132" s="920"/>
      <c r="S132" s="390" t="s">
        <v>753</v>
      </c>
    </row>
    <row r="133" spans="2:19" ht="39" customHeight="1">
      <c r="B133" s="941"/>
      <c r="C133" s="941"/>
      <c r="D133" s="137">
        <v>0</v>
      </c>
      <c r="E133" s="921" t="s">
        <v>754</v>
      </c>
      <c r="F133" s="922"/>
      <c r="G133" s="110" t="s">
        <v>706</v>
      </c>
      <c r="H133" s="138">
        <v>2</v>
      </c>
      <c r="I133" s="923" t="s">
        <v>755</v>
      </c>
      <c r="J133" s="924"/>
      <c r="K133" s="113" t="s">
        <v>645</v>
      </c>
      <c r="L133" s="138">
        <v>0</v>
      </c>
      <c r="M133" s="923"/>
      <c r="N133" s="924"/>
      <c r="O133" s="113"/>
      <c r="P133" s="138"/>
      <c r="Q133" s="923"/>
      <c r="R133" s="924"/>
      <c r="S133" s="113"/>
    </row>
    <row r="137" spans="2:19" hidden="1"/>
    <row r="138" spans="2:19" hidden="1"/>
    <row r="139" spans="2:19" hidden="1">
      <c r="D139" t="s">
        <v>756</v>
      </c>
    </row>
    <row r="140" spans="2:19" hidden="1">
      <c r="D140" t="s">
        <v>757</v>
      </c>
      <c r="E140" t="s">
        <v>758</v>
      </c>
      <c r="F140" t="s">
        <v>759</v>
      </c>
      <c r="H140" t="s">
        <v>760</v>
      </c>
      <c r="I140" t="s">
        <v>755</v>
      </c>
    </row>
    <row r="141" spans="2:19" hidden="1">
      <c r="D141" t="s">
        <v>761</v>
      </c>
      <c r="E141" t="s">
        <v>762</v>
      </c>
      <c r="F141" t="s">
        <v>763</v>
      </c>
      <c r="H141" t="s">
        <v>764</v>
      </c>
      <c r="I141" t="s">
        <v>765</v>
      </c>
    </row>
    <row r="142" spans="2:19" hidden="1">
      <c r="D142" t="s">
        <v>766</v>
      </c>
      <c r="E142" t="s">
        <v>767</v>
      </c>
      <c r="F142" t="s">
        <v>708</v>
      </c>
      <c r="H142" t="s">
        <v>768</v>
      </c>
      <c r="I142" t="s">
        <v>769</v>
      </c>
    </row>
    <row r="143" spans="2:19" hidden="1">
      <c r="D143" t="s">
        <v>770</v>
      </c>
      <c r="F143" t="s">
        <v>771</v>
      </c>
      <c r="G143" t="s">
        <v>772</v>
      </c>
      <c r="H143" t="s">
        <v>773</v>
      </c>
      <c r="I143" t="s">
        <v>774</v>
      </c>
      <c r="K143" t="s">
        <v>775</v>
      </c>
    </row>
    <row r="144" spans="2:19" hidden="1">
      <c r="D144" t="s">
        <v>776</v>
      </c>
      <c r="F144" t="s">
        <v>777</v>
      </c>
      <c r="G144" t="s">
        <v>778</v>
      </c>
      <c r="H144" t="s">
        <v>779</v>
      </c>
      <c r="I144" t="s">
        <v>754</v>
      </c>
      <c r="K144" t="s">
        <v>780</v>
      </c>
      <c r="L144" t="s">
        <v>781</v>
      </c>
    </row>
    <row r="145" spans="2:12" hidden="1">
      <c r="D145" t="s">
        <v>782</v>
      </c>
      <c r="E145" s="140" t="s">
        <v>783</v>
      </c>
      <c r="G145" t="s">
        <v>784</v>
      </c>
      <c r="H145" t="s">
        <v>785</v>
      </c>
      <c r="K145" t="s">
        <v>786</v>
      </c>
      <c r="L145" t="s">
        <v>787</v>
      </c>
    </row>
    <row r="146" spans="2:12" hidden="1">
      <c r="D146" t="s">
        <v>643</v>
      </c>
      <c r="E146" s="141" t="s">
        <v>788</v>
      </c>
      <c r="K146" t="s">
        <v>789</v>
      </c>
      <c r="L146" t="s">
        <v>733</v>
      </c>
    </row>
    <row r="147" spans="2:12" hidden="1">
      <c r="E147" s="142" t="s">
        <v>790</v>
      </c>
      <c r="H147" t="s">
        <v>745</v>
      </c>
      <c r="K147" t="s">
        <v>791</v>
      </c>
      <c r="L147" t="s">
        <v>735</v>
      </c>
    </row>
    <row r="148" spans="2:12" hidden="1">
      <c r="H148" t="s">
        <v>792</v>
      </c>
      <c r="K148" t="s">
        <v>793</v>
      </c>
      <c r="L148" t="s">
        <v>794</v>
      </c>
    </row>
    <row r="149" spans="2:12" hidden="1">
      <c r="H149" t="s">
        <v>744</v>
      </c>
      <c r="K149" t="s">
        <v>795</v>
      </c>
      <c r="L149" t="s">
        <v>796</v>
      </c>
    </row>
    <row r="150" spans="2:12" hidden="1">
      <c r="B150" t="s">
        <v>797</v>
      </c>
      <c r="C150" t="s">
        <v>798</v>
      </c>
      <c r="D150" t="s">
        <v>797</v>
      </c>
      <c r="G150" t="s">
        <v>702</v>
      </c>
      <c r="H150" t="s">
        <v>799</v>
      </c>
      <c r="J150" t="s">
        <v>715</v>
      </c>
      <c r="K150" t="s">
        <v>800</v>
      </c>
      <c r="L150" t="s">
        <v>801</v>
      </c>
    </row>
    <row r="151" spans="2:12" hidden="1">
      <c r="B151">
        <v>1</v>
      </c>
      <c r="C151" t="s">
        <v>802</v>
      </c>
      <c r="D151" t="s">
        <v>803</v>
      </c>
      <c r="E151" t="s">
        <v>671</v>
      </c>
      <c r="F151" t="s">
        <v>19</v>
      </c>
      <c r="G151" t="s">
        <v>804</v>
      </c>
      <c r="H151" t="s">
        <v>805</v>
      </c>
      <c r="J151" t="s">
        <v>786</v>
      </c>
      <c r="K151" t="s">
        <v>806</v>
      </c>
    </row>
    <row r="152" spans="2:12" hidden="1">
      <c r="B152">
        <v>2</v>
      </c>
      <c r="C152" t="s">
        <v>807</v>
      </c>
      <c r="D152" t="s">
        <v>808</v>
      </c>
      <c r="E152" t="s">
        <v>651</v>
      </c>
      <c r="F152" t="s">
        <v>28</v>
      </c>
      <c r="G152" t="s">
        <v>809</v>
      </c>
      <c r="J152" t="s">
        <v>707</v>
      </c>
      <c r="K152" t="s">
        <v>810</v>
      </c>
    </row>
    <row r="153" spans="2:12" hidden="1">
      <c r="B153">
        <v>3</v>
      </c>
      <c r="C153" t="s">
        <v>811</v>
      </c>
      <c r="D153" t="s">
        <v>672</v>
      </c>
      <c r="E153" t="s">
        <v>624</v>
      </c>
      <c r="G153" t="s">
        <v>812</v>
      </c>
      <c r="J153" t="s">
        <v>625</v>
      </c>
      <c r="K153" t="s">
        <v>813</v>
      </c>
    </row>
    <row r="154" spans="2:12" hidden="1">
      <c r="B154">
        <v>4</v>
      </c>
      <c r="C154" t="s">
        <v>805</v>
      </c>
      <c r="H154" t="s">
        <v>814</v>
      </c>
      <c r="I154" t="s">
        <v>815</v>
      </c>
      <c r="J154" t="s">
        <v>816</v>
      </c>
      <c r="K154" t="s">
        <v>740</v>
      </c>
    </row>
    <row r="155" spans="2:12" hidden="1">
      <c r="D155" t="s">
        <v>812</v>
      </c>
      <c r="H155" t="s">
        <v>724</v>
      </c>
      <c r="I155" t="s">
        <v>817</v>
      </c>
      <c r="J155" t="s">
        <v>818</v>
      </c>
      <c r="K155" t="s">
        <v>819</v>
      </c>
    </row>
    <row r="156" spans="2:12" hidden="1">
      <c r="D156" t="s">
        <v>820</v>
      </c>
      <c r="H156" t="s">
        <v>821</v>
      </c>
      <c r="I156" t="s">
        <v>822</v>
      </c>
      <c r="J156" t="s">
        <v>823</v>
      </c>
      <c r="K156" t="s">
        <v>824</v>
      </c>
    </row>
    <row r="157" spans="2:12" hidden="1">
      <c r="D157" t="s">
        <v>659</v>
      </c>
      <c r="H157" t="s">
        <v>825</v>
      </c>
      <c r="J157" t="s">
        <v>826</v>
      </c>
      <c r="K157" t="s">
        <v>827</v>
      </c>
    </row>
    <row r="158" spans="2:12" hidden="1">
      <c r="H158" t="s">
        <v>723</v>
      </c>
      <c r="J158" t="s">
        <v>828</v>
      </c>
    </row>
    <row r="159" spans="2:12" ht="60" hidden="1">
      <c r="D159" s="391" t="s">
        <v>829</v>
      </c>
      <c r="E159" t="s">
        <v>830</v>
      </c>
      <c r="F159" t="s">
        <v>666</v>
      </c>
      <c r="G159" t="s">
        <v>831</v>
      </c>
      <c r="H159" t="s">
        <v>832</v>
      </c>
      <c r="I159" t="s">
        <v>698</v>
      </c>
      <c r="J159" t="s">
        <v>833</v>
      </c>
      <c r="K159" t="s">
        <v>645</v>
      </c>
    </row>
    <row r="160" spans="2:12" ht="75" hidden="1">
      <c r="B160" t="s">
        <v>834</v>
      </c>
      <c r="C160" t="s">
        <v>620</v>
      </c>
      <c r="D160" s="391" t="s">
        <v>835</v>
      </c>
      <c r="E160" t="s">
        <v>836</v>
      </c>
      <c r="F160" t="s">
        <v>837</v>
      </c>
      <c r="G160" t="s">
        <v>685</v>
      </c>
      <c r="H160" t="s">
        <v>692</v>
      </c>
      <c r="I160" t="s">
        <v>838</v>
      </c>
      <c r="J160" t="s">
        <v>839</v>
      </c>
      <c r="K160" t="s">
        <v>646</v>
      </c>
    </row>
    <row r="161" spans="2:11" ht="45" hidden="1">
      <c r="B161" t="s">
        <v>623</v>
      </c>
      <c r="C161" t="s">
        <v>840</v>
      </c>
      <c r="D161" s="391" t="s">
        <v>841</v>
      </c>
      <c r="E161" t="s">
        <v>842</v>
      </c>
      <c r="F161" t="s">
        <v>665</v>
      </c>
      <c r="G161" t="s">
        <v>684</v>
      </c>
      <c r="H161" t="s">
        <v>843</v>
      </c>
      <c r="I161" t="s">
        <v>844</v>
      </c>
      <c r="J161" t="s">
        <v>845</v>
      </c>
      <c r="K161" t="s">
        <v>644</v>
      </c>
    </row>
    <row r="162" spans="2:11" hidden="1">
      <c r="B162" t="s">
        <v>846</v>
      </c>
      <c r="C162" t="s">
        <v>847</v>
      </c>
      <c r="F162" t="s">
        <v>848</v>
      </c>
      <c r="G162" t="s">
        <v>849</v>
      </c>
      <c r="H162" t="s">
        <v>691</v>
      </c>
      <c r="I162" t="s">
        <v>850</v>
      </c>
      <c r="J162" t="s">
        <v>851</v>
      </c>
      <c r="K162" t="s">
        <v>852</v>
      </c>
    </row>
    <row r="163" spans="2:11" hidden="1">
      <c r="B163" t="s">
        <v>853</v>
      </c>
      <c r="G163" t="s">
        <v>854</v>
      </c>
      <c r="H163" t="s">
        <v>855</v>
      </c>
      <c r="I163" t="s">
        <v>697</v>
      </c>
      <c r="J163" t="s">
        <v>856</v>
      </c>
      <c r="K163" t="s">
        <v>706</v>
      </c>
    </row>
    <row r="164" spans="2:11" hidden="1">
      <c r="C164" t="s">
        <v>857</v>
      </c>
      <c r="J164" t="s">
        <v>858</v>
      </c>
    </row>
    <row r="165" spans="2:11" hidden="1">
      <c r="C165" t="s">
        <v>716</v>
      </c>
      <c r="I165" t="s">
        <v>859</v>
      </c>
      <c r="J165" t="s">
        <v>860</v>
      </c>
    </row>
    <row r="166" spans="2:11" hidden="1">
      <c r="B166" s="148" t="s">
        <v>861</v>
      </c>
      <c r="C166" t="s">
        <v>862</v>
      </c>
      <c r="I166" t="s">
        <v>863</v>
      </c>
      <c r="J166" t="s">
        <v>864</v>
      </c>
    </row>
    <row r="167" spans="2:11" hidden="1">
      <c r="B167" s="148" t="s">
        <v>43</v>
      </c>
      <c r="C167" t="s">
        <v>865</v>
      </c>
      <c r="D167" t="s">
        <v>866</v>
      </c>
      <c r="E167" t="s">
        <v>867</v>
      </c>
      <c r="I167" t="s">
        <v>868</v>
      </c>
      <c r="J167" t="s">
        <v>715</v>
      </c>
    </row>
    <row r="168" spans="2:11" hidden="1">
      <c r="B168" s="148" t="s">
        <v>26</v>
      </c>
      <c r="D168" t="s">
        <v>869</v>
      </c>
      <c r="E168" t="s">
        <v>870</v>
      </c>
      <c r="H168" t="s">
        <v>764</v>
      </c>
      <c r="I168" t="s">
        <v>871</v>
      </c>
    </row>
    <row r="169" spans="2:11" hidden="1">
      <c r="B169" s="148" t="s">
        <v>50</v>
      </c>
      <c r="D169" t="s">
        <v>872</v>
      </c>
      <c r="E169" t="s">
        <v>873</v>
      </c>
      <c r="H169" t="s">
        <v>773</v>
      </c>
      <c r="I169" t="s">
        <v>734</v>
      </c>
      <c r="J169" t="s">
        <v>874</v>
      </c>
    </row>
    <row r="170" spans="2:11" hidden="1">
      <c r="B170" s="148" t="s">
        <v>875</v>
      </c>
      <c r="C170" t="s">
        <v>876</v>
      </c>
      <c r="D170" t="s">
        <v>877</v>
      </c>
      <c r="H170" t="s">
        <v>779</v>
      </c>
      <c r="I170" t="s">
        <v>878</v>
      </c>
      <c r="J170" t="s">
        <v>879</v>
      </c>
    </row>
    <row r="171" spans="2:11" hidden="1">
      <c r="B171" s="148" t="s">
        <v>42</v>
      </c>
      <c r="C171" t="s">
        <v>880</v>
      </c>
      <c r="H171" t="s">
        <v>785</v>
      </c>
      <c r="I171" t="s">
        <v>881</v>
      </c>
    </row>
    <row r="172" spans="2:11" hidden="1">
      <c r="B172" s="148" t="s">
        <v>882</v>
      </c>
      <c r="C172" t="s">
        <v>883</v>
      </c>
      <c r="E172" t="s">
        <v>884</v>
      </c>
      <c r="H172" t="s">
        <v>885</v>
      </c>
      <c r="I172" t="s">
        <v>886</v>
      </c>
    </row>
    <row r="173" spans="2:11" hidden="1">
      <c r="B173" s="148" t="s">
        <v>887</v>
      </c>
      <c r="C173" t="s">
        <v>888</v>
      </c>
      <c r="E173" t="s">
        <v>889</v>
      </c>
      <c r="H173" t="s">
        <v>749</v>
      </c>
      <c r="I173" t="s">
        <v>890</v>
      </c>
    </row>
    <row r="174" spans="2:11" hidden="1">
      <c r="B174" s="148" t="s">
        <v>891</v>
      </c>
      <c r="C174" t="s">
        <v>892</v>
      </c>
      <c r="E174" t="s">
        <v>893</v>
      </c>
      <c r="H174" t="s">
        <v>894</v>
      </c>
      <c r="I174" t="s">
        <v>895</v>
      </c>
    </row>
    <row r="175" spans="2:11" hidden="1">
      <c r="B175" s="148" t="s">
        <v>896</v>
      </c>
      <c r="C175" t="s">
        <v>897</v>
      </c>
      <c r="E175" t="s">
        <v>898</v>
      </c>
      <c r="H175" t="s">
        <v>899</v>
      </c>
      <c r="I175" t="s">
        <v>900</v>
      </c>
    </row>
    <row r="176" spans="2:11" hidden="1">
      <c r="B176" s="148" t="s">
        <v>901</v>
      </c>
      <c r="C176" t="s">
        <v>902</v>
      </c>
      <c r="E176" t="s">
        <v>903</v>
      </c>
      <c r="H176" t="s">
        <v>904</v>
      </c>
      <c r="I176" t="s">
        <v>905</v>
      </c>
    </row>
    <row r="177" spans="2:9" hidden="1">
      <c r="B177" s="148" t="s">
        <v>906</v>
      </c>
      <c r="C177" t="s">
        <v>715</v>
      </c>
      <c r="E177" t="s">
        <v>907</v>
      </c>
      <c r="H177" t="s">
        <v>908</v>
      </c>
      <c r="I177" t="s">
        <v>909</v>
      </c>
    </row>
    <row r="178" spans="2:9" hidden="1">
      <c r="B178" s="148" t="s">
        <v>910</v>
      </c>
      <c r="E178" t="s">
        <v>911</v>
      </c>
      <c r="H178" t="s">
        <v>912</v>
      </c>
      <c r="I178" t="s">
        <v>913</v>
      </c>
    </row>
    <row r="179" spans="2:9" hidden="1">
      <c r="B179" s="148" t="s">
        <v>914</v>
      </c>
      <c r="E179" t="s">
        <v>915</v>
      </c>
      <c r="H179" t="s">
        <v>916</v>
      </c>
      <c r="I179" t="s">
        <v>917</v>
      </c>
    </row>
    <row r="180" spans="2:9" hidden="1">
      <c r="B180" s="148" t="s">
        <v>918</v>
      </c>
      <c r="E180" t="s">
        <v>919</v>
      </c>
      <c r="H180" t="s">
        <v>920</v>
      </c>
      <c r="I180" t="s">
        <v>921</v>
      </c>
    </row>
    <row r="181" spans="2:9" hidden="1">
      <c r="B181" s="148" t="s">
        <v>922</v>
      </c>
      <c r="H181" t="s">
        <v>923</v>
      </c>
      <c r="I181" t="s">
        <v>924</v>
      </c>
    </row>
    <row r="182" spans="2:9" hidden="1">
      <c r="B182" s="148" t="s">
        <v>925</v>
      </c>
      <c r="H182" t="s">
        <v>926</v>
      </c>
    </row>
    <row r="183" spans="2:9" hidden="1">
      <c r="B183" s="148" t="s">
        <v>927</v>
      </c>
      <c r="H183" t="s">
        <v>928</v>
      </c>
    </row>
    <row r="184" spans="2:9" hidden="1">
      <c r="B184" s="148" t="s">
        <v>929</v>
      </c>
      <c r="H184" t="s">
        <v>930</v>
      </c>
    </row>
    <row r="185" spans="2:9" hidden="1">
      <c r="B185" s="148" t="s">
        <v>931</v>
      </c>
      <c r="H185" t="s">
        <v>932</v>
      </c>
    </row>
    <row r="186" spans="2:9" hidden="1">
      <c r="B186" s="148" t="s">
        <v>933</v>
      </c>
      <c r="D186" t="s">
        <v>934</v>
      </c>
      <c r="H186" t="s">
        <v>935</v>
      </c>
    </row>
    <row r="187" spans="2:9" hidden="1">
      <c r="B187" s="148" t="s">
        <v>936</v>
      </c>
      <c r="D187" t="s">
        <v>937</v>
      </c>
      <c r="H187" t="s">
        <v>938</v>
      </c>
    </row>
    <row r="188" spans="2:9" hidden="1">
      <c r="B188" s="148" t="s">
        <v>939</v>
      </c>
      <c r="D188" t="s">
        <v>940</v>
      </c>
      <c r="H188" t="s">
        <v>941</v>
      </c>
    </row>
    <row r="189" spans="2:9" hidden="1">
      <c r="B189" s="148" t="s">
        <v>942</v>
      </c>
      <c r="D189" t="s">
        <v>937</v>
      </c>
      <c r="H189" t="s">
        <v>943</v>
      </c>
    </row>
    <row r="190" spans="2:9" hidden="1">
      <c r="B190" s="148" t="s">
        <v>944</v>
      </c>
      <c r="D190" t="s">
        <v>945</v>
      </c>
    </row>
    <row r="191" spans="2:9" hidden="1">
      <c r="B191" s="148" t="s">
        <v>946</v>
      </c>
      <c r="D191" t="s">
        <v>937</v>
      </c>
    </row>
    <row r="192" spans="2:9" hidden="1">
      <c r="B192" s="148" t="s">
        <v>947</v>
      </c>
    </row>
    <row r="193" spans="2:2" hidden="1">
      <c r="B193" s="148" t="s">
        <v>948</v>
      </c>
    </row>
    <row r="194" spans="2:2" hidden="1">
      <c r="B194" s="148" t="s">
        <v>949</v>
      </c>
    </row>
    <row r="195" spans="2:2" hidden="1">
      <c r="B195" s="148" t="s">
        <v>950</v>
      </c>
    </row>
    <row r="196" spans="2:2" hidden="1">
      <c r="B196" s="148" t="s">
        <v>951</v>
      </c>
    </row>
    <row r="197" spans="2:2" hidden="1">
      <c r="B197" s="148" t="s">
        <v>952</v>
      </c>
    </row>
    <row r="198" spans="2:2" hidden="1">
      <c r="B198" s="148" t="s">
        <v>953</v>
      </c>
    </row>
    <row r="199" spans="2:2" hidden="1">
      <c r="B199" s="148" t="s">
        <v>954</v>
      </c>
    </row>
    <row r="200" spans="2:2" hidden="1">
      <c r="B200" s="148" t="s">
        <v>955</v>
      </c>
    </row>
    <row r="201" spans="2:2" hidden="1">
      <c r="B201" s="148" t="s">
        <v>75</v>
      </c>
    </row>
    <row r="202" spans="2:2" hidden="1">
      <c r="B202" s="148" t="s">
        <v>82</v>
      </c>
    </row>
    <row r="203" spans="2:2" hidden="1">
      <c r="B203" s="148" t="s">
        <v>84</v>
      </c>
    </row>
    <row r="204" spans="2:2" hidden="1">
      <c r="B204" s="148" t="s">
        <v>87</v>
      </c>
    </row>
    <row r="205" spans="2:2" hidden="1">
      <c r="B205" s="148" t="s">
        <v>35</v>
      </c>
    </row>
    <row r="206" spans="2:2" hidden="1">
      <c r="B206" s="148" t="s">
        <v>90</v>
      </c>
    </row>
    <row r="207" spans="2:2" hidden="1">
      <c r="B207" s="148" t="s">
        <v>92</v>
      </c>
    </row>
    <row r="208" spans="2:2" hidden="1">
      <c r="B208" s="148" t="s">
        <v>98</v>
      </c>
    </row>
    <row r="209" spans="2:2" hidden="1">
      <c r="B209" s="148" t="s">
        <v>99</v>
      </c>
    </row>
    <row r="210" spans="2:2" hidden="1">
      <c r="B210" s="148" t="s">
        <v>101</v>
      </c>
    </row>
    <row r="211" spans="2:2" hidden="1">
      <c r="B211" s="148" t="s">
        <v>102</v>
      </c>
    </row>
    <row r="212" spans="2:2" hidden="1">
      <c r="B212" s="148" t="s">
        <v>956</v>
      </c>
    </row>
    <row r="213" spans="2:2" hidden="1">
      <c r="B213" s="148" t="s">
        <v>957</v>
      </c>
    </row>
    <row r="214" spans="2:2" hidden="1">
      <c r="B214" s="148" t="s">
        <v>109</v>
      </c>
    </row>
    <row r="215" spans="2:2" hidden="1">
      <c r="B215" s="148" t="s">
        <v>112</v>
      </c>
    </row>
    <row r="216" spans="2:2" hidden="1">
      <c r="B216" s="148" t="s">
        <v>116</v>
      </c>
    </row>
    <row r="217" spans="2:2" hidden="1">
      <c r="B217" s="148" t="s">
        <v>958</v>
      </c>
    </row>
    <row r="218" spans="2:2" hidden="1">
      <c r="B218" s="148" t="s">
        <v>959</v>
      </c>
    </row>
    <row r="219" spans="2:2" hidden="1">
      <c r="B219" s="148" t="s">
        <v>960</v>
      </c>
    </row>
    <row r="220" spans="2:2" hidden="1">
      <c r="B220" s="148" t="s">
        <v>114</v>
      </c>
    </row>
    <row r="221" spans="2:2" hidden="1">
      <c r="B221" s="148" t="s">
        <v>115</v>
      </c>
    </row>
    <row r="222" spans="2:2" hidden="1">
      <c r="B222" s="148" t="s">
        <v>118</v>
      </c>
    </row>
    <row r="223" spans="2:2" hidden="1">
      <c r="B223" s="148" t="s">
        <v>120</v>
      </c>
    </row>
    <row r="224" spans="2:2" hidden="1">
      <c r="B224" s="148" t="s">
        <v>961</v>
      </c>
    </row>
    <row r="225" spans="2:2" hidden="1">
      <c r="B225" s="148" t="s">
        <v>119</v>
      </c>
    </row>
    <row r="226" spans="2:2" hidden="1">
      <c r="B226" s="148" t="s">
        <v>121</v>
      </c>
    </row>
    <row r="227" spans="2:2" hidden="1">
      <c r="B227" s="148" t="s">
        <v>124</v>
      </c>
    </row>
    <row r="228" spans="2:2" hidden="1">
      <c r="B228" s="148" t="s">
        <v>123</v>
      </c>
    </row>
    <row r="229" spans="2:2" hidden="1">
      <c r="B229" s="148" t="s">
        <v>962</v>
      </c>
    </row>
    <row r="230" spans="2:2" hidden="1">
      <c r="B230" s="148" t="s">
        <v>130</v>
      </c>
    </row>
    <row r="231" spans="2:2" hidden="1">
      <c r="B231" s="148" t="s">
        <v>132</v>
      </c>
    </row>
    <row r="232" spans="2:2" hidden="1">
      <c r="B232" s="148" t="s">
        <v>133</v>
      </c>
    </row>
    <row r="233" spans="2:2" hidden="1">
      <c r="B233" s="148" t="s">
        <v>134</v>
      </c>
    </row>
    <row r="234" spans="2:2" hidden="1">
      <c r="B234" s="148" t="s">
        <v>963</v>
      </c>
    </row>
    <row r="235" spans="2:2" hidden="1">
      <c r="B235" s="148" t="s">
        <v>964</v>
      </c>
    </row>
    <row r="236" spans="2:2" hidden="1">
      <c r="B236" s="148" t="s">
        <v>135</v>
      </c>
    </row>
    <row r="237" spans="2:2" hidden="1">
      <c r="B237" s="148" t="s">
        <v>189</v>
      </c>
    </row>
    <row r="238" spans="2:2" hidden="1">
      <c r="B238" s="148" t="s">
        <v>965</v>
      </c>
    </row>
    <row r="239" spans="2:2" ht="30" hidden="1">
      <c r="B239" s="148" t="s">
        <v>966</v>
      </c>
    </row>
    <row r="240" spans="2:2" hidden="1">
      <c r="B240" s="148" t="s">
        <v>140</v>
      </c>
    </row>
    <row r="241" spans="2:2" hidden="1">
      <c r="B241" s="148" t="s">
        <v>142</v>
      </c>
    </row>
    <row r="242" spans="2:2" hidden="1">
      <c r="B242" s="148" t="s">
        <v>967</v>
      </c>
    </row>
    <row r="243" spans="2:2" hidden="1">
      <c r="B243" s="148" t="s">
        <v>190</v>
      </c>
    </row>
    <row r="244" spans="2:2" hidden="1">
      <c r="B244" s="148" t="s">
        <v>207</v>
      </c>
    </row>
    <row r="245" spans="2:2" hidden="1">
      <c r="B245" s="148" t="s">
        <v>141</v>
      </c>
    </row>
    <row r="246" spans="2:2" hidden="1">
      <c r="B246" s="148" t="s">
        <v>145</v>
      </c>
    </row>
    <row r="247" spans="2:2" hidden="1">
      <c r="B247" s="148" t="s">
        <v>139</v>
      </c>
    </row>
    <row r="248" spans="2:2" hidden="1">
      <c r="B248" s="148" t="s">
        <v>161</v>
      </c>
    </row>
    <row r="249" spans="2:2" hidden="1">
      <c r="B249" s="148" t="s">
        <v>968</v>
      </c>
    </row>
    <row r="250" spans="2:2" hidden="1">
      <c r="B250" s="148" t="s">
        <v>147</v>
      </c>
    </row>
    <row r="251" spans="2:2" hidden="1">
      <c r="B251" s="148" t="s">
        <v>150</v>
      </c>
    </row>
    <row r="252" spans="2:2" hidden="1">
      <c r="B252" s="148" t="s">
        <v>156</v>
      </c>
    </row>
    <row r="253" spans="2:2" hidden="1">
      <c r="B253" s="148" t="s">
        <v>153</v>
      </c>
    </row>
    <row r="254" spans="2:2" ht="30" hidden="1">
      <c r="B254" s="148" t="s">
        <v>969</v>
      </c>
    </row>
    <row r="255" spans="2:2" hidden="1">
      <c r="B255" s="148" t="s">
        <v>151</v>
      </c>
    </row>
    <row r="256" spans="2:2" hidden="1">
      <c r="B256" s="148" t="s">
        <v>152</v>
      </c>
    </row>
    <row r="257" spans="2:2" hidden="1">
      <c r="B257" s="148" t="s">
        <v>163</v>
      </c>
    </row>
    <row r="258" spans="2:2" hidden="1">
      <c r="B258" s="148" t="s">
        <v>160</v>
      </c>
    </row>
    <row r="259" spans="2:2" hidden="1">
      <c r="B259" s="148" t="s">
        <v>159</v>
      </c>
    </row>
    <row r="260" spans="2:2" hidden="1">
      <c r="B260" s="148" t="s">
        <v>162</v>
      </c>
    </row>
    <row r="261" spans="2:2" hidden="1">
      <c r="B261" s="148" t="s">
        <v>154</v>
      </c>
    </row>
    <row r="262" spans="2:2" hidden="1">
      <c r="B262" s="148" t="s">
        <v>155</v>
      </c>
    </row>
    <row r="263" spans="2:2" hidden="1">
      <c r="B263" s="148" t="s">
        <v>148</v>
      </c>
    </row>
    <row r="264" spans="2:2" hidden="1">
      <c r="B264" s="148" t="s">
        <v>149</v>
      </c>
    </row>
    <row r="265" spans="2:2" hidden="1">
      <c r="B265" s="148" t="s">
        <v>164</v>
      </c>
    </row>
    <row r="266" spans="2:2" hidden="1">
      <c r="B266" s="148" t="s">
        <v>170</v>
      </c>
    </row>
    <row r="267" spans="2:2" hidden="1">
      <c r="B267" s="148" t="s">
        <v>171</v>
      </c>
    </row>
    <row r="268" spans="2:2" hidden="1">
      <c r="B268" s="148" t="s">
        <v>169</v>
      </c>
    </row>
    <row r="269" spans="2:2" hidden="1">
      <c r="B269" s="148" t="s">
        <v>970</v>
      </c>
    </row>
    <row r="270" spans="2:2" hidden="1">
      <c r="B270" s="148" t="s">
        <v>166</v>
      </c>
    </row>
    <row r="271" spans="2:2" hidden="1">
      <c r="B271" s="148" t="s">
        <v>165</v>
      </c>
    </row>
    <row r="272" spans="2:2" hidden="1">
      <c r="B272" s="148" t="s">
        <v>173</v>
      </c>
    </row>
    <row r="273" spans="2:2" hidden="1">
      <c r="B273" s="148" t="s">
        <v>174</v>
      </c>
    </row>
    <row r="274" spans="2:2" hidden="1">
      <c r="B274" s="148" t="s">
        <v>176</v>
      </c>
    </row>
    <row r="275" spans="2:2" hidden="1">
      <c r="B275" s="148" t="s">
        <v>179</v>
      </c>
    </row>
    <row r="276" spans="2:2" hidden="1">
      <c r="B276" s="148" t="s">
        <v>180</v>
      </c>
    </row>
    <row r="277" spans="2:2" hidden="1">
      <c r="B277" s="148" t="s">
        <v>175</v>
      </c>
    </row>
    <row r="278" spans="2:2" hidden="1">
      <c r="B278" s="148" t="s">
        <v>177</v>
      </c>
    </row>
    <row r="279" spans="2:2" hidden="1">
      <c r="B279" s="148" t="s">
        <v>181</v>
      </c>
    </row>
    <row r="280" spans="2:2" hidden="1">
      <c r="B280" s="148" t="s">
        <v>971</v>
      </c>
    </row>
    <row r="281" spans="2:2" hidden="1">
      <c r="B281" s="148" t="s">
        <v>178</v>
      </c>
    </row>
    <row r="282" spans="2:2" hidden="1">
      <c r="B282" s="148" t="s">
        <v>186</v>
      </c>
    </row>
    <row r="283" spans="2:2" hidden="1">
      <c r="B283" s="148" t="s">
        <v>187</v>
      </c>
    </row>
    <row r="284" spans="2:2" hidden="1">
      <c r="B284" s="148" t="s">
        <v>188</v>
      </c>
    </row>
    <row r="285" spans="2:2" hidden="1">
      <c r="B285" s="148" t="s">
        <v>195</v>
      </c>
    </row>
    <row r="286" spans="2:2" hidden="1">
      <c r="B286" s="148" t="s">
        <v>208</v>
      </c>
    </row>
    <row r="287" spans="2:2" hidden="1">
      <c r="B287" s="148" t="s">
        <v>196</v>
      </c>
    </row>
    <row r="288" spans="2:2" hidden="1">
      <c r="B288" s="148" t="s">
        <v>203</v>
      </c>
    </row>
    <row r="289" spans="2:2" hidden="1">
      <c r="B289" s="148" t="s">
        <v>199</v>
      </c>
    </row>
    <row r="290" spans="2:2" hidden="1">
      <c r="B290" s="148" t="s">
        <v>94</v>
      </c>
    </row>
    <row r="291" spans="2:2" hidden="1">
      <c r="B291" s="148" t="s">
        <v>193</v>
      </c>
    </row>
    <row r="292" spans="2:2" hidden="1">
      <c r="B292" s="148" t="s">
        <v>197</v>
      </c>
    </row>
    <row r="293" spans="2:2" hidden="1">
      <c r="B293" s="148" t="s">
        <v>194</v>
      </c>
    </row>
    <row r="294" spans="2:2" hidden="1">
      <c r="B294" s="148" t="s">
        <v>209</v>
      </c>
    </row>
    <row r="295" spans="2:2" hidden="1">
      <c r="B295" s="148" t="s">
        <v>972</v>
      </c>
    </row>
    <row r="296" spans="2:2" hidden="1">
      <c r="B296" s="148" t="s">
        <v>202</v>
      </c>
    </row>
    <row r="297" spans="2:2" hidden="1">
      <c r="B297" s="148" t="s">
        <v>210</v>
      </c>
    </row>
    <row r="298" spans="2:2" hidden="1">
      <c r="B298" s="148" t="s">
        <v>198</v>
      </c>
    </row>
    <row r="299" spans="2:2" hidden="1">
      <c r="B299" s="148" t="s">
        <v>213</v>
      </c>
    </row>
    <row r="300" spans="2:2" hidden="1">
      <c r="B300" s="148" t="s">
        <v>973</v>
      </c>
    </row>
    <row r="301" spans="2:2" hidden="1">
      <c r="B301" s="148" t="s">
        <v>218</v>
      </c>
    </row>
    <row r="302" spans="2:2" hidden="1">
      <c r="B302" s="148" t="s">
        <v>215</v>
      </c>
    </row>
    <row r="303" spans="2:2" hidden="1">
      <c r="B303" s="148" t="s">
        <v>214</v>
      </c>
    </row>
    <row r="304" spans="2:2" hidden="1">
      <c r="B304" s="148" t="s">
        <v>223</v>
      </c>
    </row>
    <row r="305" spans="2:2" hidden="1">
      <c r="B305" s="148" t="s">
        <v>219</v>
      </c>
    </row>
    <row r="306" spans="2:2" hidden="1">
      <c r="B306" s="148" t="s">
        <v>220</v>
      </c>
    </row>
    <row r="307" spans="2:2" hidden="1">
      <c r="B307" s="148" t="s">
        <v>221</v>
      </c>
    </row>
    <row r="308" spans="2:2" hidden="1">
      <c r="B308" s="148" t="s">
        <v>222</v>
      </c>
    </row>
    <row r="309" spans="2:2" hidden="1">
      <c r="B309" s="148" t="s">
        <v>224</v>
      </c>
    </row>
    <row r="310" spans="2:2" hidden="1">
      <c r="B310" s="148" t="s">
        <v>974</v>
      </c>
    </row>
    <row r="311" spans="2:2" hidden="1">
      <c r="B311" s="148" t="s">
        <v>225</v>
      </c>
    </row>
    <row r="312" spans="2:2" hidden="1">
      <c r="B312" s="148" t="s">
        <v>226</v>
      </c>
    </row>
    <row r="313" spans="2:2" hidden="1">
      <c r="B313" s="148" t="s">
        <v>231</v>
      </c>
    </row>
    <row r="314" spans="2:2" hidden="1">
      <c r="B314" s="148" t="s">
        <v>232</v>
      </c>
    </row>
    <row r="315" spans="2:2" ht="30" hidden="1">
      <c r="B315" s="148" t="s">
        <v>191</v>
      </c>
    </row>
    <row r="316" spans="2:2" hidden="1">
      <c r="B316" s="148" t="s">
        <v>975</v>
      </c>
    </row>
    <row r="317" spans="2:2" hidden="1">
      <c r="B317" s="148" t="s">
        <v>976</v>
      </c>
    </row>
    <row r="318" spans="2:2" hidden="1">
      <c r="B318" s="148" t="s">
        <v>233</v>
      </c>
    </row>
    <row r="319" spans="2:2" hidden="1">
      <c r="B319" s="148" t="s">
        <v>192</v>
      </c>
    </row>
    <row r="320" spans="2:2" hidden="1">
      <c r="B320" s="148" t="s">
        <v>977</v>
      </c>
    </row>
    <row r="321" spans="2:2" hidden="1">
      <c r="B321" s="148" t="s">
        <v>205</v>
      </c>
    </row>
    <row r="322" spans="2:2" hidden="1">
      <c r="B322" s="148" t="s">
        <v>237</v>
      </c>
    </row>
    <row r="323" spans="2:2" hidden="1">
      <c r="B323" s="148" t="s">
        <v>238</v>
      </c>
    </row>
    <row r="324" spans="2:2" hidden="1">
      <c r="B324" s="148" t="s">
        <v>217</v>
      </c>
    </row>
    <row r="325" spans="2:2" hidden="1"/>
  </sheetData>
  <dataConsolidate/>
  <mergeCells count="362">
    <mergeCell ref="D19:G19"/>
    <mergeCell ref="H19:K19"/>
    <mergeCell ref="L19:O19"/>
    <mergeCell ref="P19:S19"/>
    <mergeCell ref="B21:B24"/>
    <mergeCell ref="C21:C24"/>
    <mergeCell ref="C2:G2"/>
    <mergeCell ref="C3:G3"/>
    <mergeCell ref="B6:G6"/>
    <mergeCell ref="B7:G7"/>
    <mergeCell ref="B8:G8"/>
    <mergeCell ref="B10:C10"/>
    <mergeCell ref="D26:G26"/>
    <mergeCell ref="H26:K26"/>
    <mergeCell ref="L26:O26"/>
    <mergeCell ref="P26:S26"/>
    <mergeCell ref="B27:B29"/>
    <mergeCell ref="C27:C29"/>
    <mergeCell ref="D27:E27"/>
    <mergeCell ref="H27:I27"/>
    <mergeCell ref="L27:M27"/>
    <mergeCell ref="P27:Q27"/>
    <mergeCell ref="R28:R29"/>
    <mergeCell ref="S28:S29"/>
    <mergeCell ref="J28:J29"/>
    <mergeCell ref="K28:K29"/>
    <mergeCell ref="N28:N29"/>
    <mergeCell ref="O28:O29"/>
    <mergeCell ref="B30:B39"/>
    <mergeCell ref="C30:C39"/>
    <mergeCell ref="B40:B51"/>
    <mergeCell ref="C40:C51"/>
    <mergeCell ref="D41:D42"/>
    <mergeCell ref="E41:E42"/>
    <mergeCell ref="H41:H42"/>
    <mergeCell ref="I41:I42"/>
    <mergeCell ref="F28:F29"/>
    <mergeCell ref="G28:G29"/>
    <mergeCell ref="D47:D48"/>
    <mergeCell ref="E47:E48"/>
    <mergeCell ref="H47:H48"/>
    <mergeCell ref="I47:I48"/>
    <mergeCell ref="L41:L42"/>
    <mergeCell ref="M41:M42"/>
    <mergeCell ref="P41:P42"/>
    <mergeCell ref="Q41:Q42"/>
    <mergeCell ref="D44:D45"/>
    <mergeCell ref="E44:E45"/>
    <mergeCell ref="H44:H45"/>
    <mergeCell ref="I44:I45"/>
    <mergeCell ref="L44:L45"/>
    <mergeCell ref="M44:M45"/>
    <mergeCell ref="P44:P45"/>
    <mergeCell ref="Q44:Q45"/>
    <mergeCell ref="L47:L48"/>
    <mergeCell ref="M47:M48"/>
    <mergeCell ref="P47:P48"/>
    <mergeCell ref="Q47:Q48"/>
    <mergeCell ref="P50:P51"/>
    <mergeCell ref="Q50:Q51"/>
    <mergeCell ref="D53:G53"/>
    <mergeCell ref="H53:K53"/>
    <mergeCell ref="L53:O53"/>
    <mergeCell ref="P53:S53"/>
    <mergeCell ref="D50:D51"/>
    <mergeCell ref="E50:E51"/>
    <mergeCell ref="H50:H51"/>
    <mergeCell ref="I50:I51"/>
    <mergeCell ref="L50:L51"/>
    <mergeCell ref="M50:M51"/>
    <mergeCell ref="B54:B56"/>
    <mergeCell ref="C54:C56"/>
    <mergeCell ref="D54:E54"/>
    <mergeCell ref="H54:I54"/>
    <mergeCell ref="L54:M54"/>
    <mergeCell ref="P54:Q54"/>
    <mergeCell ref="F55:F56"/>
    <mergeCell ref="G55:G56"/>
    <mergeCell ref="J55:J56"/>
    <mergeCell ref="K55:K56"/>
    <mergeCell ref="R58:S58"/>
    <mergeCell ref="C59:C60"/>
    <mergeCell ref="D62:G62"/>
    <mergeCell ref="H62:K62"/>
    <mergeCell ref="L62:O62"/>
    <mergeCell ref="P62:S62"/>
    <mergeCell ref="N55:N56"/>
    <mergeCell ref="O55:O56"/>
    <mergeCell ref="R55:R56"/>
    <mergeCell ref="S55:S56"/>
    <mergeCell ref="C57:C58"/>
    <mergeCell ref="F57:G57"/>
    <mergeCell ref="J57:K57"/>
    <mergeCell ref="N57:O57"/>
    <mergeCell ref="R57:S57"/>
    <mergeCell ref="B63:B65"/>
    <mergeCell ref="C63:C64"/>
    <mergeCell ref="D63:E63"/>
    <mergeCell ref="F63:G63"/>
    <mergeCell ref="H63:I63"/>
    <mergeCell ref="J63:K63"/>
    <mergeCell ref="F58:G58"/>
    <mergeCell ref="J58:K58"/>
    <mergeCell ref="N58:O58"/>
    <mergeCell ref="B57:B60"/>
    <mergeCell ref="P64:Q64"/>
    <mergeCell ref="R64:S64"/>
    <mergeCell ref="D65:E65"/>
    <mergeCell ref="F65:G65"/>
    <mergeCell ref="H65:I65"/>
    <mergeCell ref="J65:K65"/>
    <mergeCell ref="L65:M65"/>
    <mergeCell ref="N65:O65"/>
    <mergeCell ref="L63:M63"/>
    <mergeCell ref="N63:O63"/>
    <mergeCell ref="P63:Q63"/>
    <mergeCell ref="R63:S63"/>
    <mergeCell ref="D64:E64"/>
    <mergeCell ref="F64:G64"/>
    <mergeCell ref="H64:I64"/>
    <mergeCell ref="J64:K64"/>
    <mergeCell ref="L64:M64"/>
    <mergeCell ref="N64:O64"/>
    <mergeCell ref="B66:B67"/>
    <mergeCell ref="C66:C67"/>
    <mergeCell ref="F66:G66"/>
    <mergeCell ref="J66:K66"/>
    <mergeCell ref="N66:O66"/>
    <mergeCell ref="R66:S66"/>
    <mergeCell ref="F67:G67"/>
    <mergeCell ref="J67:K67"/>
    <mergeCell ref="N67:O67"/>
    <mergeCell ref="R67:S67"/>
    <mergeCell ref="D69:G69"/>
    <mergeCell ref="H69:K69"/>
    <mergeCell ref="L69:O69"/>
    <mergeCell ref="P69:S69"/>
    <mergeCell ref="B70:B78"/>
    <mergeCell ref="C70:C71"/>
    <mergeCell ref="F70:G70"/>
    <mergeCell ref="J70:K70"/>
    <mergeCell ref="N70:O70"/>
    <mergeCell ref="R70:S70"/>
    <mergeCell ref="F71:G71"/>
    <mergeCell ref="J71:K71"/>
    <mergeCell ref="N71:O71"/>
    <mergeCell ref="R71:S71"/>
    <mergeCell ref="C72:C78"/>
    <mergeCell ref="F72:G72"/>
    <mergeCell ref="J72:K72"/>
    <mergeCell ref="N72:O72"/>
    <mergeCell ref="R72:S72"/>
    <mergeCell ref="F73:G73"/>
    <mergeCell ref="F75:G75"/>
    <mergeCell ref="J75:K75"/>
    <mergeCell ref="N75:O75"/>
    <mergeCell ref="R75:S75"/>
    <mergeCell ref="F76:G76"/>
    <mergeCell ref="J76:K76"/>
    <mergeCell ref="N76:O76"/>
    <mergeCell ref="R76:S76"/>
    <mergeCell ref="J73:K73"/>
    <mergeCell ref="N73:O73"/>
    <mergeCell ref="R73:S73"/>
    <mergeCell ref="F74:G74"/>
    <mergeCell ref="J74:K74"/>
    <mergeCell ref="N74:O74"/>
    <mergeCell ref="R74:S74"/>
    <mergeCell ref="Q80:R80"/>
    <mergeCell ref="F77:G77"/>
    <mergeCell ref="J77:K77"/>
    <mergeCell ref="N77:O77"/>
    <mergeCell ref="R77:S77"/>
    <mergeCell ref="F78:G78"/>
    <mergeCell ref="J78:K78"/>
    <mergeCell ref="N78:O78"/>
    <mergeCell ref="R78:S78"/>
    <mergeCell ref="E83:F83"/>
    <mergeCell ref="I83:J83"/>
    <mergeCell ref="M83:N83"/>
    <mergeCell ref="Q83:R83"/>
    <mergeCell ref="E84:F84"/>
    <mergeCell ref="I84:J84"/>
    <mergeCell ref="M84:N84"/>
    <mergeCell ref="Q84:R84"/>
    <mergeCell ref="E81:F81"/>
    <mergeCell ref="I81:J81"/>
    <mergeCell ref="M81:N81"/>
    <mergeCell ref="Q81:R81"/>
    <mergeCell ref="E82:F82"/>
    <mergeCell ref="I82:J82"/>
    <mergeCell ref="M82:N82"/>
    <mergeCell ref="Q82:R82"/>
    <mergeCell ref="B88:B89"/>
    <mergeCell ref="C88:C89"/>
    <mergeCell ref="D88:E88"/>
    <mergeCell ref="H88:I88"/>
    <mergeCell ref="L88:M88"/>
    <mergeCell ref="P88:Q88"/>
    <mergeCell ref="D89:E89"/>
    <mergeCell ref="E85:F85"/>
    <mergeCell ref="I85:J85"/>
    <mergeCell ref="M85:N85"/>
    <mergeCell ref="Q85:R85"/>
    <mergeCell ref="D87:G87"/>
    <mergeCell ref="H87:K87"/>
    <mergeCell ref="L87:O87"/>
    <mergeCell ref="P87:S87"/>
    <mergeCell ref="B79:B85"/>
    <mergeCell ref="C79:C85"/>
    <mergeCell ref="E79:F79"/>
    <mergeCell ref="I79:J79"/>
    <mergeCell ref="M79:N79"/>
    <mergeCell ref="Q79:R79"/>
    <mergeCell ref="E80:F80"/>
    <mergeCell ref="I80:J80"/>
    <mergeCell ref="M80:N80"/>
    <mergeCell ref="B90:B101"/>
    <mergeCell ref="C90:C101"/>
    <mergeCell ref="D91:D92"/>
    <mergeCell ref="E91:E92"/>
    <mergeCell ref="F91:F92"/>
    <mergeCell ref="G91:G92"/>
    <mergeCell ref="D94:D95"/>
    <mergeCell ref="E94:E95"/>
    <mergeCell ref="F94:F95"/>
    <mergeCell ref="G94:G95"/>
    <mergeCell ref="N91:N92"/>
    <mergeCell ref="O91:O92"/>
    <mergeCell ref="P91:P92"/>
    <mergeCell ref="Q91:Q92"/>
    <mergeCell ref="R91:R92"/>
    <mergeCell ref="S91:S92"/>
    <mergeCell ref="H91:H92"/>
    <mergeCell ref="I91:I92"/>
    <mergeCell ref="J91:J92"/>
    <mergeCell ref="K91:K92"/>
    <mergeCell ref="L91:L92"/>
    <mergeCell ref="M91:M92"/>
    <mergeCell ref="N94:N95"/>
    <mergeCell ref="O94:O95"/>
    <mergeCell ref="P94:P95"/>
    <mergeCell ref="Q94:Q95"/>
    <mergeCell ref="R94:R95"/>
    <mergeCell ref="S94:S95"/>
    <mergeCell ref="H94:H95"/>
    <mergeCell ref="I94:I95"/>
    <mergeCell ref="J94:J95"/>
    <mergeCell ref="K94:K95"/>
    <mergeCell ref="L94:L95"/>
    <mergeCell ref="M94:M95"/>
    <mergeCell ref="P97:P98"/>
    <mergeCell ref="Q97:Q98"/>
    <mergeCell ref="R97:R98"/>
    <mergeCell ref="S97:S98"/>
    <mergeCell ref="D100:D101"/>
    <mergeCell ref="E100:E101"/>
    <mergeCell ref="F100:F101"/>
    <mergeCell ref="G100:G101"/>
    <mergeCell ref="H100:H101"/>
    <mergeCell ref="I100:I101"/>
    <mergeCell ref="J97:J98"/>
    <mergeCell ref="K97:K98"/>
    <mergeCell ref="L97:L98"/>
    <mergeCell ref="M97:M98"/>
    <mergeCell ref="N97:N98"/>
    <mergeCell ref="O97:O98"/>
    <mergeCell ref="D97:D98"/>
    <mergeCell ref="E97:E98"/>
    <mergeCell ref="F97:F98"/>
    <mergeCell ref="G97:G98"/>
    <mergeCell ref="H97:H98"/>
    <mergeCell ref="I97:I98"/>
    <mergeCell ref="N105:O105"/>
    <mergeCell ref="R105:S105"/>
    <mergeCell ref="P100:P101"/>
    <mergeCell ref="Q100:Q101"/>
    <mergeCell ref="R100:R101"/>
    <mergeCell ref="S100:S101"/>
    <mergeCell ref="D103:G103"/>
    <mergeCell ref="H103:K103"/>
    <mergeCell ref="L103:O103"/>
    <mergeCell ref="P103:S103"/>
    <mergeCell ref="J100:J101"/>
    <mergeCell ref="K100:K101"/>
    <mergeCell ref="L100:L101"/>
    <mergeCell ref="M100:M101"/>
    <mergeCell ref="N100:N101"/>
    <mergeCell ref="O100:O101"/>
    <mergeCell ref="M118:N118"/>
    <mergeCell ref="R118:S118"/>
    <mergeCell ref="E119:F119"/>
    <mergeCell ref="I119:J119"/>
    <mergeCell ref="M119:N119"/>
    <mergeCell ref="R119:S119"/>
    <mergeCell ref="C106:C113"/>
    <mergeCell ref="B114:B125"/>
    <mergeCell ref="C114:C117"/>
    <mergeCell ref="C118:C125"/>
    <mergeCell ref="E118:F118"/>
    <mergeCell ref="I118:J118"/>
    <mergeCell ref="E120:F120"/>
    <mergeCell ref="I120:J120"/>
    <mergeCell ref="E122:F122"/>
    <mergeCell ref="I122:J122"/>
    <mergeCell ref="B104:B113"/>
    <mergeCell ref="C104:C105"/>
    <mergeCell ref="F104:G104"/>
    <mergeCell ref="J104:K104"/>
    <mergeCell ref="N104:O104"/>
    <mergeCell ref="R104:S104"/>
    <mergeCell ref="F105:G105"/>
    <mergeCell ref="J105:K105"/>
    <mergeCell ref="R122:S122"/>
    <mergeCell ref="E123:F123"/>
    <mergeCell ref="I123:J123"/>
    <mergeCell ref="M123:N123"/>
    <mergeCell ref="R123:S123"/>
    <mergeCell ref="M120:N120"/>
    <mergeCell ref="R120:S120"/>
    <mergeCell ref="E121:F121"/>
    <mergeCell ref="I121:J121"/>
    <mergeCell ref="M121:N121"/>
    <mergeCell ref="R121:S121"/>
    <mergeCell ref="B130:B133"/>
    <mergeCell ref="C130:C131"/>
    <mergeCell ref="C132:C133"/>
    <mergeCell ref="E132:F132"/>
    <mergeCell ref="I132:J132"/>
    <mergeCell ref="M132:N132"/>
    <mergeCell ref="D127:G127"/>
    <mergeCell ref="H127:K127"/>
    <mergeCell ref="L127:O127"/>
    <mergeCell ref="B128:B129"/>
    <mergeCell ref="C128:C129"/>
    <mergeCell ref="D128:G128"/>
    <mergeCell ref="H128:K128"/>
    <mergeCell ref="L128:O128"/>
    <mergeCell ref="Q132:R132"/>
    <mergeCell ref="E133:F133"/>
    <mergeCell ref="I133:J133"/>
    <mergeCell ref="M133:N133"/>
    <mergeCell ref="Q133:R133"/>
    <mergeCell ref="D20:G20"/>
    <mergeCell ref="H20:K20"/>
    <mergeCell ref="L20:O20"/>
    <mergeCell ref="P20:S20"/>
    <mergeCell ref="D129:G129"/>
    <mergeCell ref="H129:K129"/>
    <mergeCell ref="L129:O129"/>
    <mergeCell ref="P129:S129"/>
    <mergeCell ref="P127:S127"/>
    <mergeCell ref="P128:S128"/>
    <mergeCell ref="E124:F124"/>
    <mergeCell ref="I124:J124"/>
    <mergeCell ref="M124:N124"/>
    <mergeCell ref="R124:S124"/>
    <mergeCell ref="E125:F125"/>
    <mergeCell ref="I125:J125"/>
    <mergeCell ref="M125:N125"/>
    <mergeCell ref="R125:S125"/>
    <mergeCell ref="M122:N122"/>
  </mergeCells>
  <conditionalFormatting sqref="E140">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8:G29 K28:K29 O28:O29 S28:S29">
      <formula1>$K$159:$K$163</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$B$166:$B$324</formula1>
    </dataValidation>
    <dataValidation type="list" allowBlank="1" showInputMessage="1" showErrorMessage="1" error="Select from the drop-down list" prompt="Select from the drop-down list" sqref="C16">
      <formula1>$B$160:$B$163</formula1>
    </dataValidation>
    <dataValidation type="list" allowBlank="1" showInputMessage="1" showErrorMessage="1" error="Please select from the drop-down list" prompt="Please select from the drop-down list" sqref="C14">
      <formula1>$C$160:$C$162</formula1>
    </dataValidation>
    <dataValidation type="list" allowBlank="1" showInputMessage="1" showErrorMessage="1" error="Please select the from the drop-down list_x000a_" prompt="Please select from the drop-down list" sqref="C17">
      <formula1>$J$151:$J$158</formula1>
    </dataValidation>
    <dataValidation type="list" allowBlank="1" showInputMessage="1" showErrorMessage="1" prompt="Select state of enforcement" sqref="E133:F133 Q133:R133 M133:N133 I133:J133">
      <formula1>$I$140:$I$144</formula1>
    </dataValidation>
    <dataValidation type="list" allowBlank="1" showInputMessage="1" showErrorMessage="1" prompt="Select integration level" sqref="D129:S129">
      <formula1>$H$147:$H$151</formula1>
    </dataValidation>
    <dataValidation type="list" allowBlank="1" showInputMessage="1" showErrorMessage="1" prompt="Select adaptation strategy" sqref="G115:G117 S115:S117 O115:O117 K115:K117">
      <formula1>$I$165:$I$181</formula1>
    </dataValidation>
    <dataValidation type="list" allowBlank="1" showInputMessage="1" showErrorMessage="1" error="Please select improvement level from the drop-down list" prompt="Select improvement level" sqref="F105:G105 R105:S105 N105:O105 J105:K105">
      <formula1>$H$154:$H$158</formula1>
    </dataValidation>
    <dataValidation type="list" allowBlank="1" showInputMessage="1" showErrorMessage="1" error="Please select a level of effectiveness from the drop-down list" prompt="Select the level of effectiveness of protection/rehabilitation" sqref="G91:G92 R91:R92 R94:R95 R97:R98 R100:R101 O100:O101 O97:O98 O94:O95 O91:O92 K91:K92 K94:K95 K97:K98 K100:K101 G100:G101 G97:G98 G94:G95">
      <formula1>$K$159:$K$163</formula1>
    </dataValidation>
    <dataValidation type="list" allowBlank="1" showInputMessage="1" showErrorMessage="1" prompt="Select type" sqref="G89 O89 S89 K89">
      <formula1>$F$140:$F$144</formula1>
    </dataValidation>
    <dataValidation type="list" allowBlank="1" showInputMessage="1" showErrorMessage="1" prompt="Select level of improvements" sqref="D89:E89 P89 L89 H89">
      <formula1>$K$159:$K$163</formula1>
    </dataValidation>
    <dataValidation type="list" allowBlank="1" showInputMessage="1" showErrorMessage="1" sqref="E80:F85 I80:J85 M80:N85 Q80:R85">
      <formula1>type1</formula1>
    </dataValidation>
    <dataValidation type="list" allowBlank="1" showInputMessage="1" showErrorMessage="1" prompt="Select type" sqref="F58:G58 P60 L60 H60 D60 R58:S58 N58:O58 J58:K58">
      <formula1>$D$151:$D$153</formula1>
    </dataValidation>
    <dataValidation type="list" allowBlank="1" showInputMessage="1" showErrorMessage="1" errorTitle="Select from the list" error="Select from the list" prompt="Select hazard addressed by the Early Warning System" sqref="S40 G40 G43 G46 G49 K49 K46 K43 K40 O40 O43 O46 O49 S49 S46 S43">
      <formula1>$D$139:$D$146</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formula1>0</formula1>
      <formula2>99999</formula2>
    </dataValidation>
    <dataValidation type="list" allowBlank="1" showInputMessage="1" showErrorMessage="1" error="Select from the drop-down list" prompt="Select type of hazards information generated from the drop-down list_x000a_" sqref="F28:F29 R28:R29 N28:N29 J28:J29">
      <formula1>$D$139:$D$146</formula1>
    </dataValidation>
    <dataValidation type="list" allowBlank="1" showInputMessage="1" showErrorMessage="1" sqref="B68">
      <formula1>selectyn</formula1>
    </dataValidation>
    <dataValidation type="list" allowBlank="1" showInputMessage="1" showErrorMessage="1" sqref="I130 O114 K79 I79 G79 K130 M130 Q79 S79 E130 O130 F114 G130 S114 O79 M79 K114 S130 Q130">
      <formula1>group</formula1>
    </dataValidation>
    <dataValidation type="list" allowBlank="1" showInputMessage="1" showErrorMessage="1" prompt="Select sector" sqref="F55 Q131 R55 R115:R117 N115:N117 J115:J117 F115:F117 R60 E131 S80:S85 P73:P78 O80:O85 L73:L78 K80:K85 H73:H78 G80:G85 D73:D78 J60 N60 I131 J55 N55 M131 F60">
      <formula1>$J$150:$J$158</formula1>
    </dataValidation>
    <dataValidation type="list" allowBlank="1" showInputMessage="1" showErrorMessage="1" prompt="Select capacity level" sqref="G55 S55 K55 O55">
      <formula1>$F$159:$F$162</formula1>
    </dataValidation>
    <dataValidation type="list" allowBlank="1" showInputMessage="1" showErrorMessage="1" prompt="Select scale" sqref="F131 Q60 M60 I60 E60 R39 R37 R35 R33 R31 N31 N33 N35 N37 N39 J39 J37 J35 J33 J31 F39 F37 F35 F33 F31 R131 N131 J131">
      <formula1>$D$155:$D$157</formula1>
    </dataValidation>
    <dataValidation type="list" allowBlank="1" showInputMessage="1" showErrorMessage="1" prompt="Select scale" sqref="G60 S60 K60 O60">
      <formula1>$F$159:$F$162</formula1>
    </dataValidation>
    <dataValidation type="list" allowBlank="1" showInputMessage="1" showErrorMessage="1" prompt="Select level of awarness" sqref="F67:G67 R67:S67 N67:O67 J67:K67">
      <formula1>$G$159:$G$163</formula1>
    </dataValidation>
    <dataValidation type="list" allowBlank="1" showInputMessage="1" showErrorMessage="1" prompt="Select project/programme sector" sqref="D71 Q31 Q33 Q35 Q37 Q39 M39 M37 M35 M33 M31 I31 I33 I35 I37 I39 E39 E37 E35 E33 E31 P71 L71 H71">
      <formula1>$J$150:$J$158</formula1>
    </dataValidation>
    <dataValidation type="list" allowBlank="1" showInputMessage="1" showErrorMessage="1" prompt="Select geographical scale" sqref="E71 Q71 M71 I71">
      <formula1>$D$155:$D$157</formula1>
    </dataValidation>
    <dataValidation type="list" allowBlank="1" showInputMessage="1" showErrorMessage="1" prompt="Select response level" sqref="F71 R71 N71 J71">
      <formula1>$H$159:$H$163</formula1>
    </dataValidation>
    <dataValidation type="list" allowBlank="1" showInputMessage="1" showErrorMessage="1" prompt="Select changes in asset" sqref="F73:G78 R73:S78 N73:O78 J73:K78">
      <formula1>$I$159:$I$163</formula1>
    </dataValidation>
    <dataValidation type="list" allowBlank="1" showInputMessage="1" showErrorMessage="1" prompt="Select level of improvements" sqref="I89 M89 Q89">
      <formula1>effectiveness</formula1>
    </dataValidation>
    <dataValidation type="list" allowBlank="1" showInputMessage="1" showErrorMessage="1" prompt="Select programme/sector" sqref="F89 R89 N89 J89">
      <formula1>$J$150:$J$158</formula1>
    </dataValidation>
    <dataValidation type="list" allowBlank="1" showInputMessage="1" showErrorMessage="1" prompt="Select the effectiveness of protection/rehabilitation" sqref="S100 S94 S97 S91">
      <formula1>effectiveness</formula1>
    </dataValidation>
    <dataValidation type="list" allowBlank="1" showInputMessage="1" showErrorMessage="1" prompt="Select income source" sqref="Q119 Q123 Q125 Q121">
      <formula1>incomesource</formula1>
    </dataValidation>
    <dataValidation type="list" allowBlank="1" showInputMessage="1" showErrorMessage="1" prompt="Select type of policy" sqref="S131 K131 O131">
      <formula1>policy</formula1>
    </dataValidation>
    <dataValidation type="decimal" allowBlank="1" showInputMessage="1" showErrorMessage="1" errorTitle="Invalid data" error="Please enter a number between 0 and 100" prompt="Enter a percentage between 0 and 100" sqref="E64 E67 H64:H65 L64:L65 M29 I29 D64:D65 E29 E56 E105 I56 M56 M58 I58 Q29 E58 Q58 I67 M67 Q67 Q105 M113 I113 M105 I105 E113 Q56 M64 E107 E109 E111 I107 I109 I111 M107 M109 M111 Q107 Q109 Q111 Q113 P64:Q65 I64 E23:E24 I23:I24 M23:M24 Q23:Q24">
      <formula1>0</formula1>
      <formula2>100</formula2>
    </dataValidation>
    <dataValidation type="decimal" allowBlank="1" showInputMessage="1" showErrorMessage="1" errorTitle="Invalid data" error="Enter a percentage between 0 and 100" prompt="Enter a percentage (between 0 and 100)" sqref="F23:G24 J23:K24 R23:S24 N23:O24">
      <formula1>0</formula1>
      <formula2>100</formula2>
    </dataValidation>
    <dataValidation type="decimal" allowBlank="1" showInputMessage="1" showErrorMessage="1" errorTitle="Invalid data" error="Please enter a number between 0 and 9999999" prompt="Enter a number here" sqref="E28 I28 Q28 M28 E22:G22 I22:K22 Q22:S22 M22:O22">
      <formula1>0</formula1>
      <formula2>99999999999</formula2>
    </dataValidation>
    <dataValidation type="list" allowBlank="1" showInputMessage="1" showErrorMessage="1" prompt="Select a sector" sqref="O64 G64 F64:F65 N64:N65 J64:J65 K64 R64:S65">
      <formula1>$J$150:$J$158</formula1>
    </dataValidation>
    <dataValidation type="list" allowBlank="1" showInputMessage="1" showErrorMessage="1" prompt="Select effectiveness" sqref="G133 S133 O133 K133">
      <formula1>$K$159:$K$163</formula1>
    </dataValidation>
    <dataValidation type="list" allowBlank="1" showInputMessage="1" showErrorMessage="1" sqref="E146:E147">
      <formula1>$D$16:$D$18</formula1>
    </dataValidation>
    <dataValidation type="list" allowBlank="1" showInputMessage="1" showErrorMessage="1" prompt="Select status" sqref="O39 S39 S37 S35 S33 S31 O37 O35 O33 O31 K37 K35 K33 K31 G39 G35 G33 G31 G37 K39">
      <formula1>$E$167:$E$169</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formula1>$D$167:$D$170</formula1>
    </dataValidation>
    <dataValidation type="list" allowBlank="1" showInputMessage="1" showErrorMessage="1" prompt="Select targeted asset" sqref="E73:E78 I73:I78 M73:M78 Q73:Q78">
      <formula1>$J$169:$J$170</formula1>
    </dataValidation>
    <dataValidation type="list" allowBlank="1" showInputMessage="1" showErrorMessage="1" prompt="Enter the unit and type of the natural asset of ecosystem restored" sqref="F91:F92 J94:J95 J97:J98 J100:J101 N94:N95 N97:N98 N100:N101 F100:F101 F97:F98 F94:F95 N91:N92 J91:J92">
      <formula1>$C$164:$C$167</formula1>
    </dataValidation>
    <dataValidation type="list" allowBlank="1" showInputMessage="1" showErrorMessage="1" prompt="Select type of natural assets protected or rehabilitated" sqref="D91:D92 D94:D95 D97:D98 D100:D101 H91:H92 H94:H95 H97:H98 H100:H101 L94:L95 L97:L98 L100:L101 P94:P95 P97:P98 P100:P101 L91:L92 P91:P92">
      <formula1>$C$170:$C$177</formula1>
    </dataValidation>
    <dataValidation type="list" allowBlank="1" showInputMessage="1" showErrorMessage="1" prompt="Select % increase in income level" sqref="F113 R113 R111 R109 R107 N111 N109 N107 J111 J109 J107 F111 F109 J113 F107 N113">
      <formula1>$E$172:$E$180</formula1>
    </dataValidation>
    <dataValidation type="list" allowBlank="1" showInputMessage="1" showErrorMessage="1" prompt="Please select the alternate source" sqref="G113 S113 S111 S109 S107 O111 O109 O107 K111 K109 K107 G111 G109 K113 G107 O113">
      <formula1>$K$143:$K$157</formula1>
    </dataValidation>
    <dataValidation type="list" allowBlank="1" showInputMessage="1" showErrorMessage="1" prompt="Select income source" sqref="E119:F119 R125 R123 R121 M125 M123 M121 I125 I123 I121 R119 M119 I119 E121:F121 E123:F123 E125:F125">
      <formula1>$K$143:$K$157</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formula1>0</formula1>
      <formula2>9999999999</formula2>
    </dataValidation>
    <dataValidation type="list" allowBlank="1" showInputMessage="1" showErrorMessage="1" error="Select from the drop-down list" prompt="Select the geographical coverage of the Early Warning System" sqref="G41 S50 S47 S44 S41 O50 O47 O44 O41 K50 K47 K44 K41 G50 G47 G44">
      <formula1>$D$155:$D$157</formula1>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formula1>0</formula1>
      <formula2>9999999</formula2>
    </dataValidation>
    <dataValidation type="decimal" allowBlank="1" showInputMessage="1" showErrorMessage="1" errorTitle="Invalid data" error="Please enter a number" sqref="Q55 P58 L58 H58 M55">
      <formula1>0</formula1>
      <formula2>9999999999</formula2>
    </dataValidation>
    <dataValidation type="decimal" allowBlank="1" showInputMessage="1" showErrorMessage="1" errorTitle="Invalid data" error="Please enter a number" prompt="Enter total number of staff trained" sqref="D58">
      <formula1>0</formula1>
      <formula2>9999999999</formula2>
    </dataValidation>
    <dataValidation type="decimal" allowBlank="1" showInputMessage="1" showErrorMessage="1" errorTitle="Invalid data" error="Please enter a number" prompt="Please enter a number here" sqref="E55 I55 D67 H67 L67 P67">
      <formula1>0</formula1>
      <formula2>9999999999</formula2>
    </dataValidation>
    <dataValidation type="whole" allowBlank="1" showInputMessage="1" showErrorMessage="1" error="Please enter a number here" prompt="Please enter a number" sqref="D80:D85 H80:H85 L80:L85 P80:P85">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1:E92 E94:E95 E97:E98 E100:E101 I91:I92 M94:M95 I94:I95 I97:I98 I100:I101 M100:M101 M97:M98 M91:M92 Q91:Q92 Q94:Q95 Q97:Q98 Q100:Q101">
      <formula1>0</formula1>
    </dataValidation>
    <dataValidation type="whole" allowBlank="1" showInputMessage="1" showErrorMessage="1" error="Please enter a number here" prompt="Please enter the No. of targeted households" sqref="D105 L113 H105 D113 H113 L105 P105 D107 D109 D111 H107 H109 H111 L107 L109 L111 P107 P109 P111 P113">
      <formula1>0</formula1>
      <formula2>999999999999999</formula2>
    </dataValidation>
    <dataValidation type="whole" allowBlank="1" showInputMessage="1" showErrorMessage="1" prompt="Enter number of assets" sqref="D115:D117 P115:P117 L115:L117 H115:H117">
      <formula1>0</formula1>
      <formula2>9999999999999</formula2>
    </dataValidation>
    <dataValidation type="whole" allowBlank="1" showInputMessage="1" showErrorMessage="1" prompt="Enter number of households" sqref="L125 D125 H125 D119 D121 D123 H119 H121 H123 L119 L121 L123 P119 P121 P123 P125">
      <formula1>0</formula1>
      <formula2>999999999999</formula2>
    </dataValidation>
    <dataValidation type="decimal" allowBlank="1" showInputMessage="1" showErrorMessage="1" error="Please enter a number" prompt="Enter income level of households" sqref="O125 G125 K125 G119 G121 G123 K119 K121 K123 O119 O121 O123">
      <formula1>0</formula1>
      <formula2>9999999999999</formula2>
    </dataValidation>
    <dataValidation type="whole" allowBlank="1" showInputMessage="1" showErrorMessage="1" error="Please enter a number" prompt="Enter No. of policy introduced or adjusted" sqref="D131 H131 L131 P131">
      <formula1>0</formula1>
      <formula2>999999999999</formula2>
    </dataValidation>
    <dataValidation type="whole" allowBlank="1" showInputMessage="1" showErrorMessage="1" error="Please enter a number here" prompt="Enter No. of development strategies" sqref="D133 H133 L133 P133">
      <formula1>0</formula1>
      <formula2>999999999</formula2>
    </dataValidation>
    <dataValidation type="list" allowBlank="1" showInputMessage="1" showErrorMessage="1" prompt="Select type of assets" sqref="E115:E117 Q115:Q117 M115:M117 I115:I117">
      <formula1>$L$144:$L$150</formula1>
    </dataValidation>
    <dataValidation type="list" allowBlank="1" showInputMessage="1" showErrorMessage="1" prompt="Select type of policy" sqref="G131">
      <formula1>$H$168:$H$189</formula1>
    </dataValidation>
  </dataValidations>
  <pageMargins left="0.7" right="0.7" top="0.75" bottom="0.75" header="0.3" footer="0.3"/>
  <pageSetup paperSize="8" scale="36" fitToHeight="0" orientation="landscape" cellComments="asDisplayed" r:id="rId1"/>
  <rowBreaks count="1" manualBreakCount="1">
    <brk id="102" max="16383"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1"/>
  <sheetViews>
    <sheetView tabSelected="1" topLeftCell="D9" zoomScale="90" zoomScaleNormal="90" zoomScalePageLayoutView="80" workbookViewId="0">
      <selection activeCell="J10" sqref="J10"/>
    </sheetView>
  </sheetViews>
  <sheetFormatPr defaultColWidth="8.85546875" defaultRowHeight="15"/>
  <cols>
    <col min="1" max="1" width="2.140625" customWidth="1"/>
    <col min="2" max="2" width="2.28515625" customWidth="1"/>
    <col min="3" max="3" width="22.42578125" style="4" customWidth="1"/>
    <col min="4" max="4" width="29.42578125" customWidth="1"/>
    <col min="5" max="5" width="33.140625" customWidth="1"/>
    <col min="6" max="6" width="11.42578125" customWidth="1"/>
    <col min="7" max="7" width="5" customWidth="1"/>
    <col min="8" max="8" width="15.42578125" customWidth="1"/>
    <col min="9" max="9" width="20.42578125" customWidth="1"/>
    <col min="10" max="10" width="57.140625" customWidth="1"/>
    <col min="11" max="11" width="17.7109375" customWidth="1"/>
    <col min="12" max="12" width="2.7109375" customWidth="1"/>
    <col min="13" max="13" width="2" customWidth="1"/>
    <col min="14" max="14" width="40.7109375" customWidth="1"/>
  </cols>
  <sheetData>
    <row r="1" spans="1:54" ht="15.75" thickBot="1">
      <c r="A1" s="6"/>
      <c r="B1" s="6"/>
      <c r="C1" s="5"/>
      <c r="D1" s="6"/>
      <c r="E1" s="6"/>
      <c r="F1" s="6"/>
      <c r="G1" s="6"/>
      <c r="H1" s="6"/>
      <c r="I1" s="6"/>
      <c r="L1" s="6"/>
    </row>
    <row r="2" spans="1:54" ht="15.75" thickBot="1">
      <c r="A2" s="6"/>
      <c r="B2" s="15"/>
      <c r="C2" s="16"/>
      <c r="D2" s="17"/>
      <c r="E2" s="17"/>
      <c r="F2" s="17"/>
      <c r="G2" s="17"/>
      <c r="H2" s="17"/>
      <c r="I2" s="17"/>
      <c r="J2" s="46"/>
      <c r="K2" s="46"/>
      <c r="L2" s="18"/>
    </row>
    <row r="3" spans="1:54" ht="21" thickBot="1">
      <c r="A3" s="6"/>
      <c r="B3" s="48"/>
      <c r="C3" s="731" t="s">
        <v>978</v>
      </c>
      <c r="D3" s="732"/>
      <c r="E3" s="732"/>
      <c r="F3" s="732"/>
      <c r="G3" s="732"/>
      <c r="H3" s="732"/>
      <c r="I3" s="732"/>
      <c r="J3" s="732"/>
      <c r="K3" s="733"/>
      <c r="L3" s="50"/>
    </row>
    <row r="4" spans="1:54" ht="15" customHeight="1">
      <c r="A4" s="6"/>
      <c r="B4" s="19"/>
      <c r="C4" s="1038" t="s">
        <v>979</v>
      </c>
      <c r="D4" s="1038"/>
      <c r="E4" s="1038"/>
      <c r="F4" s="1038"/>
      <c r="G4" s="1038"/>
      <c r="H4" s="1038"/>
      <c r="I4" s="1038"/>
      <c r="J4" s="1038"/>
      <c r="K4" s="1038"/>
      <c r="L4" s="20"/>
    </row>
    <row r="5" spans="1:54" ht="15" customHeight="1">
      <c r="A5" s="6"/>
      <c r="B5" s="19"/>
      <c r="C5" s="1086" t="s">
        <v>980</v>
      </c>
      <c r="D5" s="1086"/>
      <c r="E5" s="1086"/>
      <c r="F5" s="1086"/>
      <c r="G5" s="1086"/>
      <c r="H5" s="1086"/>
      <c r="I5" s="1086"/>
      <c r="J5" s="1086"/>
      <c r="K5" s="1086"/>
      <c r="L5" s="20"/>
    </row>
    <row r="6" spans="1:54">
      <c r="A6" s="6"/>
      <c r="B6" s="19"/>
      <c r="C6" s="21"/>
      <c r="D6" s="22"/>
      <c r="E6" s="22"/>
      <c r="F6" s="22"/>
      <c r="G6" s="22"/>
      <c r="H6" s="22"/>
      <c r="I6" s="22"/>
      <c r="J6" s="49"/>
      <c r="K6" s="49"/>
      <c r="L6" s="20"/>
    </row>
    <row r="7" spans="1:54" ht="28.7" customHeight="1" thickBot="1">
      <c r="A7" s="6"/>
      <c r="B7" s="19"/>
      <c r="C7" s="21"/>
      <c r="D7" s="1042" t="s">
        <v>981</v>
      </c>
      <c r="E7" s="1042"/>
      <c r="F7" s="1042" t="s">
        <v>982</v>
      </c>
      <c r="G7" s="1042"/>
      <c r="H7" s="1043" t="s">
        <v>983</v>
      </c>
      <c r="I7" s="1043"/>
      <c r="J7" s="57" t="s">
        <v>984</v>
      </c>
      <c r="K7" s="57" t="s">
        <v>985</v>
      </c>
      <c r="L7" s="20"/>
    </row>
    <row r="8" spans="1:54" s="4" customFormat="1" ht="243.95" customHeight="1" thickBot="1">
      <c r="A8" s="5"/>
      <c r="B8" s="23"/>
      <c r="C8" s="261" t="s">
        <v>986</v>
      </c>
      <c r="D8" s="1040" t="s">
        <v>987</v>
      </c>
      <c r="E8" s="1041"/>
      <c r="F8" s="1044" t="s">
        <v>988</v>
      </c>
      <c r="G8" s="1045"/>
      <c r="H8" s="1040" t="s">
        <v>989</v>
      </c>
      <c r="I8" s="1041"/>
      <c r="J8" s="518" t="s">
        <v>990</v>
      </c>
      <c r="K8" s="59" t="s">
        <v>991</v>
      </c>
      <c r="L8" s="24"/>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4" customFormat="1" ht="192.95" customHeight="1" thickBot="1">
      <c r="A9" s="5"/>
      <c r="B9" s="23"/>
      <c r="C9" s="56"/>
      <c r="D9" s="1040" t="s">
        <v>992</v>
      </c>
      <c r="E9" s="1041"/>
      <c r="F9" s="1044" t="s">
        <v>993</v>
      </c>
      <c r="G9" s="1045"/>
      <c r="H9" s="1040" t="s">
        <v>994</v>
      </c>
      <c r="I9" s="1041"/>
      <c r="J9" s="696" t="s">
        <v>995</v>
      </c>
      <c r="K9" s="59" t="s">
        <v>30</v>
      </c>
      <c r="L9" s="24"/>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4" customFormat="1" ht="152.1" customHeight="1" thickBot="1">
      <c r="A10" s="5"/>
      <c r="B10" s="23"/>
      <c r="C10" s="56"/>
      <c r="D10" s="1040" t="s">
        <v>996</v>
      </c>
      <c r="E10" s="1041"/>
      <c r="F10" s="1044" t="s">
        <v>988</v>
      </c>
      <c r="G10" s="1045"/>
      <c r="H10" s="1044" t="s">
        <v>997</v>
      </c>
      <c r="I10" s="1045"/>
      <c r="J10" s="697" t="s">
        <v>998</v>
      </c>
      <c r="K10" s="59" t="s">
        <v>30</v>
      </c>
      <c r="L10" s="24"/>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4" customFormat="1" ht="18.75" customHeight="1" thickBot="1">
      <c r="A11" s="5"/>
      <c r="B11" s="23"/>
      <c r="C11" s="54"/>
      <c r="D11" s="25"/>
      <c r="E11" s="25"/>
      <c r="F11" s="25"/>
      <c r="G11" s="25"/>
      <c r="H11" s="25"/>
      <c r="I11" s="25"/>
      <c r="J11" s="61" t="s">
        <v>999</v>
      </c>
      <c r="K11" s="63" t="s">
        <v>991</v>
      </c>
      <c r="L11" s="24"/>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4" customFormat="1" ht="18.75" customHeight="1">
      <c r="A12" s="5"/>
      <c r="B12" s="23"/>
      <c r="C12" s="54"/>
      <c r="D12" s="25"/>
      <c r="E12" s="25"/>
      <c r="F12" s="25"/>
      <c r="G12" s="25"/>
      <c r="H12" s="25"/>
      <c r="I12" s="25"/>
      <c r="J12" s="62"/>
      <c r="K12" s="21"/>
      <c r="L12" s="2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4" customFormat="1" ht="15.75" thickBot="1">
      <c r="A13" s="5"/>
      <c r="B13" s="23"/>
      <c r="C13" s="54"/>
      <c r="D13" s="1052" t="s">
        <v>1000</v>
      </c>
      <c r="E13" s="1052"/>
      <c r="F13" s="1052"/>
      <c r="G13" s="1052"/>
      <c r="H13" s="1052"/>
      <c r="I13" s="1052"/>
      <c r="J13" s="1052"/>
      <c r="K13" s="1052"/>
      <c r="L13" s="2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4" customFormat="1" ht="15.75" thickBot="1">
      <c r="A14" s="5"/>
      <c r="B14" s="23"/>
      <c r="C14" s="54"/>
      <c r="D14" s="44" t="s">
        <v>85</v>
      </c>
      <c r="E14" s="1046" t="s">
        <v>1001</v>
      </c>
      <c r="F14" s="1047"/>
      <c r="G14" s="1047"/>
      <c r="H14" s="1047"/>
      <c r="I14" s="1047"/>
      <c r="J14" s="1048"/>
      <c r="K14" s="25"/>
      <c r="L14" s="2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4" customFormat="1" ht="15.75" thickBot="1">
      <c r="A15" s="5"/>
      <c r="B15" s="23"/>
      <c r="C15" s="54"/>
      <c r="D15" s="44" t="s">
        <v>88</v>
      </c>
      <c r="E15" s="1049" t="s">
        <v>89</v>
      </c>
      <c r="F15" s="1050"/>
      <c r="G15" s="1050"/>
      <c r="H15" s="1050"/>
      <c r="I15" s="1050"/>
      <c r="J15" s="1051"/>
      <c r="K15" s="25"/>
      <c r="L15" s="24"/>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4" customFormat="1" ht="13.5" customHeight="1">
      <c r="A16" s="5"/>
      <c r="B16" s="23"/>
      <c r="C16" s="54"/>
      <c r="D16" s="25"/>
      <c r="E16" s="25"/>
      <c r="F16" s="25"/>
      <c r="G16" s="25"/>
      <c r="H16" s="25"/>
      <c r="I16" s="25"/>
      <c r="J16" s="25"/>
      <c r="K16" s="25"/>
      <c r="L16" s="24"/>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4" customFormat="1" ht="30.75" customHeight="1" thickBot="1">
      <c r="A17" s="5"/>
      <c r="B17" s="23"/>
      <c r="C17" s="1039" t="s">
        <v>1002</v>
      </c>
      <c r="D17" s="1039"/>
      <c r="E17" s="1039"/>
      <c r="F17" s="1039"/>
      <c r="G17" s="1039"/>
      <c r="H17" s="1039"/>
      <c r="I17" s="1039"/>
      <c r="J17" s="1039"/>
      <c r="K17" s="49"/>
      <c r="L17" s="24"/>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4" customFormat="1" ht="24" customHeight="1">
      <c r="A18" s="5"/>
      <c r="B18" s="23"/>
      <c r="C18" s="55"/>
      <c r="D18" s="1064" t="s">
        <v>1003</v>
      </c>
      <c r="E18" s="1065"/>
      <c r="F18" s="1065"/>
      <c r="G18" s="1065"/>
      <c r="H18" s="1065"/>
      <c r="I18" s="1065"/>
      <c r="J18" s="1065"/>
      <c r="K18" s="1066"/>
      <c r="L18" s="24"/>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4" customFormat="1" ht="30.75" customHeight="1">
      <c r="A19" s="5"/>
      <c r="B19" s="23"/>
      <c r="C19" s="55"/>
      <c r="D19" s="1067"/>
      <c r="E19" s="1068"/>
      <c r="F19" s="1068"/>
      <c r="G19" s="1068"/>
      <c r="H19" s="1068"/>
      <c r="I19" s="1068"/>
      <c r="J19" s="1068"/>
      <c r="K19" s="1069"/>
      <c r="L19" s="24"/>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4" customFormat="1" ht="30.75" customHeight="1">
      <c r="A20" s="5"/>
      <c r="B20" s="23"/>
      <c r="C20" s="55"/>
      <c r="D20" s="1067"/>
      <c r="E20" s="1068"/>
      <c r="F20" s="1068"/>
      <c r="G20" s="1068"/>
      <c r="H20" s="1068"/>
      <c r="I20" s="1068"/>
      <c r="J20" s="1068"/>
      <c r="K20" s="1069"/>
      <c r="L20" s="24"/>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4" customFormat="1" ht="59.1" customHeight="1" thickBot="1">
      <c r="A21" s="5"/>
      <c r="B21" s="23"/>
      <c r="C21" s="55"/>
      <c r="D21" s="1070"/>
      <c r="E21" s="1071"/>
      <c r="F21" s="1071"/>
      <c r="G21" s="1071"/>
      <c r="H21" s="1071"/>
      <c r="I21" s="1071"/>
      <c r="J21" s="1071"/>
      <c r="K21" s="1072"/>
      <c r="L21" s="24"/>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4" customFormat="1">
      <c r="A22" s="5"/>
      <c r="B22" s="23"/>
      <c r="C22" s="55"/>
      <c r="D22" s="55"/>
      <c r="E22" s="55"/>
      <c r="F22" s="55"/>
      <c r="G22" s="55"/>
      <c r="H22" s="55"/>
      <c r="I22" s="55"/>
      <c r="J22" s="49"/>
      <c r="K22" s="49"/>
      <c r="L22" s="24"/>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47.1" customHeight="1" thickBot="1">
      <c r="A23" s="6"/>
      <c r="B23" s="23"/>
      <c r="C23" s="26"/>
      <c r="D23" s="1042" t="s">
        <v>981</v>
      </c>
      <c r="E23" s="1042"/>
      <c r="F23" s="1042" t="s">
        <v>982</v>
      </c>
      <c r="G23" s="1042"/>
      <c r="H23" s="1043" t="s">
        <v>983</v>
      </c>
      <c r="I23" s="1043"/>
      <c r="J23" s="57" t="s">
        <v>984</v>
      </c>
      <c r="K23" s="57" t="s">
        <v>985</v>
      </c>
      <c r="L23" s="24"/>
    </row>
    <row r="24" spans="1:54" ht="209.1" customHeight="1" thickBot="1">
      <c r="A24" s="6"/>
      <c r="B24" s="23"/>
      <c r="C24" s="261" t="s">
        <v>1004</v>
      </c>
      <c r="D24" s="1040" t="s">
        <v>1005</v>
      </c>
      <c r="E24" s="1041"/>
      <c r="F24" s="1044" t="s">
        <v>988</v>
      </c>
      <c r="G24" s="1045"/>
      <c r="H24" s="1062" t="s">
        <v>1006</v>
      </c>
      <c r="I24" s="1063"/>
      <c r="J24" s="426" t="s">
        <v>1007</v>
      </c>
      <c r="K24" s="59" t="s">
        <v>38</v>
      </c>
      <c r="L24" s="24"/>
    </row>
    <row r="25" spans="1:54" ht="206.1" customHeight="1" thickBot="1">
      <c r="A25" s="6"/>
      <c r="B25" s="23"/>
      <c r="C25" s="56"/>
      <c r="D25" s="1040" t="s">
        <v>1008</v>
      </c>
      <c r="E25" s="1041"/>
      <c r="F25" s="1044" t="s">
        <v>993</v>
      </c>
      <c r="G25" s="1045"/>
      <c r="H25" s="1062" t="s">
        <v>1009</v>
      </c>
      <c r="I25" s="1063"/>
      <c r="J25" s="426" t="s">
        <v>1010</v>
      </c>
      <c r="K25" s="59" t="s">
        <v>1011</v>
      </c>
      <c r="L25" s="24"/>
    </row>
    <row r="26" spans="1:54" ht="321.95" customHeight="1" thickBot="1">
      <c r="A26" s="6"/>
      <c r="B26" s="23"/>
      <c r="C26" s="56"/>
      <c r="D26" s="1040" t="s">
        <v>1012</v>
      </c>
      <c r="E26" s="1041"/>
      <c r="F26" s="1044" t="s">
        <v>988</v>
      </c>
      <c r="G26" s="1045"/>
      <c r="H26" s="1062" t="s">
        <v>1013</v>
      </c>
      <c r="I26" s="1063"/>
      <c r="J26" s="426" t="s">
        <v>1014</v>
      </c>
      <c r="K26" s="59" t="s">
        <v>991</v>
      </c>
      <c r="L26" s="24"/>
    </row>
    <row r="27" spans="1:54" ht="18.75" customHeight="1" thickBot="1">
      <c r="A27" s="6"/>
      <c r="B27" s="23"/>
      <c r="C27" s="21"/>
      <c r="D27" s="21"/>
      <c r="E27" s="21"/>
      <c r="F27" s="21"/>
      <c r="G27" s="21"/>
      <c r="H27" s="21"/>
      <c r="I27" s="21"/>
      <c r="J27" s="61" t="s">
        <v>999</v>
      </c>
      <c r="K27" s="63" t="s">
        <v>991</v>
      </c>
      <c r="L27" s="24"/>
    </row>
    <row r="28" spans="1:54" ht="15.75" thickBot="1">
      <c r="A28" s="6"/>
      <c r="B28" s="23"/>
      <c r="C28" s="21"/>
      <c r="D28" s="80" t="s">
        <v>1000</v>
      </c>
      <c r="E28" s="49"/>
      <c r="F28" s="49"/>
      <c r="G28" s="49"/>
      <c r="H28" s="21"/>
      <c r="I28" s="21"/>
      <c r="J28" s="62"/>
      <c r="K28" s="21"/>
      <c r="L28" s="24"/>
    </row>
    <row r="29" spans="1:54" ht="15.75" thickBot="1">
      <c r="A29" s="6"/>
      <c r="B29" s="23"/>
      <c r="C29" s="21"/>
      <c r="D29" s="44" t="s">
        <v>85</v>
      </c>
      <c r="E29" s="1084" t="s">
        <v>1015</v>
      </c>
      <c r="F29" s="1050"/>
      <c r="G29" s="1050"/>
      <c r="H29" s="1050"/>
      <c r="I29" s="1050"/>
      <c r="J29" s="1051"/>
      <c r="K29" s="21"/>
      <c r="L29" s="24"/>
    </row>
    <row r="30" spans="1:54" ht="15.75" thickBot="1">
      <c r="A30" s="6"/>
      <c r="B30" s="23"/>
      <c r="C30" s="21"/>
      <c r="D30" s="44" t="s">
        <v>88</v>
      </c>
      <c r="E30" s="1049" t="s">
        <v>110</v>
      </c>
      <c r="F30" s="1050"/>
      <c r="G30" s="1050"/>
      <c r="H30" s="1050"/>
      <c r="I30" s="1050"/>
      <c r="J30" s="1051"/>
      <c r="K30" s="21"/>
      <c r="L30" s="24"/>
    </row>
    <row r="31" spans="1:54">
      <c r="A31" s="6"/>
      <c r="B31" s="23"/>
      <c r="C31" s="21"/>
      <c r="D31" s="21"/>
      <c r="E31" s="21"/>
      <c r="F31" s="21"/>
      <c r="G31" s="21"/>
      <c r="H31" s="21"/>
      <c r="I31" s="21"/>
      <c r="J31" s="62"/>
      <c r="K31" s="21"/>
      <c r="L31" s="24"/>
    </row>
    <row r="32" spans="1:54" ht="32.450000000000003" customHeight="1" thickBot="1">
      <c r="A32" s="6"/>
      <c r="B32" s="23"/>
      <c r="C32" s="1039" t="s">
        <v>1002</v>
      </c>
      <c r="D32" s="1039"/>
      <c r="E32" s="1039"/>
      <c r="F32" s="1039"/>
      <c r="G32" s="1039"/>
      <c r="H32" s="1039"/>
      <c r="I32" s="1039"/>
      <c r="J32" s="1039"/>
      <c r="K32" s="49"/>
      <c r="L32" s="24"/>
    </row>
    <row r="33" spans="1:12" ht="15" customHeight="1">
      <c r="A33" s="6"/>
      <c r="B33" s="23"/>
      <c r="C33" s="55"/>
      <c r="D33" s="1053" t="s">
        <v>1016</v>
      </c>
      <c r="E33" s="1054"/>
      <c r="F33" s="1054"/>
      <c r="G33" s="1054"/>
      <c r="H33" s="1054"/>
      <c r="I33" s="1054"/>
      <c r="J33" s="1054"/>
      <c r="K33" s="1055"/>
      <c r="L33" s="24"/>
    </row>
    <row r="34" spans="1:12" ht="15" customHeight="1">
      <c r="A34" s="6"/>
      <c r="B34" s="23"/>
      <c r="C34" s="55"/>
      <c r="D34" s="1056"/>
      <c r="E34" s="1057"/>
      <c r="F34" s="1057"/>
      <c r="G34" s="1057"/>
      <c r="H34" s="1057"/>
      <c r="I34" s="1057"/>
      <c r="J34" s="1057"/>
      <c r="K34" s="1058"/>
      <c r="L34" s="24"/>
    </row>
    <row r="35" spans="1:12" ht="15" customHeight="1">
      <c r="A35" s="6"/>
      <c r="B35" s="23"/>
      <c r="C35" s="55"/>
      <c r="D35" s="1056"/>
      <c r="E35" s="1057"/>
      <c r="F35" s="1057"/>
      <c r="G35" s="1057"/>
      <c r="H35" s="1057"/>
      <c r="I35" s="1057"/>
      <c r="J35" s="1057"/>
      <c r="K35" s="1058"/>
      <c r="L35" s="24"/>
    </row>
    <row r="36" spans="1:12" ht="15" customHeight="1">
      <c r="A36" s="6"/>
      <c r="B36" s="23"/>
      <c r="C36" s="55"/>
      <c r="D36" s="1056"/>
      <c r="E36" s="1057"/>
      <c r="F36" s="1057"/>
      <c r="G36" s="1057"/>
      <c r="H36" s="1057"/>
      <c r="I36" s="1057"/>
      <c r="J36" s="1057"/>
      <c r="K36" s="1058"/>
      <c r="L36" s="24"/>
    </row>
    <row r="37" spans="1:12" ht="15" customHeight="1">
      <c r="A37" s="6"/>
      <c r="B37" s="23"/>
      <c r="C37" s="55"/>
      <c r="D37" s="1056"/>
      <c r="E37" s="1057"/>
      <c r="F37" s="1057"/>
      <c r="G37" s="1057"/>
      <c r="H37" s="1057"/>
      <c r="I37" s="1057"/>
      <c r="J37" s="1057"/>
      <c r="K37" s="1058"/>
      <c r="L37" s="24"/>
    </row>
    <row r="38" spans="1:12" ht="15" customHeight="1">
      <c r="A38" s="6"/>
      <c r="B38" s="23"/>
      <c r="C38" s="55"/>
      <c r="D38" s="1056"/>
      <c r="E38" s="1057"/>
      <c r="F38" s="1057"/>
      <c r="G38" s="1057"/>
      <c r="H38" s="1057"/>
      <c r="I38" s="1057"/>
      <c r="J38" s="1057"/>
      <c r="K38" s="1058"/>
      <c r="L38" s="24"/>
    </row>
    <row r="39" spans="1:12" ht="11.1" customHeight="1">
      <c r="A39" s="6"/>
      <c r="B39" s="23"/>
      <c r="C39" s="55"/>
      <c r="D39" s="1056"/>
      <c r="E39" s="1057"/>
      <c r="F39" s="1057"/>
      <c r="G39" s="1057"/>
      <c r="H39" s="1057"/>
      <c r="I39" s="1057"/>
      <c r="J39" s="1057"/>
      <c r="K39" s="1058"/>
      <c r="L39" s="24"/>
    </row>
    <row r="40" spans="1:12" ht="18.95" customHeight="1" thickBot="1">
      <c r="A40" s="6"/>
      <c r="B40" s="23"/>
      <c r="C40" s="55"/>
      <c r="D40" s="1059"/>
      <c r="E40" s="1060"/>
      <c r="F40" s="1060"/>
      <c r="G40" s="1060"/>
      <c r="H40" s="1060"/>
      <c r="I40" s="1060"/>
      <c r="J40" s="1060"/>
      <c r="K40" s="1061"/>
      <c r="L40" s="24"/>
    </row>
    <row r="41" spans="1:12">
      <c r="A41" s="6"/>
      <c r="B41" s="23"/>
      <c r="C41" s="21"/>
      <c r="D41" s="21"/>
      <c r="E41" s="21"/>
      <c r="F41" s="21"/>
      <c r="G41" s="21"/>
      <c r="H41" s="21"/>
      <c r="I41" s="21"/>
      <c r="J41" s="62"/>
      <c r="K41" s="21"/>
      <c r="L41" s="24"/>
    </row>
    <row r="42" spans="1:12" ht="8.4499999999999993" customHeight="1">
      <c r="A42" s="6"/>
      <c r="B42" s="23"/>
      <c r="C42" s="21"/>
      <c r="D42" s="21"/>
      <c r="E42" s="21"/>
      <c r="F42" s="21"/>
      <c r="G42" s="21"/>
      <c r="H42" s="21"/>
      <c r="I42" s="21"/>
      <c r="J42" s="62"/>
      <c r="K42" s="21"/>
      <c r="L42" s="24"/>
    </row>
    <row r="43" spans="1:12" ht="25.35" customHeight="1" thickBot="1">
      <c r="A43" s="6"/>
      <c r="B43" s="23"/>
      <c r="C43" s="26"/>
      <c r="D43" s="1042" t="s">
        <v>981</v>
      </c>
      <c r="E43" s="1042"/>
      <c r="F43" s="1042" t="s">
        <v>982</v>
      </c>
      <c r="G43" s="1042"/>
      <c r="H43" s="1043" t="s">
        <v>983</v>
      </c>
      <c r="I43" s="1043"/>
      <c r="J43" s="57" t="s">
        <v>984</v>
      </c>
      <c r="K43" s="57" t="s">
        <v>985</v>
      </c>
      <c r="L43" s="24"/>
    </row>
    <row r="44" spans="1:12" ht="39.950000000000003" customHeight="1" thickBot="1">
      <c r="A44" s="6"/>
      <c r="B44" s="23"/>
      <c r="C44" s="1087" t="s">
        <v>1017</v>
      </c>
      <c r="D44" s="1044"/>
      <c r="E44" s="1045"/>
      <c r="F44" s="1044"/>
      <c r="G44" s="1045"/>
      <c r="H44" s="1044"/>
      <c r="I44" s="1045"/>
      <c r="J44" s="59"/>
      <c r="K44" s="59"/>
      <c r="L44" s="24"/>
    </row>
    <row r="45" spans="1:12" ht="39.950000000000003" customHeight="1" thickBot="1">
      <c r="A45" s="6"/>
      <c r="B45" s="23"/>
      <c r="C45" s="1087"/>
      <c r="D45" s="1044"/>
      <c r="E45" s="1045"/>
      <c r="F45" s="1044"/>
      <c r="G45" s="1045"/>
      <c r="H45" s="1044"/>
      <c r="I45" s="1045"/>
      <c r="J45" s="59"/>
      <c r="K45" s="59"/>
      <c r="L45" s="24"/>
    </row>
    <row r="46" spans="1:12" ht="48" customHeight="1" thickBot="1">
      <c r="A46" s="6"/>
      <c r="B46" s="23"/>
      <c r="C46" s="1087"/>
      <c r="D46" s="1044"/>
      <c r="E46" s="1045"/>
      <c r="F46" s="1044"/>
      <c r="G46" s="1045"/>
      <c r="H46" s="1044"/>
      <c r="I46" s="1045"/>
      <c r="J46" s="59"/>
      <c r="K46" s="59"/>
      <c r="L46" s="24"/>
    </row>
    <row r="47" spans="1:12" ht="26.1" customHeight="1" thickBot="1">
      <c r="A47" s="6"/>
      <c r="B47" s="23"/>
      <c r="C47" s="1087"/>
      <c r="D47" s="21"/>
      <c r="E47" s="21"/>
      <c r="F47" s="21"/>
      <c r="G47" s="21"/>
      <c r="H47" s="21"/>
      <c r="I47" s="21"/>
      <c r="J47" s="61" t="s">
        <v>999</v>
      </c>
      <c r="K47" s="63"/>
      <c r="L47" s="24"/>
    </row>
    <row r="48" spans="1:12" ht="15.75" thickBot="1">
      <c r="A48" s="6"/>
      <c r="B48" s="23"/>
      <c r="C48" s="21"/>
      <c r="D48" s="80" t="s">
        <v>1000</v>
      </c>
      <c r="E48" s="49"/>
      <c r="F48" s="49"/>
      <c r="G48" s="49"/>
      <c r="H48" s="21"/>
      <c r="I48" s="21"/>
      <c r="J48" s="62"/>
      <c r="K48" s="21"/>
      <c r="L48" s="24"/>
    </row>
    <row r="49" spans="1:54" ht="15.75" thickBot="1">
      <c r="A49" s="6"/>
      <c r="B49" s="23"/>
      <c r="C49" s="21"/>
      <c r="D49" s="44" t="s">
        <v>85</v>
      </c>
      <c r="E49" s="1084" t="s">
        <v>1015</v>
      </c>
      <c r="F49" s="1050"/>
      <c r="G49" s="1050"/>
      <c r="H49" s="1050"/>
      <c r="I49" s="1050"/>
      <c r="J49" s="1051"/>
      <c r="K49" s="21"/>
      <c r="L49" s="24"/>
    </row>
    <row r="50" spans="1:54" ht="15.75" thickBot="1">
      <c r="A50" s="6"/>
      <c r="B50" s="23"/>
      <c r="C50" s="21"/>
      <c r="D50" s="44" t="s">
        <v>88</v>
      </c>
      <c r="E50" s="1049" t="s">
        <v>110</v>
      </c>
      <c r="F50" s="1082"/>
      <c r="G50" s="1082"/>
      <c r="H50" s="1082"/>
      <c r="I50" s="1082"/>
      <c r="J50" s="1083"/>
      <c r="K50" s="21"/>
      <c r="L50" s="24"/>
    </row>
    <row r="51" spans="1:54" ht="15.75" thickBot="1">
      <c r="A51" s="6"/>
      <c r="B51" s="23"/>
      <c r="C51" s="21"/>
      <c r="D51" s="44"/>
      <c r="E51" s="21"/>
      <c r="F51" s="21"/>
      <c r="G51" s="21"/>
      <c r="H51" s="21"/>
      <c r="I51" s="21"/>
      <c r="J51" s="21"/>
      <c r="K51" s="21"/>
      <c r="L51" s="24"/>
    </row>
    <row r="52" spans="1:54" ht="191.1" customHeight="1" thickBot="1">
      <c r="A52" s="6"/>
      <c r="B52" s="23"/>
      <c r="C52" s="1085" t="s">
        <v>1018</v>
      </c>
      <c r="D52" s="1085"/>
      <c r="E52" s="1085"/>
      <c r="F52" s="255"/>
      <c r="G52" s="256"/>
      <c r="H52" s="253"/>
      <c r="I52" s="253"/>
      <c r="J52" s="253"/>
      <c r="K52" s="254"/>
      <c r="L52" s="24"/>
    </row>
    <row r="53" spans="1:54" s="4" customFormat="1" ht="18.75" customHeight="1">
      <c r="A53" s="5"/>
      <c r="B53" s="23"/>
      <c r="C53" s="27"/>
      <c r="D53" s="27"/>
      <c r="E53" s="27"/>
      <c r="F53" s="27"/>
      <c r="G53" s="27"/>
      <c r="H53" s="27"/>
      <c r="I53" s="27"/>
      <c r="J53" s="49"/>
      <c r="K53" s="49"/>
      <c r="L53" s="24"/>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4" customFormat="1" ht="15.75" customHeight="1" thickBot="1">
      <c r="A54" s="5"/>
      <c r="B54" s="23"/>
      <c r="C54" s="21"/>
      <c r="D54" s="257" t="s">
        <v>1019</v>
      </c>
      <c r="E54" s="22"/>
      <c r="F54" s="22"/>
      <c r="G54" s="22"/>
      <c r="H54" s="22"/>
      <c r="I54" s="43" t="s">
        <v>1020</v>
      </c>
      <c r="J54" s="49"/>
      <c r="K54" s="49"/>
      <c r="L54" s="2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4" customFormat="1" ht="78" customHeight="1">
      <c r="A55" s="5"/>
      <c r="B55" s="23"/>
      <c r="C55" s="262" t="s">
        <v>1021</v>
      </c>
      <c r="D55" s="1076" t="s">
        <v>1022</v>
      </c>
      <c r="E55" s="1077"/>
      <c r="F55" s="1078"/>
      <c r="G55" s="22"/>
      <c r="H55" s="8" t="s">
        <v>1023</v>
      </c>
      <c r="I55" s="1076" t="s">
        <v>1024</v>
      </c>
      <c r="J55" s="1077"/>
      <c r="K55" s="1078"/>
      <c r="L55" s="24"/>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4" customFormat="1" ht="54.75" customHeight="1">
      <c r="A56" s="5"/>
      <c r="B56" s="23"/>
      <c r="C56" s="263" t="s">
        <v>1025</v>
      </c>
      <c r="D56" s="1079" t="s">
        <v>1026</v>
      </c>
      <c r="E56" s="1080"/>
      <c r="F56" s="1081"/>
      <c r="G56" s="22"/>
      <c r="H56" s="9" t="s">
        <v>1027</v>
      </c>
      <c r="I56" s="1079" t="s">
        <v>1028</v>
      </c>
      <c r="J56" s="1080"/>
      <c r="K56" s="1081"/>
      <c r="L56" s="24"/>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4" customFormat="1" ht="58.5" customHeight="1">
      <c r="A57" s="5"/>
      <c r="B57" s="23"/>
      <c r="C57" s="263" t="s">
        <v>1029</v>
      </c>
      <c r="D57" s="1079" t="s">
        <v>1030</v>
      </c>
      <c r="E57" s="1080"/>
      <c r="F57" s="1081"/>
      <c r="G57" s="360" t="s">
        <v>448</v>
      </c>
      <c r="H57" s="9" t="s">
        <v>1031</v>
      </c>
      <c r="I57" s="1079" t="s">
        <v>1032</v>
      </c>
      <c r="J57" s="1080"/>
      <c r="K57" s="1081"/>
      <c r="L57" s="24"/>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c r="A58" s="6"/>
      <c r="B58" s="23"/>
      <c r="C58" s="263" t="s">
        <v>988</v>
      </c>
      <c r="D58" s="1079" t="s">
        <v>1033</v>
      </c>
      <c r="E58" s="1080"/>
      <c r="F58" s="1081"/>
      <c r="G58" s="22"/>
      <c r="H58" s="9" t="s">
        <v>1034</v>
      </c>
      <c r="I58" s="1079" t="s">
        <v>1035</v>
      </c>
      <c r="J58" s="1080"/>
      <c r="K58" s="1081"/>
      <c r="L58" s="24"/>
    </row>
    <row r="59" spans="1:54" ht="54" customHeight="1">
      <c r="A59" s="6"/>
      <c r="B59" s="19"/>
      <c r="C59" s="263" t="s">
        <v>1036</v>
      </c>
      <c r="D59" s="1079" t="s">
        <v>1037</v>
      </c>
      <c r="E59" s="1080"/>
      <c r="F59" s="1081"/>
      <c r="G59" s="22"/>
      <c r="H59" s="9" t="s">
        <v>1038</v>
      </c>
      <c r="I59" s="1079" t="s">
        <v>1039</v>
      </c>
      <c r="J59" s="1080"/>
      <c r="K59" s="1081"/>
      <c r="L59" s="20"/>
    </row>
    <row r="60" spans="1:54" ht="61.5" customHeight="1" thickBot="1">
      <c r="A60" s="6"/>
      <c r="B60" s="19"/>
      <c r="C60" s="263" t="s">
        <v>1040</v>
      </c>
      <c r="D60" s="1079" t="s">
        <v>1041</v>
      </c>
      <c r="E60" s="1080"/>
      <c r="F60" s="1081"/>
      <c r="G60" s="22"/>
      <c r="H60" s="10" t="s">
        <v>1042</v>
      </c>
      <c r="I60" s="1073" t="s">
        <v>1043</v>
      </c>
      <c r="J60" s="1074"/>
      <c r="K60" s="1075"/>
      <c r="L60" s="20"/>
    </row>
    <row r="61" spans="1:54" ht="61.5" customHeight="1">
      <c r="A61" s="6"/>
      <c r="B61" s="19"/>
      <c r="C61" s="264" t="s">
        <v>1044</v>
      </c>
      <c r="D61" s="1079" t="s">
        <v>1045</v>
      </c>
      <c r="E61" s="1080"/>
      <c r="F61" s="1081"/>
      <c r="G61" s="19"/>
      <c r="H61" s="81"/>
      <c r="I61" s="258"/>
      <c r="J61" s="258"/>
      <c r="K61" s="258"/>
      <c r="L61" s="20"/>
    </row>
    <row r="62" spans="1:54" ht="61.5" customHeight="1" thickBot="1">
      <c r="A62" s="6"/>
      <c r="B62" s="245"/>
      <c r="C62" s="265" t="s">
        <v>1046</v>
      </c>
      <c r="D62" s="1073" t="s">
        <v>1047</v>
      </c>
      <c r="E62" s="1074"/>
      <c r="F62" s="1075"/>
      <c r="G62" s="19"/>
      <c r="H62" s="81"/>
      <c r="I62" s="258"/>
      <c r="J62" s="258"/>
      <c r="K62" s="258"/>
      <c r="L62" s="20"/>
    </row>
    <row r="63" spans="1:54" ht="15.75" thickBot="1">
      <c r="A63" s="6"/>
      <c r="B63" s="28"/>
      <c r="C63" s="29"/>
      <c r="D63" s="30"/>
      <c r="E63" s="30"/>
      <c r="F63" s="30"/>
      <c r="G63" s="30"/>
      <c r="H63" s="30"/>
      <c r="I63" s="30"/>
      <c r="J63" s="58"/>
      <c r="K63" s="58"/>
      <c r="L63" s="31"/>
    </row>
    <row r="64" spans="1:54" ht="50.1" customHeight="1">
      <c r="A64" s="6"/>
      <c r="C64"/>
    </row>
    <row r="65" spans="1:3" ht="50.1" customHeight="1">
      <c r="A65" s="6"/>
      <c r="C65"/>
    </row>
    <row r="66" spans="1:3" ht="49.5" customHeight="1">
      <c r="A66" s="6"/>
      <c r="C66"/>
    </row>
    <row r="67" spans="1:3" ht="50.1" customHeight="1">
      <c r="A67" s="6"/>
      <c r="C67"/>
    </row>
    <row r="68" spans="1:3" ht="50.1" customHeight="1">
      <c r="A68" s="6"/>
      <c r="C68"/>
    </row>
    <row r="69" spans="1:3" ht="50.1" customHeight="1">
      <c r="A69" s="6"/>
      <c r="C69"/>
    </row>
    <row r="70" spans="1:3">
      <c r="A70" s="6"/>
      <c r="C70"/>
    </row>
    <row r="71" spans="1:3">
      <c r="A71" s="6"/>
      <c r="C71"/>
    </row>
    <row r="72" spans="1:3">
      <c r="A72" s="6"/>
      <c r="C72"/>
    </row>
    <row r="73" spans="1:3">
      <c r="C73"/>
    </row>
    <row r="74" spans="1:3">
      <c r="C74"/>
    </row>
    <row r="75" spans="1:3">
      <c r="C75"/>
    </row>
    <row r="76" spans="1:3">
      <c r="C76"/>
    </row>
    <row r="77" spans="1:3">
      <c r="C77"/>
    </row>
    <row r="78" spans="1:3">
      <c r="C78"/>
    </row>
    <row r="79" spans="1:3">
      <c r="C79"/>
    </row>
    <row r="80" spans="1:3">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sheetData>
  <mergeCells count="66">
    <mergeCell ref="D61:F61"/>
    <mergeCell ref="D62:F62"/>
    <mergeCell ref="C5:K5"/>
    <mergeCell ref="D56:F56"/>
    <mergeCell ref="D57:F57"/>
    <mergeCell ref="D58:F58"/>
    <mergeCell ref="D59:F59"/>
    <mergeCell ref="D60:F60"/>
    <mergeCell ref="H24:I24"/>
    <mergeCell ref="H25:I25"/>
    <mergeCell ref="D55:F55"/>
    <mergeCell ref="C44:C47"/>
    <mergeCell ref="F44:G44"/>
    <mergeCell ref="F45:G45"/>
    <mergeCell ref="D43:E43"/>
    <mergeCell ref="D46:E46"/>
    <mergeCell ref="H43:I43"/>
    <mergeCell ref="E29:J29"/>
    <mergeCell ref="E30:J30"/>
    <mergeCell ref="D44:E44"/>
    <mergeCell ref="H44:I44"/>
    <mergeCell ref="F43:G43"/>
    <mergeCell ref="I60:K60"/>
    <mergeCell ref="H45:I45"/>
    <mergeCell ref="I55:K55"/>
    <mergeCell ref="I56:K56"/>
    <mergeCell ref="I57:K57"/>
    <mergeCell ref="I58:K58"/>
    <mergeCell ref="I59:K59"/>
    <mergeCell ref="E50:J50"/>
    <mergeCell ref="D45:E45"/>
    <mergeCell ref="H46:I46"/>
    <mergeCell ref="E49:J49"/>
    <mergeCell ref="C52:E52"/>
    <mergeCell ref="F46:G46"/>
    <mergeCell ref="F23:G23"/>
    <mergeCell ref="D18:K21"/>
    <mergeCell ref="D23:E23"/>
    <mergeCell ref="H23:I23"/>
    <mergeCell ref="D9:E9"/>
    <mergeCell ref="H9:I9"/>
    <mergeCell ref="F25:G25"/>
    <mergeCell ref="F24:G24"/>
    <mergeCell ref="C32:J32"/>
    <mergeCell ref="D33:K40"/>
    <mergeCell ref="D24:E24"/>
    <mergeCell ref="D25:E25"/>
    <mergeCell ref="D26:E26"/>
    <mergeCell ref="H26:I26"/>
    <mergeCell ref="F26:G26"/>
    <mergeCell ref="C3:K3"/>
    <mergeCell ref="C4:K4"/>
    <mergeCell ref="C17:J17"/>
    <mergeCell ref="D8:E8"/>
    <mergeCell ref="D10:E10"/>
    <mergeCell ref="D7:E7"/>
    <mergeCell ref="H7:I7"/>
    <mergeCell ref="H10:I10"/>
    <mergeCell ref="H8:I8"/>
    <mergeCell ref="E14:J14"/>
    <mergeCell ref="E15:J15"/>
    <mergeCell ref="D13:K13"/>
    <mergeCell ref="F7:G7"/>
    <mergeCell ref="F8:G8"/>
    <mergeCell ref="F9:G9"/>
    <mergeCell ref="F10:G10"/>
  </mergeCells>
  <dataValidations count="6">
    <dataValidation type="list" allowBlank="1" showInputMessage="1" showErrorMessage="1" sqref="F45:G46 G10 F9:F10 F25:F26 G25">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dataValidation allowBlank="1" showInputMessage="1" showErrorMessage="1" prompt="Refers to the progress expected to be reached at project finalization. " sqref="H7:I7 H23:I23 H43:I43"/>
    <dataValidation allowBlank="1" showInputMessage="1" showErrorMessage="1" prompt="Please use the drop-down menu to fill this section" sqref="F7:G7 F23:G23 F43:G43"/>
    <dataValidation allowBlank="1" showInputMessage="1" showErrorMessage="1" prompt="Report the project components/outcomes as in the project document " sqref="D7:E7 D23:E23 D43:E43"/>
    <dataValidation type="list" allowBlank="1" showInputMessage="1" showErrorMessage="1" prompt="Please use drop down menu to enter data " sqref="F8:G8 F44:G44 F24:G24">
      <formula1>"Outcome 1, Outcome 2, Outcome 3, Outcome 4, Outcome 5, Outcome 6, Outcome 7, Outcome 8"</formula1>
    </dataValidation>
  </dataValidations>
  <hyperlinks>
    <hyperlink ref="E15" r:id="rId1"/>
    <hyperlink ref="E30" r:id="rId2"/>
    <hyperlink ref="E50:J50" r:id="rId3" display="jasiel.murphy@ab.gov.ag"/>
  </hyperlinks>
  <pageMargins left="0.2" right="0.21" top="0.17" bottom="0.17" header="0.17" footer="0.17"/>
  <pageSetup orientation="landscape"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4"/>
  <sheetViews>
    <sheetView topLeftCell="B1" zoomScaleNormal="100" workbookViewId="0">
      <selection activeCell="I13" sqref="I13"/>
    </sheetView>
  </sheetViews>
  <sheetFormatPr defaultColWidth="10.85546875" defaultRowHeight="15.75"/>
  <cols>
    <col min="1" max="1" width="10.85546875" style="557"/>
    <col min="2" max="3" width="19.28515625" style="557" customWidth="1"/>
    <col min="4" max="4" width="26.42578125" style="557" customWidth="1"/>
    <col min="5" max="5" width="26.140625" style="557" customWidth="1"/>
    <col min="6" max="7" width="10.85546875" style="557"/>
    <col min="8" max="8" width="16.7109375" style="557" customWidth="1"/>
    <col min="9" max="9" width="30.7109375" style="557" customWidth="1"/>
    <col min="10" max="10" width="24.85546875" style="557" customWidth="1"/>
    <col min="11" max="16384" width="10.85546875" style="557"/>
  </cols>
  <sheetData>
    <row r="2" spans="2:14" ht="16.5" thickBot="1">
      <c r="B2" s="558"/>
      <c r="C2" s="558"/>
      <c r="D2" s="558"/>
      <c r="E2" s="558"/>
      <c r="F2" s="558"/>
      <c r="G2" s="558"/>
      <c r="H2" s="558"/>
      <c r="I2" s="558"/>
      <c r="J2" s="558"/>
      <c r="K2" s="558"/>
      <c r="L2" s="558"/>
      <c r="M2" s="558"/>
      <c r="N2" s="558"/>
    </row>
    <row r="3" spans="2:14" ht="16.5" thickBot="1">
      <c r="B3" s="603"/>
      <c r="C3" s="602"/>
      <c r="D3" s="601"/>
      <c r="E3" s="601"/>
      <c r="F3" s="601"/>
      <c r="G3" s="601"/>
      <c r="H3" s="601"/>
      <c r="I3" s="601"/>
      <c r="J3" s="600"/>
      <c r="K3" s="600"/>
      <c r="L3" s="599"/>
      <c r="M3" s="558"/>
      <c r="N3" s="558"/>
    </row>
    <row r="4" spans="2:14" ht="21" thickBot="1">
      <c r="B4" s="598"/>
      <c r="C4" s="1088" t="s">
        <v>1048</v>
      </c>
      <c r="D4" s="1089"/>
      <c r="E4" s="1089"/>
      <c r="F4" s="1089"/>
      <c r="G4" s="1089"/>
      <c r="H4" s="1089"/>
      <c r="I4" s="1089"/>
      <c r="J4" s="1089"/>
      <c r="K4" s="1089"/>
      <c r="L4" s="1090"/>
      <c r="M4" s="558"/>
      <c r="N4" s="558"/>
    </row>
    <row r="5" spans="2:14">
      <c r="B5" s="596"/>
      <c r="C5" s="1091" t="s">
        <v>1049</v>
      </c>
      <c r="D5" s="1091"/>
      <c r="E5" s="1091"/>
      <c r="F5" s="1091"/>
      <c r="G5" s="1091"/>
      <c r="H5" s="1091"/>
      <c r="I5" s="597"/>
      <c r="J5" s="564"/>
      <c r="K5" s="564"/>
      <c r="L5" s="563"/>
      <c r="M5" s="558"/>
      <c r="N5" s="558"/>
    </row>
    <row r="6" spans="2:14">
      <c r="B6" s="596"/>
      <c r="C6" s="1092"/>
      <c r="D6" s="1092"/>
      <c r="E6" s="1092"/>
      <c r="F6" s="1092"/>
      <c r="G6" s="1092"/>
      <c r="H6" s="1092"/>
      <c r="I6" s="597"/>
      <c r="J6" s="564"/>
      <c r="K6" s="564"/>
      <c r="L6" s="563"/>
      <c r="M6" s="558"/>
      <c r="N6" s="558"/>
    </row>
    <row r="7" spans="2:14" ht="30" customHeight="1" thickBot="1">
      <c r="B7" s="596"/>
      <c r="C7" s="1093" t="s">
        <v>1050</v>
      </c>
      <c r="D7" s="1093"/>
      <c r="E7" s="597"/>
      <c r="F7" s="597"/>
      <c r="G7" s="597"/>
      <c r="H7" s="597"/>
      <c r="I7" s="597"/>
      <c r="J7" s="564"/>
      <c r="K7" s="564"/>
      <c r="L7" s="563"/>
      <c r="M7" s="558"/>
      <c r="N7" s="558"/>
    </row>
    <row r="8" spans="2:14" ht="37.5">
      <c r="B8" s="596"/>
      <c r="C8" s="593" t="s">
        <v>1051</v>
      </c>
      <c r="D8" s="595" t="s">
        <v>1052</v>
      </c>
      <c r="E8" s="595" t="s">
        <v>1053</v>
      </c>
      <c r="F8" s="1094" t="s">
        <v>570</v>
      </c>
      <c r="G8" s="1095"/>
      <c r="H8" s="593" t="s">
        <v>571</v>
      </c>
      <c r="I8" s="594" t="s">
        <v>1054</v>
      </c>
      <c r="J8" s="593" t="s">
        <v>1055</v>
      </c>
      <c r="K8" s="564"/>
      <c r="L8" s="563"/>
      <c r="M8" s="558"/>
      <c r="N8" s="558"/>
    </row>
    <row r="9" spans="2:14" ht="251.1" customHeight="1">
      <c r="B9" s="568"/>
      <c r="C9" s="1098" t="s">
        <v>1056</v>
      </c>
      <c r="D9" s="1101" t="s">
        <v>1057</v>
      </c>
      <c r="E9" s="1104" t="s">
        <v>1058</v>
      </c>
      <c r="F9" s="1104" t="s">
        <v>1059</v>
      </c>
      <c r="G9" s="1104"/>
      <c r="H9" s="581" t="s">
        <v>1060</v>
      </c>
      <c r="I9" s="576" t="s">
        <v>1061</v>
      </c>
      <c r="J9" s="585" t="s">
        <v>1062</v>
      </c>
      <c r="K9" s="564"/>
      <c r="L9" s="563"/>
      <c r="M9" s="558"/>
      <c r="N9" s="558"/>
    </row>
    <row r="10" spans="2:14" ht="390">
      <c r="B10" s="568"/>
      <c r="C10" s="1099"/>
      <c r="D10" s="1102"/>
      <c r="E10" s="1104"/>
      <c r="F10" s="1104" t="s">
        <v>1063</v>
      </c>
      <c r="G10" s="1104"/>
      <c r="H10" s="581" t="s">
        <v>1064</v>
      </c>
      <c r="I10" s="576" t="s">
        <v>1065</v>
      </c>
      <c r="J10" s="585" t="s">
        <v>1066</v>
      </c>
      <c r="K10" s="564"/>
      <c r="L10" s="563"/>
      <c r="M10" s="558"/>
      <c r="N10" s="558"/>
    </row>
    <row r="11" spans="2:14" ht="213.95" customHeight="1">
      <c r="B11" s="568"/>
      <c r="C11" s="1099"/>
      <c r="D11" s="1102"/>
      <c r="E11" s="1105" t="s">
        <v>1067</v>
      </c>
      <c r="F11" s="1108" t="s">
        <v>1068</v>
      </c>
      <c r="G11" s="1109"/>
      <c r="H11" s="590" t="s">
        <v>1069</v>
      </c>
      <c r="I11" s="592" t="s">
        <v>1070</v>
      </c>
      <c r="J11" s="591" t="s">
        <v>1071</v>
      </c>
      <c r="K11" s="564"/>
      <c r="L11" s="563"/>
      <c r="M11" s="558"/>
      <c r="N11" s="558"/>
    </row>
    <row r="12" spans="2:14" ht="273.95" customHeight="1">
      <c r="B12" s="568"/>
      <c r="C12" s="1099"/>
      <c r="D12" s="1102"/>
      <c r="E12" s="1106"/>
      <c r="F12" s="1104" t="s">
        <v>1072</v>
      </c>
      <c r="G12" s="1104"/>
      <c r="H12" s="590" t="s">
        <v>1073</v>
      </c>
      <c r="I12" s="589" t="s">
        <v>1074</v>
      </c>
      <c r="J12" s="575" t="s">
        <v>1075</v>
      </c>
      <c r="K12" s="564"/>
      <c r="L12" s="563"/>
      <c r="M12" s="558"/>
      <c r="N12" s="558"/>
    </row>
    <row r="13" spans="2:14" ht="216" customHeight="1">
      <c r="B13" s="568"/>
      <c r="C13" s="1099"/>
      <c r="D13" s="1102"/>
      <c r="E13" s="1106"/>
      <c r="F13" s="1096" t="s">
        <v>477</v>
      </c>
      <c r="G13" s="1097"/>
      <c r="H13" s="587" t="s">
        <v>1076</v>
      </c>
      <c r="I13" s="578" t="s">
        <v>1077</v>
      </c>
      <c r="J13" s="585" t="s">
        <v>1078</v>
      </c>
      <c r="K13" s="564"/>
      <c r="L13" s="563"/>
      <c r="M13" s="558"/>
      <c r="N13" s="558"/>
    </row>
    <row r="14" spans="2:14" ht="174.95" customHeight="1">
      <c r="B14" s="568"/>
      <c r="C14" s="1100"/>
      <c r="D14" s="1103"/>
      <c r="E14" s="1107"/>
      <c r="F14" s="1096" t="s">
        <v>1079</v>
      </c>
      <c r="G14" s="1097"/>
      <c r="H14" s="590" t="s">
        <v>1080</v>
      </c>
      <c r="I14" s="589" t="s">
        <v>1081</v>
      </c>
      <c r="J14" s="588" t="s">
        <v>1082</v>
      </c>
      <c r="K14" s="564"/>
      <c r="L14" s="563"/>
      <c r="M14" s="558"/>
      <c r="N14" s="558"/>
    </row>
    <row r="15" spans="2:14" ht="83.1" customHeight="1">
      <c r="B15" s="568"/>
      <c r="C15" s="1098" t="s">
        <v>1083</v>
      </c>
      <c r="D15" s="1123" t="s">
        <v>1084</v>
      </c>
      <c r="E15" s="1123" t="s">
        <v>1085</v>
      </c>
      <c r="F15" s="1126" t="s">
        <v>1086</v>
      </c>
      <c r="G15" s="1127"/>
      <c r="H15" s="587" t="s">
        <v>1087</v>
      </c>
      <c r="I15" s="586" t="s">
        <v>1088</v>
      </c>
      <c r="J15" s="575" t="s">
        <v>1089</v>
      </c>
      <c r="K15" s="564"/>
      <c r="L15" s="563"/>
      <c r="M15" s="558"/>
      <c r="N15" s="558"/>
    </row>
    <row r="16" spans="2:14" ht="117" customHeight="1">
      <c r="B16" s="568"/>
      <c r="C16" s="1099"/>
      <c r="D16" s="1124"/>
      <c r="E16" s="1124"/>
      <c r="F16" s="1104" t="s">
        <v>1090</v>
      </c>
      <c r="G16" s="1104"/>
      <c r="H16" s="581" t="s">
        <v>1091</v>
      </c>
      <c r="I16" s="586" t="s">
        <v>1092</v>
      </c>
      <c r="J16" s="575" t="s">
        <v>1093</v>
      </c>
      <c r="K16" s="564"/>
      <c r="L16" s="563"/>
      <c r="M16" s="558"/>
      <c r="N16" s="558"/>
    </row>
    <row r="17" spans="2:14" ht="60">
      <c r="B17" s="568"/>
      <c r="C17" s="1099"/>
      <c r="D17" s="1124"/>
      <c r="E17" s="1124"/>
      <c r="F17" s="1108" t="s">
        <v>1094</v>
      </c>
      <c r="G17" s="1109"/>
      <c r="H17" s="1110" t="s">
        <v>1095</v>
      </c>
      <c r="I17" s="1112" t="s">
        <v>1096</v>
      </c>
      <c r="J17" s="575" t="s">
        <v>1097</v>
      </c>
      <c r="K17" s="564"/>
      <c r="L17" s="563"/>
      <c r="M17" s="558"/>
      <c r="N17" s="558"/>
    </row>
    <row r="18" spans="2:14" ht="108.95" customHeight="1">
      <c r="B18" s="568"/>
      <c r="C18" s="1099"/>
      <c r="D18" s="1124"/>
      <c r="E18" s="1124"/>
      <c r="F18" s="1121"/>
      <c r="G18" s="1122"/>
      <c r="H18" s="1111"/>
      <c r="I18" s="1113"/>
      <c r="J18" s="585" t="s">
        <v>1098</v>
      </c>
      <c r="K18" s="564"/>
      <c r="L18" s="563"/>
      <c r="M18" s="558"/>
      <c r="N18" s="558"/>
    </row>
    <row r="19" spans="2:14" ht="120" customHeight="1">
      <c r="B19" s="568"/>
      <c r="C19" s="1099"/>
      <c r="D19" s="1124"/>
      <c r="E19" s="1124"/>
      <c r="F19" s="1104" t="s">
        <v>1099</v>
      </c>
      <c r="G19" s="1104"/>
      <c r="H19" s="581" t="s">
        <v>1100</v>
      </c>
      <c r="I19" s="576" t="s">
        <v>1101</v>
      </c>
      <c r="J19" s="575" t="s">
        <v>1102</v>
      </c>
      <c r="K19" s="564"/>
      <c r="L19" s="563"/>
      <c r="M19" s="558"/>
      <c r="N19" s="558"/>
    </row>
    <row r="20" spans="2:14" ht="290.10000000000002" customHeight="1">
      <c r="B20" s="584"/>
      <c r="C20" s="1099"/>
      <c r="D20" s="1124"/>
      <c r="E20" s="1124"/>
      <c r="F20" s="1114" t="s">
        <v>1103</v>
      </c>
      <c r="G20" s="1115"/>
      <c r="H20" s="577" t="s">
        <v>1104</v>
      </c>
      <c r="I20" s="580" t="s">
        <v>1105</v>
      </c>
      <c r="J20" s="572" t="s">
        <v>1106</v>
      </c>
      <c r="K20" s="558"/>
      <c r="L20" s="583"/>
      <c r="M20" s="582"/>
      <c r="N20" s="582"/>
    </row>
    <row r="21" spans="2:14" ht="197.1" customHeight="1">
      <c r="B21" s="568"/>
      <c r="C21" s="1100"/>
      <c r="D21" s="1125"/>
      <c r="E21" s="1125"/>
      <c r="F21" s="1096" t="s">
        <v>1107</v>
      </c>
      <c r="G21" s="1097"/>
      <c r="H21" s="581" t="s">
        <v>1108</v>
      </c>
      <c r="I21" s="576" t="s">
        <v>1109</v>
      </c>
      <c r="J21" s="575" t="s">
        <v>1110</v>
      </c>
      <c r="K21" s="564"/>
      <c r="L21" s="563"/>
      <c r="M21" s="558"/>
      <c r="N21" s="558"/>
    </row>
    <row r="22" spans="2:14" ht="252" customHeight="1">
      <c r="B22" s="568"/>
      <c r="C22" s="1116" t="s">
        <v>1111</v>
      </c>
      <c r="D22" s="1104" t="s">
        <v>1112</v>
      </c>
      <c r="E22" s="581" t="s">
        <v>1113</v>
      </c>
      <c r="F22" s="1104" t="s">
        <v>1114</v>
      </c>
      <c r="G22" s="1104"/>
      <c r="H22" s="581" t="s">
        <v>1115</v>
      </c>
      <c r="I22" s="576" t="s">
        <v>1116</v>
      </c>
      <c r="J22" s="575" t="s">
        <v>1117</v>
      </c>
      <c r="K22" s="564"/>
      <c r="L22" s="563"/>
      <c r="M22" s="558"/>
      <c r="N22" s="558"/>
    </row>
    <row r="23" spans="2:14" ht="372.95" customHeight="1">
      <c r="B23" s="568"/>
      <c r="C23" s="1116"/>
      <c r="D23" s="1104"/>
      <c r="E23" s="1104" t="s">
        <v>1118</v>
      </c>
      <c r="F23" s="1104" t="s">
        <v>1119</v>
      </c>
      <c r="G23" s="1104"/>
      <c r="H23" s="581" t="s">
        <v>1120</v>
      </c>
      <c r="I23" s="580" t="s">
        <v>1121</v>
      </c>
      <c r="J23" s="579" t="s">
        <v>1122</v>
      </c>
      <c r="K23" s="564"/>
      <c r="L23" s="563"/>
      <c r="M23" s="558"/>
      <c r="N23" s="558"/>
    </row>
    <row r="24" spans="2:14" ht="409.5">
      <c r="B24" s="568"/>
      <c r="C24" s="1116"/>
      <c r="D24" s="1104"/>
      <c r="E24" s="1104"/>
      <c r="F24" s="1104" t="s">
        <v>1123</v>
      </c>
      <c r="G24" s="1120"/>
      <c r="H24" s="577" t="s">
        <v>1124</v>
      </c>
      <c r="I24" s="578" t="s">
        <v>1125</v>
      </c>
      <c r="J24" s="575" t="s">
        <v>1126</v>
      </c>
      <c r="K24" s="564"/>
      <c r="L24" s="563"/>
      <c r="M24" s="558"/>
      <c r="N24" s="558"/>
    </row>
    <row r="25" spans="2:14" ht="102" customHeight="1">
      <c r="B25" s="568"/>
      <c r="C25" s="1116"/>
      <c r="D25" s="1104"/>
      <c r="E25" s="1104"/>
      <c r="F25" s="1104" t="s">
        <v>1127</v>
      </c>
      <c r="G25" s="1104"/>
      <c r="H25" s="577" t="s">
        <v>1128</v>
      </c>
      <c r="I25" s="576" t="s">
        <v>1129</v>
      </c>
      <c r="J25" s="575" t="s">
        <v>1130</v>
      </c>
      <c r="K25" s="564"/>
      <c r="L25" s="563"/>
      <c r="M25" s="558"/>
      <c r="N25" s="558"/>
    </row>
    <row r="26" spans="2:14" ht="113.1" customHeight="1">
      <c r="B26" s="568"/>
      <c r="C26" s="1117"/>
      <c r="D26" s="1110"/>
      <c r="E26" s="1110"/>
      <c r="F26" s="1129" t="s">
        <v>1131</v>
      </c>
      <c r="G26" s="1130"/>
      <c r="H26" s="574" t="s">
        <v>1132</v>
      </c>
      <c r="I26" s="573" t="s">
        <v>1133</v>
      </c>
      <c r="J26" s="572" t="s">
        <v>1134</v>
      </c>
      <c r="K26" s="564"/>
      <c r="L26" s="563"/>
      <c r="M26" s="558"/>
      <c r="N26" s="558"/>
    </row>
    <row r="27" spans="2:14" ht="409.6" thickBot="1">
      <c r="B27" s="568"/>
      <c r="C27" s="1118"/>
      <c r="D27" s="1119"/>
      <c r="E27" s="1119"/>
      <c r="F27" s="1131"/>
      <c r="G27" s="1132"/>
      <c r="H27" s="571" t="s">
        <v>1135</v>
      </c>
      <c r="I27" s="570" t="s">
        <v>1136</v>
      </c>
      <c r="J27" s="569" t="s">
        <v>1137</v>
      </c>
      <c r="K27" s="564"/>
      <c r="L27" s="563"/>
      <c r="M27" s="558"/>
      <c r="N27" s="558"/>
    </row>
    <row r="28" spans="2:14">
      <c r="B28" s="568"/>
      <c r="C28" s="567"/>
      <c r="D28" s="1128"/>
      <c r="E28" s="1128"/>
      <c r="F28" s="566"/>
      <c r="G28" s="566"/>
      <c r="H28" s="566"/>
      <c r="I28" s="565"/>
      <c r="J28" s="564"/>
      <c r="K28" s="564"/>
      <c r="L28" s="563"/>
      <c r="M28" s="558"/>
      <c r="N28" s="558"/>
    </row>
    <row r="29" spans="2:14">
      <c r="B29" s="568"/>
      <c r="C29" s="567"/>
      <c r="D29" s="1128"/>
      <c r="E29" s="1128"/>
      <c r="F29" s="566"/>
      <c r="G29" s="566"/>
      <c r="H29" s="566"/>
      <c r="I29" s="565"/>
      <c r="J29" s="564"/>
      <c r="K29" s="564"/>
      <c r="L29" s="563"/>
      <c r="M29" s="558"/>
      <c r="N29" s="558"/>
    </row>
    <row r="30" spans="2:14">
      <c r="B30" s="568"/>
      <c r="C30" s="567"/>
      <c r="D30" s="1128"/>
      <c r="E30" s="1128"/>
      <c r="F30" s="566"/>
      <c r="G30" s="566"/>
      <c r="H30" s="566"/>
      <c r="I30" s="565"/>
      <c r="J30" s="564"/>
      <c r="K30" s="564"/>
      <c r="L30" s="563"/>
      <c r="M30" s="558"/>
      <c r="N30" s="558"/>
    </row>
    <row r="31" spans="2:14">
      <c r="B31" s="568"/>
      <c r="C31" s="567"/>
      <c r="D31" s="1128"/>
      <c r="E31" s="1128"/>
      <c r="F31" s="566"/>
      <c r="G31" s="566"/>
      <c r="H31" s="566"/>
      <c r="I31" s="565"/>
      <c r="J31" s="564"/>
      <c r="K31" s="564"/>
      <c r="L31" s="563"/>
      <c r="M31" s="558"/>
      <c r="N31" s="558"/>
    </row>
    <row r="32" spans="2:14">
      <c r="B32" s="568"/>
      <c r="C32" s="567"/>
      <c r="D32" s="1128"/>
      <c r="E32" s="1128"/>
      <c r="F32" s="566"/>
      <c r="G32" s="566"/>
      <c r="H32" s="566"/>
      <c r="I32" s="565"/>
      <c r="J32" s="564"/>
      <c r="K32" s="564"/>
      <c r="L32" s="563"/>
      <c r="M32" s="558"/>
      <c r="N32" s="558"/>
    </row>
    <row r="33" spans="2:14" ht="16.5" thickBot="1">
      <c r="B33" s="562"/>
      <c r="C33" s="561"/>
      <c r="D33" s="561"/>
      <c r="E33" s="561"/>
      <c r="F33" s="561"/>
      <c r="G33" s="561"/>
      <c r="H33" s="561"/>
      <c r="I33" s="561"/>
      <c r="J33" s="560"/>
      <c r="K33" s="560"/>
      <c r="L33" s="559"/>
      <c r="M33" s="558"/>
      <c r="N33" s="558"/>
    </row>
    <row r="34" spans="2:14">
      <c r="B34" s="558"/>
      <c r="C34" s="558"/>
      <c r="D34" s="558"/>
      <c r="E34" s="558"/>
      <c r="F34" s="558"/>
      <c r="G34" s="558"/>
      <c r="H34" s="558"/>
      <c r="I34" s="558"/>
      <c r="J34" s="558"/>
      <c r="K34" s="558"/>
      <c r="L34" s="558"/>
      <c r="M34" s="558"/>
      <c r="N34" s="558"/>
    </row>
  </sheetData>
  <mergeCells count="39">
    <mergeCell ref="D32:E32"/>
    <mergeCell ref="F25:G25"/>
    <mergeCell ref="F26:G27"/>
    <mergeCell ref="D28:E28"/>
    <mergeCell ref="D29:E29"/>
    <mergeCell ref="D30:E30"/>
    <mergeCell ref="D31:E31"/>
    <mergeCell ref="H17:H18"/>
    <mergeCell ref="I17:I18"/>
    <mergeCell ref="F19:G19"/>
    <mergeCell ref="F20:G20"/>
    <mergeCell ref="C22:C27"/>
    <mergeCell ref="D22:D27"/>
    <mergeCell ref="F22:G22"/>
    <mergeCell ref="E23:E27"/>
    <mergeCell ref="F23:G23"/>
    <mergeCell ref="F24:G24"/>
    <mergeCell ref="F17:G18"/>
    <mergeCell ref="C15:C21"/>
    <mergeCell ref="D15:D21"/>
    <mergeCell ref="E15:E21"/>
    <mergeCell ref="F15:G15"/>
    <mergeCell ref="F16:G16"/>
    <mergeCell ref="F21:G21"/>
    <mergeCell ref="C9:C14"/>
    <mergeCell ref="D9:D14"/>
    <mergeCell ref="E9:E10"/>
    <mergeCell ref="F9:G9"/>
    <mergeCell ref="F10:G10"/>
    <mergeCell ref="E11:E14"/>
    <mergeCell ref="F11:G11"/>
    <mergeCell ref="F12:G12"/>
    <mergeCell ref="F13:G13"/>
    <mergeCell ref="F14:G14"/>
    <mergeCell ref="C4:L4"/>
    <mergeCell ref="C5:H5"/>
    <mergeCell ref="C6:H6"/>
    <mergeCell ref="C7:D7"/>
    <mergeCell ref="F8:G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2"/>
  <sheetViews>
    <sheetView topLeftCell="A34" zoomScale="80" zoomScaleNormal="80" workbookViewId="0">
      <selection activeCell="D40" sqref="D40"/>
    </sheetView>
  </sheetViews>
  <sheetFormatPr defaultColWidth="8.85546875" defaultRowHeight="15"/>
  <cols>
    <col min="1" max="1" width="1.28515625" customWidth="1"/>
    <col min="2" max="2" width="2" customWidth="1"/>
    <col min="3" max="3" width="36.85546875" customWidth="1"/>
    <col min="4" max="4" width="168" customWidth="1"/>
    <col min="5" max="5" width="10.7109375" customWidth="1"/>
    <col min="6" max="6" width="1.42578125" customWidth="1"/>
  </cols>
  <sheetData>
    <row r="1" spans="2:5" ht="15.75" thickBot="1"/>
    <row r="2" spans="2:5" ht="15.75" thickBot="1">
      <c r="B2" s="64"/>
      <c r="C2" s="40"/>
      <c r="D2" s="40"/>
      <c r="E2" s="41"/>
    </row>
    <row r="3" spans="2:5" ht="19.5" thickBot="1">
      <c r="B3" s="65"/>
      <c r="C3" s="1135" t="s">
        <v>1138</v>
      </c>
      <c r="D3" s="1136"/>
      <c r="E3" s="66"/>
    </row>
    <row r="4" spans="2:5">
      <c r="B4" s="65"/>
      <c r="C4" s="67"/>
      <c r="D4" s="67"/>
      <c r="E4" s="66"/>
    </row>
    <row r="5" spans="2:5" ht="15.75" thickBot="1">
      <c r="B5" s="65"/>
      <c r="C5" s="68" t="s">
        <v>1139</v>
      </c>
      <c r="D5" s="67"/>
      <c r="E5" s="66"/>
    </row>
    <row r="6" spans="2:5" ht="29.25" thickBot="1">
      <c r="B6" s="65"/>
      <c r="C6" s="77" t="s">
        <v>1140</v>
      </c>
      <c r="D6" s="78" t="s">
        <v>1141</v>
      </c>
      <c r="E6" s="66"/>
    </row>
    <row r="7" spans="2:5" ht="210.95" customHeight="1" thickBot="1">
      <c r="B7" s="65"/>
      <c r="C7" s="69" t="s">
        <v>1142</v>
      </c>
      <c r="D7" s="70" t="s">
        <v>1143</v>
      </c>
      <c r="E7" s="66"/>
    </row>
    <row r="8" spans="2:5" ht="255" customHeight="1" thickBot="1">
      <c r="B8" s="65"/>
      <c r="C8" s="71" t="s">
        <v>1144</v>
      </c>
      <c r="D8" s="72" t="s">
        <v>1145</v>
      </c>
      <c r="E8" s="66"/>
    </row>
    <row r="9" spans="2:5" ht="408.95" customHeight="1">
      <c r="B9" s="65"/>
      <c r="C9" s="1139" t="s">
        <v>1146</v>
      </c>
      <c r="D9" s="1141" t="s">
        <v>1147</v>
      </c>
      <c r="E9" s="66"/>
    </row>
    <row r="10" spans="2:5" ht="132.94999999999999" customHeight="1" thickBot="1">
      <c r="B10" s="65"/>
      <c r="C10" s="1140"/>
      <c r="D10" s="1142"/>
      <c r="E10" s="66"/>
    </row>
    <row r="11" spans="2:5" ht="47.1" customHeight="1" thickBot="1">
      <c r="B11" s="65"/>
      <c r="C11" s="244" t="s">
        <v>1148</v>
      </c>
      <c r="D11" s="70" t="s">
        <v>1149</v>
      </c>
      <c r="E11" s="66"/>
    </row>
    <row r="12" spans="2:5" ht="147" customHeight="1" thickBot="1">
      <c r="B12" s="65"/>
      <c r="C12" s="69" t="s">
        <v>1150</v>
      </c>
      <c r="D12" s="70" t="s">
        <v>1151</v>
      </c>
      <c r="E12" s="66"/>
    </row>
    <row r="13" spans="2:5" ht="39.950000000000003" customHeight="1">
      <c r="B13" s="65"/>
      <c r="C13" s="1134" t="s">
        <v>1152</v>
      </c>
      <c r="D13" s="1134"/>
      <c r="E13" s="66"/>
    </row>
    <row r="14" spans="2:5">
      <c r="B14" s="65"/>
      <c r="C14" s="67"/>
      <c r="D14" s="67"/>
      <c r="E14" s="66"/>
    </row>
    <row r="15" spans="2:5" ht="15.75" thickBot="1">
      <c r="B15" s="65"/>
      <c r="C15" s="1137" t="s">
        <v>1153</v>
      </c>
      <c r="D15" s="1137"/>
      <c r="E15" s="66"/>
    </row>
    <row r="16" spans="2:5" ht="15.75" thickBot="1">
      <c r="B16" s="65"/>
      <c r="C16" s="79" t="s">
        <v>1154</v>
      </c>
      <c r="D16" s="79" t="s">
        <v>1141</v>
      </c>
      <c r="E16" s="66"/>
    </row>
    <row r="17" spans="2:5" ht="15.75" thickBot="1">
      <c r="B17" s="65"/>
      <c r="C17" s="1133" t="s">
        <v>1155</v>
      </c>
      <c r="D17" s="1133"/>
      <c r="E17" s="66"/>
    </row>
    <row r="18" spans="2:5" ht="102.95" customHeight="1" thickBot="1">
      <c r="B18" s="65"/>
      <c r="C18" s="73" t="s">
        <v>1156</v>
      </c>
      <c r="D18" s="73"/>
      <c r="E18" s="66"/>
    </row>
    <row r="19" spans="2:5" ht="80.099999999999994" customHeight="1" thickBot="1">
      <c r="B19" s="65"/>
      <c r="C19" s="73" t="s">
        <v>1157</v>
      </c>
      <c r="D19" s="73"/>
      <c r="E19" s="66"/>
    </row>
    <row r="20" spans="2:5" ht="15.75" thickBot="1">
      <c r="B20" s="65"/>
      <c r="C20" s="1138" t="s">
        <v>1158</v>
      </c>
      <c r="D20" s="1138"/>
      <c r="E20" s="66"/>
    </row>
    <row r="21" spans="2:5" ht="107.1" customHeight="1" thickBot="1">
      <c r="B21" s="65"/>
      <c r="C21" s="149" t="s">
        <v>1159</v>
      </c>
      <c r="D21" s="428"/>
      <c r="E21" s="66"/>
    </row>
    <row r="22" spans="2:5" ht="140.1" customHeight="1" thickBot="1">
      <c r="B22" s="65"/>
      <c r="C22" s="149" t="s">
        <v>1160</v>
      </c>
      <c r="D22" s="75"/>
      <c r="E22" s="66"/>
    </row>
    <row r="23" spans="2:5" ht="15.75" thickBot="1">
      <c r="B23" s="65"/>
      <c r="C23" s="1133" t="s">
        <v>1161</v>
      </c>
      <c r="D23" s="1133"/>
      <c r="E23" s="66"/>
    </row>
    <row r="24" spans="2:5" ht="105.75" thickBot="1">
      <c r="B24" s="65"/>
      <c r="C24" s="73" t="s">
        <v>1162</v>
      </c>
      <c r="D24" s="73"/>
      <c r="E24" s="66"/>
    </row>
    <row r="25" spans="2:5" ht="129.94999999999999" customHeight="1" thickBot="1">
      <c r="B25" s="65"/>
      <c r="C25" s="73" t="s">
        <v>1163</v>
      </c>
      <c r="D25" s="73"/>
      <c r="E25" s="66"/>
    </row>
    <row r="26" spans="2:5" ht="15.75" thickBot="1">
      <c r="B26" s="65"/>
      <c r="C26" s="1133" t="s">
        <v>1164</v>
      </c>
      <c r="D26" s="1133"/>
      <c r="E26" s="66"/>
    </row>
    <row r="27" spans="2:5" ht="45.75" thickBot="1">
      <c r="B27" s="65"/>
      <c r="C27" s="75" t="s">
        <v>1165</v>
      </c>
      <c r="D27" s="75"/>
      <c r="E27" s="66"/>
    </row>
    <row r="28" spans="2:5" ht="66" customHeight="1" thickBot="1">
      <c r="B28" s="65"/>
      <c r="C28" s="75" t="s">
        <v>1166</v>
      </c>
      <c r="D28" s="75"/>
      <c r="E28" s="66"/>
    </row>
    <row r="29" spans="2:5" ht="45.75" thickBot="1">
      <c r="B29" s="65"/>
      <c r="C29" s="75" t="s">
        <v>1167</v>
      </c>
      <c r="D29" s="75"/>
      <c r="E29" s="66"/>
    </row>
    <row r="30" spans="2:5" ht="15.75" thickBot="1">
      <c r="B30" s="65"/>
      <c r="C30" s="1133" t="s">
        <v>1168</v>
      </c>
      <c r="D30" s="1133"/>
      <c r="E30" s="66"/>
    </row>
    <row r="31" spans="2:5" ht="75.75" thickBot="1">
      <c r="B31" s="65"/>
      <c r="C31" s="73" t="s">
        <v>1169</v>
      </c>
      <c r="D31" s="73"/>
      <c r="E31" s="66"/>
    </row>
    <row r="32" spans="2:5" ht="75.75" thickBot="1">
      <c r="B32" s="65"/>
      <c r="C32" s="149" t="s">
        <v>1170</v>
      </c>
      <c r="D32" s="429"/>
      <c r="E32" s="66"/>
    </row>
    <row r="33" spans="2:5" ht="120.95" customHeight="1" thickBot="1">
      <c r="B33" s="65"/>
      <c r="C33" s="149" t="s">
        <v>1171</v>
      </c>
      <c r="D33" s="429"/>
      <c r="E33" s="66"/>
    </row>
    <row r="34" spans="2:5" ht="45.75" thickBot="1">
      <c r="B34" s="65"/>
      <c r="C34" s="73" t="s">
        <v>1172</v>
      </c>
      <c r="D34" s="429"/>
      <c r="E34" s="66"/>
    </row>
    <row r="35" spans="2:5" ht="90.75" thickBot="1">
      <c r="B35" s="65"/>
      <c r="C35" s="73" t="s">
        <v>1173</v>
      </c>
      <c r="D35" s="73"/>
      <c r="E35" s="66"/>
    </row>
    <row r="36" spans="2:5" ht="60.75" thickBot="1">
      <c r="B36" s="65"/>
      <c r="C36" s="73" t="s">
        <v>1174</v>
      </c>
      <c r="D36" s="429"/>
      <c r="E36" s="66"/>
    </row>
    <row r="37" spans="2:5" ht="15.75" thickBot="1">
      <c r="B37" s="65"/>
      <c r="C37" s="1133" t="s">
        <v>1175</v>
      </c>
      <c r="D37" s="1133"/>
      <c r="E37" s="66"/>
    </row>
    <row r="38" spans="2:5" ht="45.75" thickBot="1">
      <c r="B38" s="247"/>
      <c r="C38" s="266" t="s">
        <v>1176</v>
      </c>
      <c r="D38" s="74"/>
      <c r="E38" s="247"/>
    </row>
    <row r="39" spans="2:5" ht="15.75" thickBot="1">
      <c r="B39" s="65"/>
      <c r="C39" s="1133" t="s">
        <v>1177</v>
      </c>
      <c r="D39" s="1133"/>
      <c r="E39" s="66"/>
    </row>
    <row r="40" spans="2:5" ht="45.6" customHeight="1" thickBot="1">
      <c r="B40" s="65"/>
      <c r="C40" s="267" t="s">
        <v>1178</v>
      </c>
      <c r="D40" s="74"/>
      <c r="E40" s="66"/>
    </row>
    <row r="41" spans="2:5" ht="45.75" thickBot="1">
      <c r="B41" s="65"/>
      <c r="C41" s="267" t="s">
        <v>1179</v>
      </c>
      <c r="D41" s="260"/>
      <c r="E41" s="66"/>
    </row>
    <row r="42" spans="2:5" ht="15.75" thickBot="1">
      <c r="B42" s="82"/>
      <c r="C42" s="76"/>
      <c r="D42" s="76"/>
      <c r="E42" s="83"/>
    </row>
  </sheetData>
  <mergeCells count="12">
    <mergeCell ref="C37:D37"/>
    <mergeCell ref="C39:D39"/>
    <mergeCell ref="C13:D13"/>
    <mergeCell ref="C30:D30"/>
    <mergeCell ref="C3:D3"/>
    <mergeCell ref="C15:D15"/>
    <mergeCell ref="C17:D17"/>
    <mergeCell ref="C23:D23"/>
    <mergeCell ref="C26:D26"/>
    <mergeCell ref="C20:D20"/>
    <mergeCell ref="C9:C10"/>
    <mergeCell ref="D9:D10"/>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771525</xdr:colOff>
                    <xdr:row>39</xdr:row>
                    <xdr:rowOff>190500</xdr:rowOff>
                  </from>
                  <to>
                    <xdr:col>3</xdr:col>
                    <xdr:colOff>1362075</xdr:colOff>
                    <xdr:row>39</xdr:row>
                    <xdr:rowOff>523875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1400175</xdr:colOff>
                    <xdr:row>39</xdr:row>
                    <xdr:rowOff>190500</xdr:rowOff>
                  </from>
                  <to>
                    <xdr:col>3</xdr:col>
                    <xdr:colOff>1990725</xdr:colOff>
                    <xdr:row>39</xdr:row>
                    <xdr:rowOff>523875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D032F5CE10EB34B8384E8C431427C53" ma:contentTypeVersion="17" ma:contentTypeDescription="Create a new document." ma:contentTypeScope="" ma:versionID="2633938d556223edf64d674c429740c6">
  <xsd:schema xmlns:xsd="http://www.w3.org/2001/XMLSchema" xmlns:xs="http://www.w3.org/2001/XMLSchema" xmlns:p="http://schemas.microsoft.com/office/2006/metadata/properties" xmlns:ns2="01313f96-fdf4-4f46-9bf9-91bf608c10e2" xmlns:ns3="d13ea712-b842-4e22-ad73-53b5931ebf38" targetNamespace="http://schemas.microsoft.com/office/2006/metadata/properties" ma:root="true" ma:fieldsID="304788962c9cb9e8c3a9bdad88da1210" ns2:_="" ns3:_="">
    <xsd:import namespace="01313f96-fdf4-4f46-9bf9-91bf608c10e2"/>
    <xsd:import namespace="d13ea712-b842-4e22-ad73-53b5931ebf3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OCR" minOccurs="0"/>
                <xsd:element ref="ns3:MediaServiceGenerationTime" minOccurs="0"/>
                <xsd:element ref="ns3:MediaServiceEventHashCode" minOccurs="0"/>
                <xsd:element ref="ns3:MediaLengthInSeconds" minOccurs="0"/>
                <xsd:element ref="ns3:MediaServiceDateTaken" minOccurs="0"/>
                <xsd:element ref="ns3:lcf76f155ced4ddcb4097134ff3c332f" minOccurs="0"/>
                <xsd:element ref="ns2:TaxCatchAll"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313f96-fdf4-4f46-9bf9-91bf608c10e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fc215d7e-704f-45f9-b1d6-59d5d17bf57d}" ma:internalName="TaxCatchAll" ma:showField="CatchAllData" ma:web="01313f96-fdf4-4f46-9bf9-91bf608c10e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13ea712-b842-4e22-ad73-53b5931ebf3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ffc7d74-0cb0-4124-b90a-f6b620e8d718" ma:termSetId="09814cd3-568e-fe90-9814-8d621ff8fb84" ma:anchorId="fba54fb3-c3e1-fe81-a776-ca4b69148c4d" ma:open="true" ma:isKeyword="false">
      <xsd:complexType>
        <xsd:sequence>
          <xsd:element ref="pc:Terms" minOccurs="0" maxOccurs="1"/>
        </xsd:sequence>
      </xsd:complex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1313f96-fdf4-4f46-9bf9-91bf608c10e2" xsi:nil="true"/>
    <lcf76f155ced4ddcb4097134ff3c332f xmlns="d13ea712-b842-4e22-ad73-53b5931ebf38">
      <Terms xmlns="http://schemas.microsoft.com/office/infopath/2007/PartnerControls"/>
    </lcf76f155ced4ddcb4097134ff3c332f>
    <SharedWithUsers xmlns="01313f96-fdf4-4f46-9bf9-91bf608c10e2">
      <UserInfo>
        <DisplayName>Diann Black-Layne</DisplayName>
        <AccountId>22</AccountId>
        <AccountType/>
      </UserInfo>
      <UserInfo>
        <DisplayName>Niketa Black</DisplayName>
        <AccountId>66</AccountId>
        <AccountType/>
      </UserInfo>
    </SharedWithUsers>
  </documentManagement>
</p:properties>
</file>

<file path=customXml/itemProps1.xml><?xml version="1.0" encoding="utf-8"?>
<ds:datastoreItem xmlns:ds="http://schemas.openxmlformats.org/officeDocument/2006/customXml" ds:itemID="{4C27AB65-3E18-4E22-BB58-1B6891AA48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313f96-fdf4-4f46-9bf9-91bf608c10e2"/>
    <ds:schemaRef ds:uri="d13ea712-b842-4e22-ad73-53b5931ebf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62275D9-662D-4435-80A4-2A26C4F1867C}">
  <ds:schemaRefs>
    <ds:schemaRef ds:uri="http://schemas.microsoft.com/sharepoint/v3/contenttype/forms"/>
  </ds:schemaRefs>
</ds:datastoreItem>
</file>

<file path=customXml/itemProps3.xml><?xml version="1.0" encoding="utf-8"?>
<ds:datastoreItem xmlns:ds="http://schemas.openxmlformats.org/officeDocument/2006/customXml" ds:itemID="{B56CC95D-F13D-44D0-8AD0-9DBFB2883CCF}">
  <ds:schemaRefs>
    <ds:schemaRef ds:uri="http://purl.org/dc/elements/1.1/"/>
    <ds:schemaRef ds:uri="http://schemas.microsoft.com/office/2006/metadata/properties"/>
    <ds:schemaRef ds:uri="d13ea712-b842-4e22-ad73-53b5931ebf38"/>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01313f96-fdf4-4f46-9bf9-91bf608c10e2"/>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Results Tracker </vt:lpstr>
      <vt:lpstr>Rating</vt:lpstr>
      <vt:lpstr>Project Indicators</vt:lpstr>
      <vt:lpstr>Lessons Learned</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Manager/>
  <Company>The World Bank Group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 Chilombo</cp:lastModifiedBy>
  <cp:revision/>
  <dcterms:created xsi:type="dcterms:W3CDTF">2010-11-30T14:15:01Z</dcterms:created>
  <dcterms:modified xsi:type="dcterms:W3CDTF">2023-12-05T20:58:37Z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0x0101009D032F5CE10EB34B8384E8C431427C53</vt:lpwstr>
  </property>
  <property fmtid="{D5CDD505-2E9C-101B-9397-08002B2CF9AE}" pid="3" name="MediaServiceImageTags">
    <vt:lpwstr/>
  </property>
</Properties>
</file>