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docProps/app.xml" ContentType="application/vnd.openxmlformats-officedocument.extended-propertie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docProps/core.xml" ContentType="application/vnd.openxmlformats-package.core-properties+xml"/>
  <Override PartName="/xl/revisions/revisionLog1.xml" ContentType="application/vnd.openxmlformats-officedocument.spreadsheetml.revisionLog+xml"/>
  <Override PartName="/xl/externalLinks/externalLink1.xml" ContentType="application/vnd.openxmlformats-officedocument.spreadsheetml.externalLink+xml"/>
  <Override PartName="/xl/revisions/revisionLog3.xml" ContentType="application/vnd.openxmlformats-officedocument.spreadsheetml.revisionLog+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autoCompressPictures="0" defaultThemeVersion="124226"/>
  <mc:AlternateContent xmlns:mc="http://schemas.openxmlformats.org/markup-compatibility/2006">
    <mc:Choice Requires="x15">
      <x15ac:absPath xmlns:x15ac="http://schemas.microsoft.com/office/spreadsheetml/2010/11/ac" url="P:\Adaptation Fund\Projects and Programs\Project reports\Papua New Guinea\"/>
    </mc:Choice>
  </mc:AlternateContent>
  <bookViews>
    <workbookView xWindow="0" yWindow="0" windowWidth="28800" windowHeight="11610"/>
  </bookViews>
  <sheets>
    <sheet name="Overview" sheetId="1" r:id="rId1"/>
    <sheet name="FinancialData" sheetId="2" r:id="rId2"/>
    <sheet name="Procurement" sheetId="3" state="hidden" r:id="rId3"/>
    <sheet name="Risk Assesment" sheetId="4" r:id="rId4"/>
    <sheet name="Rating" sheetId="5" r:id="rId5"/>
    <sheet name="Project Indicators" sheetId="6" r:id="rId6"/>
    <sheet name="Lessons Learned" sheetId="7" r:id="rId7"/>
    <sheet name="Results Tracker" sheetId="8" r:id="rId8"/>
    <sheet name="Units for Indicators" sheetId="9" r:id="rId9"/>
  </sheets>
  <externalReferences>
    <externalReference r:id="rId10"/>
  </externalReferences>
  <definedNames>
    <definedName name="iincome">#REF!</definedName>
    <definedName name="income" localSheetId="7">#REF!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 name="Z_07EAF365_2447_4F82_A46B_7E9FD26E56FF_.wvu.Cols" localSheetId="0" hidden="1">Overview!$H:$P</definedName>
    <definedName name="Z_07EAF365_2447_4F82_A46B_7E9FD26E56FF_.wvu.Rows" localSheetId="0" hidden="1">Overview!$8:$11</definedName>
    <definedName name="Z_07EAF365_2447_4F82_A46B_7E9FD26E56FF_.wvu.Rows" localSheetId="2" hidden="1">Procurement!$46:$48</definedName>
    <definedName name="Z_07EAF365_2447_4F82_A46B_7E9FD26E56FF_.wvu.Rows" localSheetId="7" hidden="1">'Results Tracker'!$31:$38,'Results Tracker'!$133:$321</definedName>
    <definedName name="Z_476D7F7D_2B0A_443D_9DC0_E3701DAEAE39_.wvu.Cols" localSheetId="0" hidden="1">Overview!$H:$P</definedName>
    <definedName name="Z_476D7F7D_2B0A_443D_9DC0_E3701DAEAE39_.wvu.Rows" localSheetId="0" hidden="1">Overview!$8:$11</definedName>
    <definedName name="Z_476D7F7D_2B0A_443D_9DC0_E3701DAEAE39_.wvu.Rows" localSheetId="2" hidden="1">Procurement!$46:$48</definedName>
    <definedName name="Z_476D7F7D_2B0A_443D_9DC0_E3701DAEAE39_.wvu.Rows" localSheetId="7" hidden="1">'Results Tracker'!$31:$38,'Results Tracker'!$133:$321</definedName>
    <definedName name="Z_47B53A82_92C2_47DA_99D0_D824FEAEA32F_.wvu.Cols" localSheetId="0" hidden="1">Overview!$H:$P</definedName>
    <definedName name="Z_47B53A82_92C2_47DA_99D0_D824FEAEA32F_.wvu.Rows" localSheetId="0" hidden="1">Overview!$8:$11</definedName>
    <definedName name="Z_47B53A82_92C2_47DA_99D0_D824FEAEA32F_.wvu.Rows" localSheetId="2" hidden="1">Procurement!$46:$48</definedName>
    <definedName name="Z_47B53A82_92C2_47DA_99D0_D824FEAEA32F_.wvu.Rows" localSheetId="7" hidden="1">'Results Tracker'!$31:$38,'Results Tracker'!$133:$321</definedName>
    <definedName name="Z_5CD7C8B3_764F_4DEF_977A_65B015DA68E5_.wvu.Cols" localSheetId="0" hidden="1">Overview!$H:$P</definedName>
    <definedName name="Z_5CD7C8B3_764F_4DEF_977A_65B015DA68E5_.wvu.Rows" localSheetId="0" hidden="1">Overview!$8:$11</definedName>
    <definedName name="Z_5CD7C8B3_764F_4DEF_977A_65B015DA68E5_.wvu.Rows" localSheetId="2" hidden="1">Procurement!$46:$48</definedName>
    <definedName name="Z_5CD7C8B3_764F_4DEF_977A_65B015DA68E5_.wvu.Rows" localSheetId="7" hidden="1">'Results Tracker'!$31:$38,'Results Tracker'!$133:$321</definedName>
    <definedName name="Z_A4DC33F0_7589_4960_80FA_6D530D97677A_.wvu.Cols" localSheetId="0" hidden="1">Overview!$H:$P</definedName>
    <definedName name="Z_A4DC33F0_7589_4960_80FA_6D530D97677A_.wvu.Rows" localSheetId="0" hidden="1">Overview!$8:$11</definedName>
    <definedName name="Z_A4DC33F0_7589_4960_80FA_6D530D97677A_.wvu.Rows" localSheetId="2" hidden="1">Procurement!$46:$48</definedName>
    <definedName name="Z_A4DC33F0_7589_4960_80FA_6D530D97677A_.wvu.Rows" localSheetId="7" hidden="1">'Results Tracker'!$31:$38,'Results Tracker'!$133:$321</definedName>
  </definedNames>
  <calcPr calcId="171027" iterateDelta="1E-4" concurrentCalc="0"/>
  <customWorkbookViews>
    <customWorkbookView name="Alyssa Maria Gomes - Personal View" guid="{47B53A82-92C2-47DA-99D0-D824FEAEA32F}" mergeInterval="0" personalView="1" maximized="1" xWindow="-8" yWindow="-8" windowWidth="1936" windowHeight="1056" activeSheetId="1" showComments="commIndAndComment"/>
    <customWorkbookView name="Shoko Takemoto - Personal View" guid="{476D7F7D-2B0A-443D-9DC0-E3701DAEAE39}" mergeInterval="0" personalView="1" maximized="1" windowWidth="868" windowHeight="752" activeSheetId="1" showComments="commIndAndComment"/>
    <customWorkbookView name="Rabin Narayan Gaudo - Personal View" guid="{A4DC33F0-7589-4960-80FA-6D530D97677A}" mergeInterval="0" personalView="1" maximized="1" xWindow="-9" yWindow="-9" windowWidth="1938" windowHeight="1050" activeSheetId="2"/>
    <customWorkbookView name="Mikko Ollikainen - Personal View" guid="{5CD7C8B3-764F-4DEF-977A-65B015DA68E5}" mergeInterval="0" personalView="1" maximized="1" xWindow="-9" yWindow="-9" windowWidth="1938" windowHeight="1050" activeSheetId="3" showComments="commIndAndComment"/>
    <customWorkbookView name="Martina Dorigo - Personal View" guid="{07EAF365-2447-4F82-A46B-7E9FD26E56FF}" mergeInterval="0" personalView="1" maximized="1" xWindow="-12" yWindow="-12" windowWidth="1944" windowHeight="1034"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F49" i="2" l="1"/>
  <c r="F46" i="2"/>
  <c r="F42" i="2"/>
  <c r="F37" i="2"/>
  <c r="F53" i="2"/>
  <c r="F29" i="2"/>
  <c r="F26" i="2"/>
  <c r="F22" i="2"/>
  <c r="F17" i="2"/>
  <c r="F33" i="2"/>
  <c r="I21" i="8"/>
  <c r="K21" i="8"/>
  <c r="H23" i="3"/>
  <c r="H22" i="3"/>
  <c r="H20" i="3"/>
  <c r="H19" i="3"/>
  <c r="H18" i="3"/>
  <c r="H17" i="3"/>
  <c r="H16" i="3"/>
  <c r="H15" i="3"/>
  <c r="H14" i="3"/>
  <c r="H13" i="3"/>
  <c r="H12" i="3"/>
  <c r="H11" i="3"/>
</calcChain>
</file>

<file path=xl/sharedStrings.xml><?xml version="1.0" encoding="utf-8"?>
<sst xmlns="http://schemas.openxmlformats.org/spreadsheetml/2006/main" count="1757" uniqueCount="939">
  <si>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</si>
  <si>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</si>
  <si>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</si>
  <si>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</si>
  <si>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</si>
  <si>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</si>
  <si>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</si>
  <si>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</si>
  <si>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</si>
  <si>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</si>
  <si>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</si>
  <si>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</si>
  <si>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</si>
  <si>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</si>
  <si>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</si>
  <si>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</si>
  <si>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</si>
  <si>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</si>
  <si>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</si>
  <si>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</si>
  <si>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</si>
  <si>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</si>
  <si>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</si>
  <si>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</si>
  <si>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</si>
  <si>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</si>
  <si>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</si>
  <si>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</si>
  <si>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</si>
  <si>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</si>
  <si>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</si>
  <si>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</si>
  <si>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</si>
  <si>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</si>
  <si>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</si>
  <si>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</si>
  <si>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</si>
  <si>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</si>
  <si>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</si>
  <si>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</si>
  <si>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</si>
  <si>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</si>
  <si>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</si>
  <si>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</si>
  <si>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</si>
  <si>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</si>
  <si>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</si>
  <si>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</si>
  <si>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</si>
  <si>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</si>
  <si>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</si>
  <si>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</si>
  <si>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</si>
  <si>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</si>
  <si>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</si>
  <si>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</si>
  <si>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</si>
  <si>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</si>
  <si>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</si>
  <si>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</si>
  <si>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</si>
  <si>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</si>
  <si>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</si>
  <si>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</si>
  <si>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</si>
  <si>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</si>
  <si>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</si>
  <si>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</si>
  <si>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</si>
  <si>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</si>
  <si>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</si>
  <si>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</si>
  <si>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</si>
  <si>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</si>
  <si>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</si>
  <si>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</si>
  <si>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</si>
  <si>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</si>
  <si>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</si>
  <si>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</si>
  <si>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</si>
  <si>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</si>
  <si>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</si>
  <si>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</si>
  <si>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</si>
  <si>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</si>
  <si>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</si>
  <si>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</si>
  <si>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</si>
  <si>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</si>
  <si>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</si>
  <si>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</si>
  <si>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</si>
  <si>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</si>
  <si>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</si>
  <si>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</si>
  <si>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</si>
  <si>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</si>
  <si>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</si>
  <si>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</si>
  <si>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</si>
  <si>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</si>
  <si>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</si>
  <si>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</si>
  <si>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</si>
  <si>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</si>
  <si>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</si>
  <si>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</si>
  <si>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</si>
  <si>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</si>
  <si>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</si>
  <si>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</si>
  <si>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</si>
  <si>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</si>
  <si>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</si>
  <si>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</si>
  <si>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</si>
  <si>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</si>
  <si>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</si>
  <si>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</si>
  <si>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</si>
  <si>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</si>
  <si>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</si>
  <si>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</si>
  <si>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</si>
  <si>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</si>
  <si>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</si>
  <si>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</si>
  <si>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</si>
  <si>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</si>
  <si>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</si>
  <si>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</si>
  <si>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</si>
  <si>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</si>
  <si>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</si>
  <si>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</si>
  <si>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</si>
  <si>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</si>
  <si>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</si>
  <si>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</si>
  <si>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</si>
  <si>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</si>
  <si>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</si>
  <si>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</si>
  <si>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</si>
  <si>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</si>
  <si>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</si>
  <si>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</si>
  <si>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</si>
  <si>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</si>
  <si>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</si>
  <si>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</si>
  <si>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</si>
  <si>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</si>
  <si>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</si>
  <si>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</si>
  <si>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</si>
  <si>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</si>
  <si>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</si>
  <si>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</si>
  <si>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</si>
  <si>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</si>
  <si>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</si>
  <si>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</si>
  <si>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</si>
  <si>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</si>
  <si>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</si>
  <si>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</si>
  <si>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</si>
  <si>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</si>
  <si>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</si>
  <si>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</si>
  <si>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</si>
  <si>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</si>
  <si>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</si>
  <si>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</si>
  <si>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</si>
  <si>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</si>
  <si>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</si>
  <si>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</si>
  <si>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</si>
  <si>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</si>
  <si>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</si>
  <si>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</si>
  <si>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</si>
  <si>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</si>
  <si>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</si>
  <si>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</si>
  <si>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</si>
  <si>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</si>
  <si>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</si>
  <si>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</si>
  <si>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</si>
  <si>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</si>
  <si>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</si>
  <si>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</si>
  <si>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</si>
  <si>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</si>
  <si>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</si>
  <si>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</si>
  <si>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</si>
  <si>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</si>
  <si>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</si>
  <si>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</si>
  <si>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</si>
  <si>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</si>
  <si>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</si>
  <si>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</si>
  <si>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</si>
  <si>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</si>
  <si>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</si>
  <si>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</si>
  <si>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</si>
  <si>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</si>
  <si>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</si>
  <si>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</si>
  <si>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</si>
  <si>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</si>
  <si>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PROJECTED COST</t>
  </si>
  <si>
    <t>PROCUREMENT DATA</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</si>
  <si>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</si>
  <si>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</si>
  <si>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</si>
  <si>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</si>
  <si>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</si>
  <si>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</si>
  <si>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</si>
  <si>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</si>
  <si>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</si>
  <si>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</si>
  <si>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</si>
  <si>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</si>
  <si>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</si>
  <si>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</si>
  <si>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LIST OF CONTRACTS</t>
  </si>
  <si>
    <t>List all contracts related to the project/program with signature dates</t>
  </si>
  <si>
    <t>BIDS</t>
  </si>
  <si>
    <t>Submitted Bids</t>
  </si>
  <si>
    <t>List all bids for each contact signed with date of open call and winning bid</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</si>
  <si>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</si>
  <si>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</si>
  <si>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</si>
  <si>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</si>
  <si>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</si>
  <si>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</si>
  <si>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</si>
  <si>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</si>
  <si>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</si>
  <si>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</si>
  <si>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</si>
  <si>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</si>
  <si>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</si>
  <si>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</si>
  <si>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</si>
  <si>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</si>
  <si>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</si>
  <si>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</si>
  <si>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</si>
  <si>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</si>
  <si>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</si>
  <si>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</si>
  <si>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</si>
  <si>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</si>
  <si>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</si>
  <si>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</si>
  <si>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</si>
  <si>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</si>
  <si>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</si>
  <si>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</si>
  <si>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</si>
  <si>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</si>
  <si>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</si>
  <si>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</si>
  <si>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</si>
  <si>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</si>
  <si>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</si>
  <si>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</si>
  <si>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</si>
  <si>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</si>
  <si>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</si>
  <si>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</si>
  <si>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</si>
  <si>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</si>
  <si>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</si>
  <si>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</si>
  <si>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</si>
  <si>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Other</t>
  </si>
  <si>
    <t>Target for Project End</t>
  </si>
  <si>
    <t>Period of Report (Dates)</t>
  </si>
  <si>
    <t>Selection Justification for the Winner</t>
  </si>
  <si>
    <t>Bid Amount (USD)</t>
  </si>
  <si>
    <t>Winning Bid Amount (USD)</t>
  </si>
  <si>
    <t>CONTRACT &amp; Procurement Method</t>
  </si>
  <si>
    <t>PLANNED EXPENDITURE SCHEDULE</t>
  </si>
  <si>
    <t xml:space="preserve">Results Tracker for Adaptation Fund (AF)  Projects    </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</si>
  <si>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</si>
  <si>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</si>
  <si>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</si>
  <si>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</si>
  <si>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</si>
  <si>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</si>
  <si>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</si>
  <si>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</si>
  <si>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</si>
  <si>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</si>
  <si>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</si>
  <si>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</si>
  <si>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</si>
  <si>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</si>
  <si>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</si>
  <si>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</si>
  <si>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</si>
  <si>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</si>
  <si>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</si>
  <si>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</si>
  <si>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</si>
  <si>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</si>
  <si>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</si>
  <si>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</si>
  <si>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</si>
  <si>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</si>
  <si>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</si>
  <si>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</si>
  <si>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</si>
  <si>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</si>
  <si>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</si>
  <si>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</si>
  <si>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</si>
  <si>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</si>
  <si>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</si>
  <si>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</si>
  <si>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</si>
  <si>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</si>
  <si>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</si>
  <si>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</si>
  <si>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</si>
  <si>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</si>
  <si>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</si>
  <si>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</si>
  <si>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</si>
  <si>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</si>
  <si>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</si>
  <si>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</si>
  <si>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</si>
  <si>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</si>
  <si>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</si>
  <si>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</si>
  <si>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</si>
  <si>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</si>
  <si>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</si>
  <si>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</si>
  <si>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</si>
  <si>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</si>
  <si>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</si>
  <si>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</si>
  <si>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</si>
  <si>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</si>
  <si>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</si>
  <si>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</si>
  <si>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</si>
  <si>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</si>
  <si>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</si>
  <si>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</si>
  <si>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</si>
  <si>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</si>
  <si>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</si>
  <si>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</si>
  <si>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</si>
  <si>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</si>
  <si>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</si>
  <si>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</si>
  <si>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</si>
  <si>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</si>
  <si>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</si>
  <si>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</si>
  <si>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</si>
  <si>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</si>
  <si>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</si>
  <si>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</si>
  <si>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</si>
  <si>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</si>
  <si>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</si>
  <si>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</si>
  <si>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</si>
  <si>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</si>
  <si>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</si>
  <si>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</si>
  <si>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</si>
  <si>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</si>
  <si>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</si>
  <si>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</si>
  <si>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</si>
  <si>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</si>
  <si>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</si>
  <si>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</si>
  <si>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</si>
  <si>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</si>
  <si>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</si>
  <si>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</si>
  <si>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</si>
  <si>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</si>
  <si>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</si>
  <si>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</si>
  <si>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</si>
  <si>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</si>
  <si>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</si>
  <si>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</si>
  <si>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</si>
  <si>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</si>
  <si>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</si>
  <si>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</si>
  <si>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</si>
  <si>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</si>
  <si>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</si>
  <si>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</si>
  <si>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</si>
  <si>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</si>
  <si>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</si>
  <si>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</si>
  <si>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</si>
  <si>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</si>
  <si>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</si>
  <si>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</si>
  <si>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</si>
  <si>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</si>
  <si>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</si>
  <si>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</si>
  <si>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</si>
  <si>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</si>
  <si>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</si>
  <si>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</si>
  <si>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</si>
  <si>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</si>
  <si>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</si>
  <si>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</si>
  <si>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</si>
  <si>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</si>
  <si>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</si>
  <si>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</si>
  <si>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</si>
  <si>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</si>
  <si>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</si>
  <si>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</si>
  <si>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</si>
  <si>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</si>
  <si>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</si>
  <si>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</si>
  <si>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</si>
  <si>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</si>
  <si>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</si>
  <si>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</si>
  <si>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</si>
  <si>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</si>
  <si>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</si>
  <si>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</si>
  <si>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</si>
  <si>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</si>
  <si>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</si>
  <si>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</si>
  <si>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</si>
  <si>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</si>
  <si>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</si>
  <si>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</si>
  <si>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</si>
  <si>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</si>
  <si>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</si>
  <si>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</si>
  <si>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</si>
  <si>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</si>
  <si>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</si>
  <si>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</si>
  <si>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</si>
  <si>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</si>
  <si>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</si>
  <si>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</si>
  <si>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</si>
  <si>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</si>
  <si>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</si>
  <si>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</si>
  <si>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</si>
  <si>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</si>
  <si>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</si>
  <si>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</si>
  <si>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</si>
  <si>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</si>
  <si>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</si>
  <si>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</si>
  <si>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</si>
  <si>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</si>
  <si>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</si>
  <si>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</si>
  <si>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</si>
  <si>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</si>
  <si>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</si>
  <si>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</si>
  <si>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</si>
  <si>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</si>
  <si>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</si>
  <si>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</si>
  <si>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</si>
  <si>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</si>
  <si>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</si>
  <si>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</si>
  <si>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</si>
  <si>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</si>
  <si>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</si>
  <si>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</si>
  <si>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</si>
  <si>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</si>
  <si>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</si>
  <si>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</si>
  <si>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</si>
  <si>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</si>
  <si>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</si>
  <si>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</si>
  <si>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</si>
  <si>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</si>
  <si>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</si>
  <si>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</si>
  <si>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</si>
  <si>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</si>
  <si>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</si>
  <si>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</si>
  <si>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</si>
  <si>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</si>
  <si>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</si>
  <si>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</si>
  <si>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</si>
  <si>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</si>
  <si>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</si>
  <si>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</si>
  <si>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</si>
  <si>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</si>
  <si>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</si>
  <si>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</si>
  <si>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</si>
  <si>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</si>
  <si>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</si>
  <si>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</si>
  <si>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</si>
  <si>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</si>
  <si>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</si>
  <si>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</si>
  <si>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</si>
  <si>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</si>
  <si>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</si>
  <si>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</si>
  <si>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</si>
  <si>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</si>
  <si>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</si>
  <si>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</si>
  <si>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</si>
  <si>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</si>
  <si>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</si>
  <si>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</si>
  <si>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</si>
  <si>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</si>
  <si>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</si>
  <si>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</si>
  <si>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</si>
  <si>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</si>
  <si>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</si>
  <si>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</si>
  <si>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</si>
  <si>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</si>
  <si>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</si>
  <si>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</si>
  <si>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</si>
  <si>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</si>
  <si>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</si>
  <si>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</si>
  <si>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</si>
  <si>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</si>
  <si>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</si>
  <si>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</si>
  <si>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</si>
  <si>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</si>
  <si>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</si>
  <si>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</si>
  <si>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</si>
  <si>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</si>
  <si>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</si>
  <si>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</si>
  <si>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</si>
  <si>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</si>
  <si>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</si>
  <si>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</si>
  <si>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</si>
  <si>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</si>
  <si>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</si>
  <si>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</si>
  <si>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</si>
  <si>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</si>
  <si>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</si>
  <si>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</si>
  <si>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</si>
  <si>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</si>
  <si>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</si>
  <si>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</si>
  <si>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</si>
  <si>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</si>
  <si>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</si>
  <si>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</si>
  <si>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</si>
  <si>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</si>
  <si>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</si>
  <si>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</si>
  <si>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</si>
  <si>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</si>
  <si>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</si>
  <si>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</si>
  <si>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</si>
  <si>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</si>
  <si>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</si>
  <si>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</si>
  <si>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</si>
  <si>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</si>
  <si>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</si>
  <si>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</si>
  <si>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</si>
  <si>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</si>
  <si>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</si>
  <si>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</si>
  <si>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</si>
  <si>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</si>
  <si>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</si>
  <si>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</si>
  <si>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</si>
  <si>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</si>
  <si>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</si>
  <si>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</si>
  <si>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</si>
  <si>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</si>
  <si>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</si>
  <si>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</si>
  <si>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</si>
  <si>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</si>
  <si>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</si>
  <si>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</si>
  <si>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</si>
  <si>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</si>
  <si>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</si>
  <si>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</si>
  <si>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</si>
  <si>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</si>
  <si>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</si>
  <si>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</si>
  <si>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</si>
  <si>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</si>
  <si>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</si>
  <si>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</si>
  <si>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</si>
  <si>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</si>
  <si>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</si>
  <si>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</si>
  <si>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</si>
  <si>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</si>
  <si>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</si>
  <si>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</si>
  <si>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</si>
  <si>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</si>
  <si>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</si>
  <si>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</si>
  <si>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</si>
  <si>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</si>
  <si>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</si>
  <si>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</si>
  <si>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</si>
  <si>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</si>
  <si>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</si>
  <si>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</si>
  <si>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</si>
  <si>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</si>
  <si>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</si>
  <si>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</si>
  <si>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</si>
  <si>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</si>
  <si>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</si>
  <si>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</si>
  <si>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ACTIVITY 1: Adaptation to Coastal Flooding-related Risks and Hazards for North Coast and Islands Region Communities</t>
  </si>
  <si>
    <t>1.1 Coastal early warning systems established for observation, data collection and information management and dissemination in the North Coast and Islands Region</t>
  </si>
  <si>
    <t>1.2 Coastal early warning systems established for observation, data collection and information management and dissemination in the North Coast and Islands Region</t>
  </si>
  <si>
    <t>1.3. Support system for community-led mangrove reforestation and conservation projects</t>
  </si>
  <si>
    <t>1.4 Integrated coastal adaptation measures implemented to protect 8 communities in East Sepik Province, Oro Province and New Ireland Province.</t>
  </si>
  <si>
    <t>ACTIVITY 2: Adaptation to Inland Flooding-related Risks and Hazards for Riverine Communities in East Sepik, Northern, Madang and Morobe Provinces</t>
  </si>
  <si>
    <t>2.1 Inland flooding early warning systems established for observation, data collection and information management and dissemination in the provinces of the North Coast and Islands Region</t>
  </si>
  <si>
    <t>2.2 Inland flood preparedness and response plan and systems established in the North Coast provinces</t>
  </si>
  <si>
    <t>2.3 Integrated riverbank protection measures implemented to protect 8 communities in East Sepik Province, Oro Province and Morobe and Madang Provinces</t>
  </si>
  <si>
    <t>ACTIVITY 3: Institutional Strengthening to Support Climate and Disaster Resilient Policy Frameworks</t>
  </si>
  <si>
    <t xml:space="preserve">3.1 Climate change-related risks and resilience from coastal and inland flooding integrated into coastal zone management related polices, legal and planning frameworks at the national and sub-national levels </t>
  </si>
  <si>
    <t>3.2 Policy makers and planners at the national, provincial and district offices, institutions and extension services systemically trained to implement climate-sensitive policies and plans</t>
  </si>
  <si>
    <t>ACTIVITY 4: Awareness Raising and Knowledge Management</t>
  </si>
  <si>
    <t>4.1 Lessons learned and best practices generated, captured and distributed to other communities, civil society, policy makers in government and globally through appropriate mechanisms</t>
  </si>
  <si>
    <t>4.2 Climate change awareness and education programmes carried out to build next generations' resilience to climate change</t>
  </si>
  <si>
    <t>Activity 5: Project Management and Coordination</t>
  </si>
  <si>
    <t>AMOUNT (USD)</t>
  </si>
  <si>
    <t>Service Contract</t>
  </si>
  <si>
    <t>Project Manager</t>
  </si>
  <si>
    <t xml:space="preserve">Project Administrative and Financial Assistant </t>
  </si>
  <si>
    <t>September 2013</t>
  </si>
  <si>
    <t xml:space="preserve">Project Associate </t>
  </si>
  <si>
    <t>Individual Contractor</t>
  </si>
  <si>
    <t>Communications Specialist</t>
  </si>
  <si>
    <t>July 2014</t>
  </si>
  <si>
    <t>Micro-Capital Grant Agreement</t>
  </si>
  <si>
    <t>World Wildlife Fund for Nature</t>
  </si>
  <si>
    <t>Foundation for People and Community Development</t>
  </si>
  <si>
    <t xml:space="preserve">Contractual Services-Companies </t>
  </si>
  <si>
    <t xml:space="preserve">RMSI - Hazard Assessment </t>
  </si>
  <si>
    <t>Antea Belgium - Early Warning System</t>
  </si>
  <si>
    <t xml:space="preserve">Antea Belgium - Vulnerability Needs Assessment </t>
  </si>
  <si>
    <t>Hazard Assessment for target provinces of East Sepik, Madang, Morobe, Northern and New Ireland - International Contract (Institutional)</t>
  </si>
  <si>
    <t>Assessment of Early Warning Systems (EWS) for inland and coastal flooding- East Sepik, Madang, Morobe, Northern and New Ireland Provinces, Papua New Guinea
International Contract (Institutional)  
September 2014</t>
  </si>
  <si>
    <t xml:space="preserve">Climate Risk and Vulnerability Needs Assessment for Morobe, East Sepik, Madang, Northern and New Ireland Provinces of Papua New Guinea - International Contract (Institutional); September 14
</t>
  </si>
  <si>
    <t>RMSI</t>
  </si>
  <si>
    <t>Asian Institute of Technology, Thailand</t>
  </si>
  <si>
    <t>Sayers and Partners LLP, United Kingdom</t>
  </si>
  <si>
    <t>Regional Integrated Multi-hazard Early Warning System</t>
  </si>
  <si>
    <t xml:space="preserve">No bid opening </t>
  </si>
  <si>
    <t>PT. Hatfield Indonesia</t>
  </si>
  <si>
    <t>GHD Pty Ltd</t>
  </si>
  <si>
    <t>Finnish Overseas Consultant</t>
  </si>
  <si>
    <t>Cardno (PNG) Ltd</t>
  </si>
  <si>
    <t>Antea Belgium</t>
  </si>
  <si>
    <t>Enhancing Adaptive Capacity of Communities to Climate Change-related Floods in the North Coast and Islands Region of PNG</t>
  </si>
  <si>
    <t>PIMS 4452</t>
  </si>
  <si>
    <t>United Nations Development Programme</t>
  </si>
  <si>
    <t>Multilateral</t>
  </si>
  <si>
    <t>East Sepik, Madang, Morobe, New Ireland and Northern Provinces in Papua New Guinea</t>
  </si>
  <si>
    <t>Last quarter of  2017</t>
  </si>
  <si>
    <t>Rabi Narayan Gaudo</t>
  </si>
  <si>
    <t>rabi.narayan.gaudo@undp.org</t>
  </si>
  <si>
    <t>Roy Trivedy</t>
  </si>
  <si>
    <t xml:space="preserve">roy.trivedy@one.un.org </t>
  </si>
  <si>
    <t>Luanne Losi-Yawingu</t>
  </si>
  <si>
    <t xml:space="preserve">lulan2431@gmail.com </t>
  </si>
  <si>
    <t>Emmajil Ahai-Bogari</t>
  </si>
  <si>
    <t xml:space="preserve">emmajil.rowanna@gmail.com </t>
  </si>
  <si>
    <t>Joycelyn Nagai Muriki</t>
  </si>
  <si>
    <t xml:space="preserve">joycelyn.nagai-muriki@undp.org </t>
  </si>
  <si>
    <t>Insufficient collaboration between project implementation partners and stakeholders</t>
  </si>
  <si>
    <t>Weak cooperation by communities at proposed sites</t>
  </si>
  <si>
    <t>Land use disputes within the communities affect implementation of project activities and plans</t>
  </si>
  <si>
    <t>Limited human resources in PNG’s national and provincial agencies to adequately support to the activities and ensure the sustainability of the adaptation measures</t>
  </si>
  <si>
    <t>A series of unusually adverse climatic conditions impacts the adaptation measures being implemented, or weakens the interest of key stakeholders to address adaptation issues.</t>
  </si>
  <si>
    <t>The best practices and adaptation measures adopted are not gender sensitive – i.e. they increase inequity between men and women or change the social roles of men and women in a way that reduces self reliance.</t>
  </si>
  <si>
    <t>The selection of pilot sites does not follow the established criteria and is derailed due to political processes and influences.</t>
  </si>
  <si>
    <t>The government is not supportive, politically and financially, to a cross-sectoral and integrated approach to the management of climate risks and opportunities.</t>
  </si>
  <si>
    <t>M</t>
  </si>
  <si>
    <t>L</t>
  </si>
  <si>
    <t xml:space="preserve">M </t>
  </si>
  <si>
    <t>Objective - Strengthened ability of coastal and riverine communities in Papua New Guinea to make informed decisions about and to undertake concrete actions to adapt to climate change-driven hazards affecting their specific locations</t>
  </si>
  <si>
    <t>1. Number of risk-exposed  coastal communities protected through adaptation measures</t>
  </si>
  <si>
    <t>By the end of the project at least 8 coastal communities are protected through adaptation measures against coastal flooding scenarios, with attention to the special concerns of women as participants and beneficiaries.</t>
  </si>
  <si>
    <t>2. Number of risk-exposed riverine communities protected through adaptation measures</t>
  </si>
  <si>
    <t>Eight (8) riverine communities are protected through adaptation measures against inland flooding, with attention to the special concerns of women as participants and beneficiaries</t>
  </si>
  <si>
    <t xml:space="preserve">3. Number of provinces with improved climate-related planning and policy frameworks to increase resilience </t>
  </si>
  <si>
    <t>Outcome 1 - Reduced exposure and increased adaptive capacity of coastal communities to flood-related risks and hazards in 8 communities and three cities of the 11 provinces of the  North Coast and Islands Region.</t>
  </si>
  <si>
    <t>1. Number of communities benefitting from improved protection from coastal floods</t>
  </si>
  <si>
    <t xml:space="preserve">The vast majority of communities exposed to coastal flooding is inadequately equipped with resources, capacity and support to adapt to the heightened risks from climate change 
The total number of inhabitants in the 8 target coastal communities that are vulnerable to coastal flooding is estimated at 16,000. An additional population of 120,000 in the cities of Lae, Wewak and Madang will benefit from the programme’s implementation  
</t>
  </si>
  <si>
    <t>By the end of the project, 8  communities are protected from coastal flooding through adaptation measures that were put in place in a community-led way with the agreements/compacts agreed on by communities to preserve the mangrove forests</t>
  </si>
  <si>
    <t>There is lack of equipment and capacity of the PNGNWS, hence, the forecasting of disasters and extreme weather events is severely limited.</t>
  </si>
  <si>
    <t xml:space="preserve">At least 6 tidal gauges and at least 6 AWS and 10 voluntary weather stations established at strategic locations, meet WMO standards and contribute to the monitoring and early warning system. 
One AWS will have been installed in each target 8 communities.
</t>
  </si>
  <si>
    <t xml:space="preserve">The provincial and national-level disaster management frameworks are evidently inadequate to address the risks </t>
  </si>
  <si>
    <t>At least four provinces will have a comprehensive disaster preparedness and response plans for coastal flooding in place and will have conducted dry run tests.</t>
  </si>
  <si>
    <t>5. Number of provincial capitals with assessed engineering measures for adaptation</t>
  </si>
  <si>
    <t>No effort has been done on this aspect in the target provincial capitals.</t>
  </si>
  <si>
    <t xml:space="preserve">For three provincial capitals of Lae, Madang and Wewak suitable coastal engineering measures for adaptation are identified and addressed through respective planning and funding. </t>
  </si>
  <si>
    <t>Number of community-led mangrove projects benefitting from support system for mangrove projects</t>
  </si>
  <si>
    <t>Community-based mangrove projects are undertaken ad-hoc and largely without sufficient expertise and support</t>
  </si>
  <si>
    <t>33 community-led mangrove conservation and/or reforestation projects, covering about 100 hectares are supported through the support network and nurseries</t>
  </si>
  <si>
    <t>Number of mangrove nurseries established and sustainably operating</t>
  </si>
  <si>
    <t>None</t>
  </si>
  <si>
    <t>Eight (8) regional nurseries operate sustainably supplying the requirements of the target sites and replication areas</t>
  </si>
  <si>
    <t>Resources allocated for continued operations of the nurseries</t>
  </si>
  <si>
    <t xml:space="preserve">Before the end of the project, sufficient resources are allocated by government for the continued operations of the nurseries beyond the life of the project. </t>
  </si>
  <si>
    <t>Outcome 2 - Reduced exposure and increased adaptive capacity of 8 riverine communities in 4 provinces</t>
  </si>
  <si>
    <t>Number of communities benefitting from improved protection from inland flooding</t>
  </si>
  <si>
    <t xml:space="preserve">The vast majority of communities exposed to inland flooding risk is inadequately equipped with resources, capacity and support to adapt to the changed scenario
The total number of inhabitants in the 8 target riverine communities that are vulnerable to coastal flooding is estimated at a minimum 32000 people.
</t>
  </si>
  <si>
    <t>By the end of the project, eight  communities are protected from inland flooding through adaptation measures that were put in place in a community-led way.</t>
  </si>
  <si>
    <t xml:space="preserve">At least 6 AWS and at least 20 voluntary weather stations established at strategic locations, meet WMO standards and contribute to the monitoring and early warning system. 
One AWS will have been installed in each target 8 communities.
</t>
  </si>
  <si>
    <t>Number of provinces with comprehensive disaster preparedness and response plan for inland flooding</t>
  </si>
  <si>
    <t>At least four provinces will have a comprehensive disaster preparedness and response plan for inland flooding in place and will have conducted dry run tests.</t>
  </si>
  <si>
    <t>Outcome 3 - Strengthened institutional capacity at national and sub-national levels to integrate climate change-related risks into sectoral policies and management practices</t>
  </si>
  <si>
    <t>Number of national and provincial level policies, strategies, plans and coordinating mechanisms reviewed and incorporating resilience to climate change</t>
  </si>
  <si>
    <t xml:space="preserve">Adaptation to the changed climate scenario of the present and future is inadequately considered in national and provincial level policies and planning frameworks </t>
  </si>
  <si>
    <t>At the end of the project, all major development plans in the targeted provinces reflect climate change and adaptation considerations and coastal zone management policies are developed for the most populated areas (especially Wewak, Kavieng, Madang, Lae)</t>
  </si>
  <si>
    <t xml:space="preserve">Number of provincial and national-level officers trained in climate adaptation planning and implementation
</t>
  </si>
  <si>
    <t>At the provincial level the lack of resources, capacity and in some cases basic management mechanisms/plans is evident</t>
  </si>
  <si>
    <t>At the provincial level, there is a strong link between all climate change officers/focal points and the communities in their respective provinces and the officers are equipped with the resources and capacity to identify and manage adaptation needs in the province</t>
  </si>
  <si>
    <t>Participation of women in project activities</t>
  </si>
  <si>
    <t>Participation of women is very minimal</t>
  </si>
  <si>
    <t>Increased (at least 20%) number of women participating in capacity building activities at national and subnational level</t>
  </si>
  <si>
    <t>Outcome 4 - Strengthened awareness and ownership of adaptation and climate change-related risk reduction processes at national and sub-national levels</t>
  </si>
  <si>
    <t>% of the risk-affected population exposed to awareness raising activities and materials</t>
  </si>
  <si>
    <t xml:space="preserve">Awareness raising efforts is ad-hoc, uncoordinated and often undertaken with insufficient technical basis </t>
  </si>
  <si>
    <t>75 % of the risk-affected population is exposed to awareness raising activities and materials.</t>
  </si>
  <si>
    <t>Integration of climate change into the national school curricula and university academic programmes</t>
  </si>
  <si>
    <t>The topics of climate  change and adaptation are introduced in PNG’s school curricula and university academic programmes and teachers are equipped with the required knowledge and material</t>
  </si>
  <si>
    <t>Amount of funding mobilized via CSR and sponsorship agreements</t>
  </si>
  <si>
    <t>CSR funding sources is currently nil.</t>
  </si>
  <si>
    <t xml:space="preserve">2. Number of EWS and voluntary weather stations in operation
3. Number of communities covered by the improved coastal warning system and weather information 
</t>
  </si>
  <si>
    <t xml:space="preserve">Number of communities covered by the improved  warning system and weather information 
Number of EWS and voluntary weather stations in operation
</t>
  </si>
  <si>
    <t>00074956</t>
  </si>
  <si>
    <t>001429</t>
  </si>
  <si>
    <t>IMBROS/UK</t>
  </si>
  <si>
    <t>TARU/India</t>
  </si>
  <si>
    <t>RMSI/India</t>
  </si>
  <si>
    <t>Ambiental/UK</t>
  </si>
  <si>
    <t xml:space="preserve">Capacity Assessment Consultant - Technical Specialist </t>
  </si>
  <si>
    <t xml:space="preserve">Capacity Assessment Consultant  - Institutional Specialist </t>
  </si>
  <si>
    <t>Adventist Development and Relief Agency -PNG</t>
  </si>
  <si>
    <t>World Vision - PNG</t>
  </si>
  <si>
    <t>Proposal did not pass technical evaluation</t>
  </si>
  <si>
    <t>Combined weighting of Technical (70%) and Financial (30%) proposals with minimum passing score of 70%</t>
  </si>
  <si>
    <t xml:space="preserve">All the above risk mitigation measures are in place to ensure that project risks are minimized.   </t>
  </si>
  <si>
    <t xml:space="preserve">Budget cuts hindering OCCD's capacity to provide adequate support for the implementation of the project. </t>
  </si>
  <si>
    <t xml:space="preserve">The  recent  policy and legislative changes  may create ambiguity with regard to OCCD's broader roles and responsibilities in climate change thus affecting the project implementation. </t>
  </si>
  <si>
    <t>Satisfactory</t>
  </si>
  <si>
    <t xml:space="preserve">Vulnerable communities exposed to climate change awareness raising activities. </t>
  </si>
  <si>
    <t>Establishment of a fully functional Project Management Unit</t>
  </si>
  <si>
    <t>Analysis of resource requirements, protocols for forecasting, monitoring and dissemination of warning and various options for effective dissemination of disaster warnings</t>
  </si>
  <si>
    <t xml:space="preserve">Satisfactory </t>
  </si>
  <si>
    <t xml:space="preserve">The hazard assessment for inland and coastal flooding has been completed.  The report was finalized following a stakeholder validation workshop, which would inform flood preparedness and response plans in the pilot provinces. Two provinces (new Ireland Province and East Sepik) have been selected for the development of flood preparedness and response plans.  A TOR was finalized to hire a international consultant to work with provincial counterparts in the development of the plan.  The procurement for the consultant is currently underway.   </t>
  </si>
  <si>
    <t>Relevant stakeholders are fully engaged in the implementation of the project</t>
  </si>
  <si>
    <t xml:space="preserve">PMU established and fully and fully functional </t>
  </si>
  <si>
    <t>Luanne Losi</t>
  </si>
  <si>
    <t>luanne.losi@occd.gov.pg</t>
  </si>
  <si>
    <t>Disaster preparedness plans completed in three provinces</t>
  </si>
  <si>
    <t xml:space="preserve">Communities sensitize about the importance of mangrove conservation and mangrove nurseries established </t>
  </si>
  <si>
    <t>Climate vulnerability and risk data available to relevant stakeholders for planning purpose</t>
  </si>
  <si>
    <t xml:space="preserve">In the current scenario, risk-exposed communities are to a large extent unable to adapt to climate change due to a lack of resources, capacity, knowledge and the necessary support through provincial and national institutions as well as policy frameworks. 
</t>
  </si>
  <si>
    <t xml:space="preserve">Delay in procurement process of institutional and individual contracts to implement various project  activities  impeded the progress under the project    </t>
  </si>
  <si>
    <t xml:space="preserve">Learning objectives have been established . A capacity assessment report has been completed that includes analysis of prevailing climate change adaptation policies, structures and frameworks, and identifies the priority capacity development needs of Office of Climate Change and Development and other key government actors based on that a comprehensive capacity development programme for the entire country but specifying the 5 specific components has been designed. 
</t>
  </si>
  <si>
    <t>Contract Type</t>
  </si>
  <si>
    <t>Agency / Contracted party</t>
  </si>
  <si>
    <t>Contract Value/Amount (USD)</t>
  </si>
  <si>
    <t>Payment to Date</t>
  </si>
  <si>
    <t>Remaining Balance</t>
  </si>
  <si>
    <t>Disaster Preparedness  and response plans developed for three provinces</t>
  </si>
  <si>
    <t>July 2014 - September 2015</t>
  </si>
  <si>
    <t>Jacob Ekinye</t>
  </si>
  <si>
    <t>jacobekinye@gmail.com</t>
  </si>
  <si>
    <t>Interim  Project Manager/Coordinator</t>
  </si>
  <si>
    <t xml:space="preserve">Minimal financial proposal with qualification and experiences of the proponent. The country office bargained with the bid winner and reduced the bid amount to 136,780.00.  </t>
  </si>
  <si>
    <t>Financial information:  Cumulative from project start to September30, 2015</t>
  </si>
  <si>
    <t xml:space="preserve">Training and capacity building to enhance CCA capacities of  national and local government staff is expected to contribute to the achievement of project outcomes.  A range of trainings have been identified to be implemented in the next reporting period. So far trainings has been completed with regard to hazard assessment and development of GIS/spatial data base. Two workshops have been conducted on flood early warning and climate risk assessment/vulnerability assessment.   </t>
  </si>
  <si>
    <t>Signature Date</t>
  </si>
  <si>
    <t xml:space="preserve">Capacity development in climate change adaptation </t>
  </si>
  <si>
    <t xml:space="preserve">Relevant stakeholders at different levels systematically training to implement climate-sensitive  policies and plans </t>
  </si>
  <si>
    <t xml:space="preserve">For the first time a capacity assessment has been completed for Climate change adaptation in PNG.  Around 100 participants from national and sub-national level participated in the capacity assessment study. This report summarizes the key findings of the capacity gaps for climate change adaptation at the National and provincial level. The report presents desk review and scoping mission findings as well as a summary of the key findings from the self-assessment questionnaires, interviews and focus groups and a Capacity Development Action plan outlining specific a work plan of actions and actors to undertake the recommendations as well as indicative time line and budget. A capacity building plan is currently being prepared for stakeholders at different levels in line with  the recommendations of the capacity assessment report.  The assessment currently undertaken by Antea group also focuses on capacity gaps at different levels in relation to generation and dissemination of flood early warning.    Some of the key trainings planned for next year includes a) climate change risks, climate trends, implications of seasonal variability, and medium and long term climate changes; b) climate change adaptation options in key areas (agriculture, infrastructure, health and  sea level rise defence) c)Training  on planning  and budgeting for climate change adaptation at the provincial and district levels d) Climate change sensitive development plans at the provincial and district levels
   </t>
  </si>
  <si>
    <t>Please Provide the Name and Contact information of person(s) responsible for completing the Rating section</t>
  </si>
  <si>
    <t xml:space="preserve">Some of the key  activities mentioned above have progressed well. Assessment of the flood and coastal early warning system which is progressing well will provide necessary recommendations for establishment of an effective EWS system. The EWS assessment will be conducted at different levels from National to community level to understand the analysis of resource requirements, protocols for forecasting, monitoring and dissemination of warning and various options for effective dissemination. The assessment will inform procurement of hardware and software for setting up an EWS system for inland and coastal flooding in PNG.  Very good progress has been made in relation to  implementation of community-led adaptation planning.  The project is working in 18 communities in three provinces through various partners to enhance resilience of  Local Level Government bodies and communities  to climate induced inland and coastal flooding and other hazards through development of Community Disaster Response Plan and capacitated Community Disaster Management Committee and Task Forces.  The community based projects also aim to strengthen the  local/indigenous early warning systems for flooding.  Raising awareness among vulnerable communities is a key component of the community interventions and approximately 5000 people have been reached so far through various awareness raising activities. A capacity assessment has been completed and based on the recommendations of the assessment a capacity development plan is being developed which will be implemented in the next phase of the project. The project activities were pushed back due to initial delays however, the project has made good progress in the year 2015.  Some of the key challenges include finding local partners for implementation of community based activities, lack of data for various studies being conducted under the project, lack of buy-in from sub-national partners in relation to various assessments being conducted.  The next phase of the program will focus on procurement of EWS equipment, implementation of the capacity building plan, flood preparedness planning at the provincial level, mangrove conservation /planting and climate adaptation education and awareness. </t>
  </si>
  <si>
    <t xml:space="preserve">The project supported the establishment of a project management unit within the Office of Climate Change and Development in May. The PMU provides  all necessary support for the effective implementation of the project. Climate change offices and focal points for climate change in the five pilot provinces have been supported through the project and . Essential office equipment including laptop computers, stationery, internet dongles and prepaid credits were provided. 5 Project Assistants were required to support the implementation of the  in the five pilot provinces.   </t>
  </si>
  <si>
    <t xml:space="preserve">Stakeholder engagement in key Activities </t>
  </si>
  <si>
    <t xml:space="preserve">Key stakeholders participated in the relevant project activities.  The project successfully involved National Weather Service, Conservation and Environmental Project Authority, National Disaster Centre, Department of  National Planning , Department of Treasury  and  provincial authorities from five provinces through stakeholder consultations and project related workshops. Regular project updates were provided to Technical Working Group of Adaptation which comprises of government and non-government agencies working in the area of climate change.  </t>
  </si>
  <si>
    <t xml:space="preserve">Awareness raising program in schools and training institutions </t>
  </si>
  <si>
    <t>School students in the target communities are exposed to CCA/DRR</t>
  </si>
  <si>
    <t xml:space="preserve">10awareness campaigns were conducted in 4 schools covered. A total of 649 students were exposed to DRR/CCA awareness activities that includes 324 boys and 271 girls. The 4 schools are Waput, Koroba and Dumpu Primary school in Usino LLG and Karani Primary School in Bundi LLG. Awareness on flooding, disaster preparedness and community based adaptation strategy was conducted in six schools along the tributaries of Ramu River in Madang district that covered approximately 500 students. A teachers guide on Climate Change Adaptation was developed for lower primary schools.  </t>
  </si>
  <si>
    <t>Mangrove rehabilitation/conservation in vulnerable communities</t>
  </si>
  <si>
    <t xml:space="preserve">Identification of potential nursery and suppliers for mangrove rehabilitation is being done in New Ireland Province.   The target is to plant 8,000 seedlings  across 35 hectares in New Ireland province.                                                          World Wide for Nature under the project titled  “Raising Awareness and Enhancing Community Resilience to Climate Change and Impacts affecting Coastal and Riverine Communities in Madang Province "has initiated awareness raising and training on the importance of mangrove conservation. The awareness program reached 500 villagers.  Trainings have also been conducted  on best practices for mangrove and conservation as well as establishing mangrove nurseries. 6000 mangrove seedlings have been collected by WWF for planting.  A grant agreement is negotiated with World Conservation Society to implement mangrove planting/conservation project in New Ireland province. The project will cover six communities and aims to plant/conserve  mangrove in 30 hectares.  
</t>
  </si>
  <si>
    <t xml:space="preserve">Capacity strengthened at different levels for climate risk sensitive planning  </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</si>
  <si>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</si>
  <si>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 xml:space="preserve">35 women were trained in mangrove nursery and planting in 2015 through community based mangrove planting initiatives. Awareness programmes conducted in schools and communities so far covered a 202 males and 166 females . A total  324 boys and 271 girls were reached through awareness raising programmes.   </t>
  </si>
  <si>
    <t xml:space="preserve">Under the mangrove conservation activities more than 2000 people were reached in 6 communities. Besides, approximately 5000 people in 20 communities in Morobe, New Ireland Province and Madang are reached through various awareness campaigns conducted by NGO partners. A 45 second El Nino preparedness TV infomercial was aired for two months that reached TV viewers through out the Papua New Guinea. </t>
  </si>
  <si>
    <t>Only few schools cover climate change in their classes and activates; there is very limited guidance for teachers</t>
  </si>
  <si>
    <t xml:space="preserve">Discussions are underway with the Department of Education and Institute of Public Administration  to explore the possibilities of  incorporating climate change adaptation and DRM into school curriculum and public service curriculum.   FPCD developed a teaching guide on climate change adaptation for lower primary schools in PNG. A proposal from World Conservation Society for facilitating introduction of CCA into school curriculum in five provinces is currently being reviewed. </t>
  </si>
  <si>
    <t>By the end of the project agreements on continuation of awareness raising and adaptation activities (especially replication) through contributions from Corporate Social Responsibility programmes and private sector participation are reached (including projects under infrastructure tax credit schemes) and make resources available for the community-led adaption in at least 10 further communities (estimated 500,000 USD)</t>
  </si>
  <si>
    <t>Type of Indicator (indicators towards Objectives, Outcomes, etc.…)</t>
  </si>
  <si>
    <t xml:space="preserve">4 costal communities have been selected for the implementation of the coastal adaptation measures.  Through a community based approach climate hazards, vulnerabilities and risks are being mapped in order to develop appropriate mitigation planning. The consultation process involves women and other vulnerable sections of the communities to ensure that their views are incorporated into the planning and decision making process. The PMU is working with World Vision International to identify and implement coastal risk reduction/adaptation measures in additional four communities . </t>
  </si>
  <si>
    <t xml:space="preserve">14 riverine communities have been identified for the implementation of the river protection  measures.  Through a community based approach climate hazards, vulnerabilities and risks are being mapped in order to develop appropriate mitigation planning. The consultation process involves women and other vulnerable sections of the communities to ensure that their views are incorporated into the planning and decision making process. </t>
  </si>
  <si>
    <t>At the end of the programme, adaptation to climate change is managed, monitored and planned at the provincial level in the targeted provinces and supported by a framework of policies and plans including disaster preparedness and response plans, coastal zone management plans.</t>
  </si>
  <si>
    <t>4. Number of provinces with comprehensive disaster prepared ness and response plans for coastal flooding in place</t>
  </si>
  <si>
    <t xml:space="preserve">Training on rehabilitation/conservation of mangrove and development of nurseries  has been initiated in  Madang facilitated by WWF in 2014 that covers 6 communities. Mangrove  programme in New Ireland (Djaul &amp; New Handover) has recently  imitated by ADRA in 4 communities that includes mangrove planting in 35 hectares. Proposals from NGOs are under consideration to scale of the activities in other places covering 6 additional communities. </t>
  </si>
  <si>
    <t xml:space="preserve">A trainers guidebook on community based mangrove conservation and rehabilitation has been developed, printed and disseminated widely among relevant stakeholders including community members and relevant government departments . 6000 mangrove  seedlings have been collected and three mangrove nurseries have been built to raise the seedlings. </t>
  </si>
  <si>
    <t xml:space="preserve">Two NGOs namely World Society and  MICAD have submitted proposals for mangrove conservation work in New Ireland Province and East Sepik Provinces  submitted proposals for  review.  </t>
  </si>
  <si>
    <t xml:space="preserve">14 costal communities have been selected  for the implementation of the inland flooding  adaptation measures.  Through a community based approach climate hazards, vulnerabilities and risks are being mapped in order to develop appropriate mitigation planning. The consultation process involves women and other vulnerable sections of the communities to ensure that their views are incorporated into the planning and decision making process. </t>
  </si>
  <si>
    <t xml:space="preserve">Disaster preparedness is limited by the lack of and state of facilities and plans
There is lack of equipment and capacity of the PNGNWS is weak, hence the forecasting of disasters and weather patterns is limited.
</t>
  </si>
  <si>
    <t xml:space="preserve">An assessment of EWS systems at different level is currently underway. The assessment will provide specifications of EWS equipment to be procured and installed at different locations. The EWS assessment kicked off with an inception workshop in order to consult with key stakeholders.  The report will be ready at the end of this year. </t>
  </si>
  <si>
    <t xml:space="preserve">The provincial and national-level disaster management frameworks are evidently inadequate </t>
  </si>
  <si>
    <t xml:space="preserve">Procurement of consultant for the development of disaster preparedness and response plan and standard operating procedures has been initiated.  The development of the plans will  commence  in October 2015 for East Sepik and New Ireland Provinces in consultation with key stakeholders and  respective provincial disaster management offices. </t>
  </si>
  <si>
    <t xml:space="preserve">A detailed analysis of the climate hazards, vulnerabilities and risks is being undertaken for the five pilot provinces.  The recommendations  of the report will inform  climate sensitive planning at provincial level and help develop appropriate strategies for climate change adaptation. </t>
  </si>
  <si>
    <t xml:space="preserve"> A capacity building assessment has been completed to inform a capacity development plan through series of trainings at different levels. A training plan has been developed to train stakeholders at different levels in climate risk management, climate sensitive planning and budgeting.  2 DRR &amp; CCA refresher’s training courses were conducted to members of WDMCs in 5 target communities in June &amp; July 2015 covering 50 participants half of which were women.</t>
  </si>
  <si>
    <t xml:space="preserve">Community based risk reduction and mangrove conservation projects have a high chance of replicability as communities see tangible benefits out of such interventions. </t>
  </si>
  <si>
    <t xml:space="preserve">Awareness raising on CCA is one of key components of community based activities that helps communities understand the risks associated with  climate change vis-a-vis the role of the communities in reducing the risks and adapting to the changing climate.  Awareness raising has also helped communities to better engage in project activities. </t>
  </si>
  <si>
    <t>Some of the assessments encountered difficulties in accessing information/data. For example EWS assessment had issues retrieving data with regard to past disasters from  National Disaster Centre which is the focal point for Disaster Management in PNG. Similar data related to water level, rain fall etc. are not systematically kept by relevant departments/agencies hence was not accessible to the project. Basic GIS/spatial data is not available for undertaking climate risk assessment and the GIS/Spatial data is being developed.  Signing MoU between agencies may resolve this issue and allow for the data and information to be shared (subject to its availability).</t>
  </si>
  <si>
    <t>http://www.undp-alm.org/projects/af-papua-new-guinea 
https://www.facebook.com/www.occd.gov.pg</t>
  </si>
  <si>
    <t>Mid-term evaluation  is scheduled to be finalized in November 2015</t>
  </si>
  <si>
    <t>National Inception Workshop Report, New Ireland Provincial Stakeholder Consultative Meeting, Community Based Mangrove Planting Handbook, Hazard Assessment  report &amp; maps for the  5 provinces, Provincial Inception Workshop reports (New Ireland, Northern, Madang, Morobe, East Sepik), Early warning systems field assessment reports, Communication Strategy,  Climate Change Institutional and Capacity Assessment report, Early Warning Systems Inception report, Micro-Grant Agreements progressive reports (World Wide Fund for Nature, Foundation for People &amp; Community Development, World Vision PNG and Adventist Development Relief Agency -  PNG), Teaching Guide for Climate Change Adaptation for Lower Primary Schools in PNG,  Press coverage - Inception Workshop on Flood Early Warning, Press coverage- Mangrove planting and conservation in East Sepik,  Press Website Story on TV Infomercial - El Nino Preparedness (45 Second infomercial broadcasted on National TV for two months), Website story titled 'Local communities of Papua New Guinea are committed to fight climate change' Exposure Photo Story: Take Care of the Mangroves (https://undp-adaptation.exposure.co/take-care-of-the-mangroves).</t>
  </si>
  <si>
    <t xml:space="preserve">A new Climate Change Act (July 2015) passed by  PNG parliament paved the way to elevate the status of OCCD from an office t to an authority. While there are still lack of clarity with regard to how OCCD would take on its new mandate which requires major structural changes within the Office, the project is also less likely to be affected by the recent structural changes as the project is well defined and already into the third year of implementation.  </t>
  </si>
  <si>
    <t>Procurement policies/guidelines under UNDP National Implementation Modality (NIM) with country office support is likely to hinder implementation on the ground</t>
  </si>
  <si>
    <t xml:space="preserve">Antea Belgium was contracted through global procurement to undertake the Climate Risk, Vulnerability and Need Assessment (VNA) in the five pilot provinces to understand the level of exposure to various climate risks. An inception workshop was conducted on 23rd of June to gather and analyse readily available data including initial screening of flood prone zones &amp; key stakeholder groups as provided by the client and relevant secondary sources. The objective was to quickly take stock of the current situation regarding Climate Hazards in the five provinces and subsequently inform the implementation of the following phases.  Following the workshop Antea experts have undertaken assessments in pilot provinces that involves extensive community based research .  Once completed the report will guide the pilot provinces in climate risk sensitive planning as well as provide a realistic and scalable example of how VNA assessment may be conducted for the rest of PNG at the subnational level.  The report is expected to be completed by first quarter of 2016. 
 </t>
  </si>
  <si>
    <t>Gwen Maru;  Shoko Takemoto</t>
  </si>
  <si>
    <t>gwen.maru@undp.org
shoko.takemoto@undp.org</t>
  </si>
  <si>
    <r>
      <t xml:space="preserve">The project has made significant project in this reporting period and therefore is rated “satisfactory.”
Some key components of the project progressed well as described below.  Flooding has been a recurrent disaster in Papua New Guinea however the understanding of the extent of the issue was lacking.  The assessment of coastal and inland flooding risks has now provided the necessary inputs for the development of disaster preparedness response plans. An international consultant  is being recruited to assist the provincial authorities to assist the provinces in the development of the  plans. Community led mangrove conservation projects have progressed well with 10 communities in two provinces currently being targeted under the project.  The number of credible partners at the provincial level to implement project activities is limited that has resulted in slow progress of the project. However, new partners have been identified and their proposals are currently being reviewed by PMU which will help expedite mangrove conservation/rehabilitation projects on ground. Integration of climate risk information into planning and budgeting is a vital component of the project.  Once completed, the Climate Hazard, Vulnerability and Risk Assessment study will provide necessary information with regard to the projected climate risks on different time scales and recommendations to adapt to the projected climate changes.  This will lead to climate sensitive policy and planning.    
</t>
    </r>
    <r>
      <rPr>
        <b/>
        <i/>
        <sz val="11"/>
        <rFont val="Times New Roman"/>
        <family val="1"/>
      </rPr>
      <t xml:space="preserve">1.  Trends
</t>
    </r>
    <r>
      <rPr>
        <i/>
        <sz val="11"/>
        <rFont val="Times New Roman"/>
        <family val="1"/>
      </rPr>
      <t xml:space="preserve">As described above, key positive trend in this reporting period include the variety and number of partnership it established.  The project was able to overcome implementation challenges and accelerate delivery in all components through building strategic partnerships.  These included partnering with CSOs and NGOs to carry out community-based CCA and DRM planning and implementation of community-based adaptation measures; creating a multi-sectoral working group to design what a flood EWS for PNG that is scientifically rigorous while simultaneously practical and useful in flood-prone communities; scaling of VNA assessments to other provinces through co-financing agreements with other development partners; and strengthened partnership and network between the national CCA and DRM stakeholders with the provincial government through appointment of provincial project focal points in all pilot sites.
</t>
    </r>
    <r>
      <rPr>
        <b/>
        <i/>
        <sz val="11"/>
        <rFont val="Times New Roman"/>
        <family val="1"/>
      </rPr>
      <t>2. Risks</t>
    </r>
    <r>
      <rPr>
        <i/>
        <sz val="11"/>
        <rFont val="Times New Roman"/>
        <family val="1"/>
      </rPr>
      <t xml:space="preserve">
Similar to other reporting year, and particular to the geopolitical context of PNG, negative trends and risks that the project faced included: frequent natural disasters such as drought, earthquakes and floods that influence work progress due to availability of national stakeholders as well as make field work difficult due to logistics and/or safety issues.  In this reporting period, PNG faced severe drought and frost emergencies (from August 2015), earthquakes (magnitude 7.2 in May 2015) and flash flood incidences (February/ March 2015); change of government structure and focal points related to climate change, etc.
The project responded to these risks through effective adaptive management to ensure that the CCA and DRM resilience-building objectives and initiatives meet both long-term capacity enhancements and investments as well as address urgent and immediate needs.  Furthermore, the project ensured good working relationship with the government and other key stakeholders at various levels – including political, technical, and community levels.
</t>
    </r>
    <r>
      <rPr>
        <b/>
        <i/>
        <sz val="11"/>
        <rFont val="Times New Roman"/>
        <family val="1"/>
      </rPr>
      <t xml:space="preserve">
3. Mid-Term Review</t>
    </r>
    <r>
      <rPr>
        <i/>
        <sz val="11"/>
        <rFont val="Times New Roman"/>
        <family val="1"/>
      </rPr>
      <t xml:space="preserve">
The project MTR is delayed but ongoing and expected to be completed by end of November 2015.  With more than 60% of project resources expensed and a number of key activities ongoing, the project expects to look to the MTR to identify ways in which project implementation can be enhanced and improved so that project can ensure to achieve maximum and sustainable impacts in the remaining months and years.</t>
    </r>
  </si>
  <si>
    <t xml:space="preserve">A detailed analysis of the climate hazards, vulnerabilities and risks is being undertaken for the five pilot provinces.  The  recommendations of the report will form an important component of all disaster risk management and climate change adaptation policies and plans (with budgets) in the Provinces. The assessment report will be available end of 2015. </t>
  </si>
  <si>
    <t xml:space="preserve">10 coastal communities are benefitting from various community-based climate change adaptation interventions.  While in 4 coastal villages community based risk assessments are being conducted to inform adaptation  and preparedness planning 6 coastal communities are covered under the mangrove conservation projects.  Awareness raising on CCA/DRR issues is a vital component of the community work that is being conducted under the project. </t>
  </si>
  <si>
    <t xml:space="preserve">There exists substantial gaps in flood early warning.  In this context a study has been conducted to inform the design of a functional EWS for PNG. Based on analysis of resource requirements, protocols for forecasting, monitoring and dissemination of warning and various options for effective dissemination of early warnings.  The assessment will inform the comprehensive design of the EWS system, including the details of the procurement of the hardware and software to set up an EWS system for inland and coastal flooding in PNG including in the pilot communities. </t>
  </si>
  <si>
    <t xml:space="preserve">Procurement of consultant for the development of disaster preparedness and response plans for coastal flooding has been completed.  Consultations for the preparations of the disaster preparedness and response plan to commence  in October 2015 for East Sepik and New Ireland Provinces in consultations with key stakeholders and  respective provincial disaster office.  Disaster preparedness and response plans for additional two provinces will be completed in 2016. </t>
  </si>
  <si>
    <t xml:space="preserve">This activity is yet to be implemented.  Proposed next steps include:
Consultation with provinces (esp works department and other industries) for the relevance of this study in Madang, Wewak and Lae and revise  targets if necessary to 2 provinces (to be discussed at the Project Steering Committee Meeting).  Review  ToRs of similar studies in PNG (through ADB/World Bank) and develop a  TOR 
 to conduct the assessment. 
 </t>
  </si>
  <si>
    <t xml:space="preserve">Some of the measures that are put in place to improve the project results include regular engagement with relevant stakeholders to keep them abreast of project activities.  The project is trying to implement activities through the newly established provincial climate change office to effectively engage them in the project implementation. Besides, the project has also engaged with NGO partners who have a presence at the provincial level to implement relevant project activities. </t>
  </si>
  <si>
    <t xml:space="preserve">The flood hazard and risk analysis in five pilot provinces have informed the disaster preparedness and response planning. Similarly assessment of capacity gaps has informed the project to establish a capacity development plan on CCA at different levels.  The on going assessment will help design an effective flood early warning system and the climate vulnerability and risk assessment will inform policies and plans to be climate resilient. The knowledge products, documents and reports produced under the project  include; National Inception Workshop Report, New Ireland Provincial Stakeholder Consultative Meeting, Community Based Mangrove Planting Handbook, Hazard Assessment  report &amp; maps for the  5 provinces, Provincial Inception Workshop reports (New Ireland, Northern, Madang, Morobe, East Sepik), Early warning systems field assessment reports, Communication Strategy,  Climate Change Institutional and Capacity Assessment report, Early Warning Systems Inception report, Micro-Grant Agreements progressive reports (World Wide Fund for Nature, Foundation for People &amp; Community Development, World Vision PNG and Adventist Development Relief Agency -  PNG), Teaching Guide for Climate Change Adaptation for Lower Primary Schools in PNG,  Press coverage - Inception Workshop on Flood Early Warning, Press coverage- Mangrove planting and conservation in East Sepik,  Press Website Story on TV Infomercial - El Nino Preparedness (45 Second infomercial broadcasted on National TV for two months), Website story titled 'Local communities of Papua New Guinea are committed to fight climate change'. </t>
  </si>
  <si>
    <t xml:space="preserve">The resignation of  project manager in October 2014  hindered implementation of the project.  Despite several efforts a project manager is yet to be recruited. However, with the appointment of project focal point within the OCCD as well as the recruitment of five provincial assistants placed in the provinces, the implementation of the project has picked up speed.  </t>
  </si>
  <si>
    <t xml:space="preserve">The project has garnered strategic partnership through grant agreement with NGO partners, in order to build on and scale ongoing work on the ground.  This has enabled the acceleration of implementation of community level activities including community level risk assessment, adaptation planning and awareness raining.  The NGOs are also leading  implementation of  mangrove conservation/planting work at the community level.  </t>
  </si>
  <si>
    <t xml:space="preserve">The dimensions of gender and vulnerability are considered  in all aspects of the project, including the planning and implementation of the project activities. The participation of women was indicated as a key consideration and priority in ToRs of experts and activities, such as the community based climate risk assessment and adaptation planning Similarly, the school children including girls were direct beneficiaries of awareness raising activities held in schools.  Women at the community level will benefit from various trainings e.g.,  first aid training  and will be included  in the committees formed at the community level. 
</t>
  </si>
  <si>
    <r>
      <t xml:space="preserve">Please complete the following section at </t>
    </r>
    <r>
      <rPr>
        <b/>
        <i/>
        <sz val="11"/>
        <rFont val="Times New Roman"/>
        <family val="1"/>
      </rPr>
      <t xml:space="preserve">mid-term </t>
    </r>
    <r>
      <rPr>
        <i/>
        <sz val="11"/>
        <rFont val="Times New Roman"/>
        <family val="1"/>
      </rPr>
      <t>and</t>
    </r>
    <r>
      <rPr>
        <b/>
        <i/>
        <sz val="11"/>
        <rFont val="Times New Roman"/>
        <family val="1"/>
      </rPr>
      <t xml:space="preserve"> project completion</t>
    </r>
  </si>
  <si>
    <t xml:space="preserve">The project has made the provincial authorities aware of approaching CCA issues in a structured way e.g., assessment of risks, establishing and strengthening systems for CCA, capacity development of relevant institutions and staff and implementation of tangible CCA measures at the community level. The project has also created an awareness and demand for enhanced CCA and DRR preparedness and response plans, and to approach them in an integrated manner.  There is a good chance of the project activities to be replicated elsewhere. </t>
  </si>
  <si>
    <t xml:space="preserve">Community based activities including community led mangrove conservation, community risk reduction and adaptation planning initiatives are well received by communities and relevant provincial authorities although it was difficult to find credible organizations to partner with to implement activities at the community level. Strengthen of the provincial CCA structure that includes establishment of CCA committee, assessment of the capacity gaps at the provincial level to design capacity development plans are well received by the provincial government. Any future program should have the right mix of capacity building and tangible risk reduction initiatives. However, in the context of PNG  it is challenging to implement community level activities due to higher operating cost, inaccessibility / remoteness of communities and because of high level of security risks due to land disputes and tribal conflicts. </t>
  </si>
  <si>
    <t>Target perofrmance at completion</t>
  </si>
  <si>
    <t>Performance at midterm</t>
  </si>
  <si>
    <t>Estimated cumulative total disbursement as of [30 September 2015]</t>
  </si>
  <si>
    <t xml:space="preserve">The impact of climate change-related hazards in the Papua New Guinea (PNG) country has been increasing in intensity and frequency. Further impacts from climate change include the loss of food gardens due to extensive flooding (both in coastal and riverine areas) combined with extended periods of drought. The rising sea level is causing some of PNG’s islands to be gradually submerged. Salt water intrusion is affecting groundwater particularly in the islands and in coastal areas, threatening domestic water supplies and agriculture. With the onset and multitude of climate change impacts, the country’s economy, environment and people are becoming more vulnerable and are at risk of not meeting basic human development needs. Climate change puts at risk the achievement of the goals set out in PNG’s major development plans.
Flooding in the coastal areas is one of the most important climate change related hazards in the North Coast and the Islands Region as settlements are usually located in the coasts, particularly the provincial capitals of East Sepik (Wewak), Madang (Madang), Morobe (Lae).  Similarly, in the hinterland areas, climate change-related inland flooding is the most pressing hazard with the largest potential for wide-spread damage. The overall objective of this programme is to enhance the adaptive capacity of communities to make informed decisions about and adapt to climate change-driven hazards affecting both coastal and riverine communities in the North Coast and Islands Region of Papua New Guinea. In particular, the programme will focus on enhancing resilience towards occurrences of coastal and inland flooding events. The proposed programme will contribute to several outcomes and outputs listed within the Adaptation Fund Strategic Results Framework.
</t>
  </si>
  <si>
    <t xml:space="preserve">Approximately 70% of the funds released by the AF board has already been committed. It is expected that 85 to 90% of the released funds will be committed by end of year 2015. The fourth tranche amounting USD 944, 470.00 is scheduled to be disbursed in October 2015.    </t>
  </si>
  <si>
    <t>All levels of government  within PNG including OCCD  are currently experiencing severe budgetary constraints due to reduction  in revenue caused by falling commodity prices.  This has reduced the operation capacity of OCCD to deliver its projects and programs.  The project is less likely to be affected  by the budget cuts as the project activities are funded by the Adaptation Fund.   In the next reporting period, it would be necessary for OCCD and key stakeholders to initiate discussions on sustainability in light of funding constraints faced throughout the government.</t>
  </si>
  <si>
    <t>Marginally Satisfactory</t>
  </si>
  <si>
    <t>Significant progress was made in project implementation and disbursement since last PPR reporting period (30 June 2014).  Cumulative expenditure (including commitments) accelerated from USD 583,755.02 in June 2014 to 3,513,204.03 in September 2015.  The project delivered an additional USD 2,841,083.99 during this reporting period, exceeding the planned expenditure reported for this period in the previous PPR (USD 2,475,000).
Accelerated delivery was made possible due to many factors including, but not limited to: appointment of focal person/team by the government to lead and coordinate project efforts with various national and local stakeholders; strategic partnerships with NGOs and CSOs to carry out community based adaptation planning and resilience-building measures; and based on request for support services by the government, UNDP providing procurement support for technical expertise required for the Early Warning System design and implementation. 
As a result, cumulative project delivery stands at USD 3,513,204.03  with a delivery rate of 58% of the total project budget (US$ 6,018,777).  3 out of 4 tranches have been released by the AF Board to the project so far, with a total of USD 5,074,307.00 already released by the AF Board for the project. The cumulative expenditure as of September 2015  constitutes around 70% of the released funds.  It is expected that 85 to 90% of the released funds will be committed for disbursement by end of year 2015. Therefore, the fourth tranche amounting USD 944, 470.00 is requested to be disbursed in October 2015.     
Furthermore, based on the good practices in Climate Change Impact Assessment carried out by this project, OCCD in partnership with UNDP was able to catalyse co-financing from Australia to scale the methodology to there provinces in PNG.</t>
  </si>
  <si>
    <t>List output and corresponding amount spent for the current reporting period</t>
  </si>
  <si>
    <t>1.2 Coastal flood preparedness and response plan and systems established in the provinces of the North Coast and Island Region</t>
  </si>
  <si>
    <t xml:space="preserve">A sizeable part  of the project is being implemented through contracts with reputable contractors and consultants who were selected through global tendering processes led by UNDP based on request from the Government. Community based activities are implemented through reputable NGOs through  Micro Grant Agreements that ensures speedy implementation of the project as the funds are managed by NGOs under their own implementation modalities. The grant agreements are reviewed and endorsed by the project steering committee and provides an oversight role to ensure effective implementation of the projects.  In addition, as the AF Multilateral Implementing Entity, UNDP provides project oversights and quality assurance for the project implementation. </t>
  </si>
  <si>
    <t xml:space="preserve">Regular contact is maintained  with  project partners and stakeholders.  Terms of reference for various activities under the project are prepared in consolation with the project partners/stakeholders. Project partners and stakeholders are regularly updated on the progress under the project. The project Steering Committee comprising  of all the relevant stakeholders including representatives from the five pilot provinces  meets once in a year to review the project and guide effective implementation of project activities. OCCD, as the implementing partner, hosts regular meetings with the project management team and UNDP and other key stakeholders on a monthly basis. At the provincial level, the Provincial Climate Change Committee, headed by the provincial administrator and comprising of key provincial bodies is the key coordination mechanism for the project. </t>
  </si>
  <si>
    <t xml:space="preserve">Community level activities are being implemented by NGOs who already have a field presence in the targeted provinces.  Awareness raising about climate change and its impacts is one of the   major components of the  community based approach which ensures better cooperation and engagement of the local communities in the implementation of the project. A climate adaptation education and awareness initiative is being prepared that will not only collate existing information and awareness materials on CCA but also design and produce new materials to fill in key information gaps.   One of the other objective of the project is to capture and produce stories from site where CCA projects are currently being implemented. </t>
  </si>
  <si>
    <t>The project does not involve any activity that requires land acquisition.  At this stage  it is envisaged that flood gauges will be installed in some specific sites that requires community consultation to avoid vandalism of the equipment proposed to be  installed.  However, before the installation of equipment adequate awareness will be conducted to avoid disputes.  The NGOs involved in community based climate  adaptation projects have undertaken a series of awareness campaigns to sensitise the communities about the project goals and related activities to ensure that communities are well receptive of the project initiatives at that level. The mangrove sites are selected with due consultation with local communities and authorities to avoid disputes related to land ownership.</t>
  </si>
  <si>
    <t xml:space="preserve">A capacity  assessment  of key government agencies and institutions at the national and provincial level  was conducted in the first quarter of  2015  to analyse their capacity development needs in relation  to their CCA roles and responsibilities. The assessment report identifies capacity gaps at different levels and recommends capacity building actions/plans. A set of trainings  are being planned in consolations with relevant stakeholders and partners in order to ensure that there is adequate capacity  to sustain CCA initiatives at different levels. Competent technical experts and agencies are hired through global tender processes to provide high quality technical services to the project.   </t>
  </si>
  <si>
    <t xml:space="preserve">The adverse impact of climate related disasters has resulted in increased awareness and demand for disaster preparedness/CCA. .  A severe dry spell induced by the strongest El Nino on record has impacted many provinces in PNG.  This event has  prompted the need for putting in place  disaster preparedness and climate change adaptation measures at different levels.  The project has actually enhanced the interest of key stakeholders in adaptation issues. </t>
  </si>
  <si>
    <t xml:space="preserve">Community based disaster risk reduction and climate change adaptation projects are being implemented through NGOs that includes identification of hazards, vulnerabilities and risks and development and implementation of risk reduction/adaptation strategies in a participatory manner.  The consultations  at the community level involves both men and women and other vulnerable groups thus ensuring that the views of everyone is incorporated in the planning and decision making processes and the plans and strategies formulated under the project are gender sensitive.  The Early Warning Assessment and Vulnerability Needs Assessment studies employ a gender-sensitive approach to understand issues affective women at different levels. The findings will inform designing of gender sensitive recommendations for improvement of early warning systems at different levels. </t>
  </si>
  <si>
    <t xml:space="preserve">This risk has been minimized as pilot sites were selected based on criteria  established by the Project Document as well as through site visits, community consultations and feasibility studies. Site visits were made in order to verify the flood vulnerability of the pilot sites in order to establish project related to flood early warning and  mangrove regeneration/conservation. Site visits also minimizes the risk of implementation of activities that are not feasible for a particular location.   For example one of the proposed sites for mangrove conservation  in East Sepik was omitted after a site visit that confirmed that the area is not suitable for mangrove planting. On the other hand site visits confirmed vulnerability of communities to flooding where community based climate adaptation projects are now being implemented.  </t>
  </si>
  <si>
    <t xml:space="preserve">The project is being implemented through  Provincial Climate Change Committees established at the provincial level and Project Steering Committee established at the National level  comprising of relevant govt departments and NGOs to ensure a systematic and all of the govt. approach to the issue of climate change.  The project is led by OCCD as an institution rather than individuals within the institution.  In 2015, despite to the change of the Director of Climate Change, due to the fact that OCCD as an institution and had appointed  a team of focal points within their department for this project, the project experienced minimal delays in implementation The PMU established at the  National level and Project assistants recruited at the provincial level provide all the necessary support for the  of the project.  Besides, the  activities are funded through the project limiting risks of non-implementation due to lack of  funding support from Government.  </t>
  </si>
  <si>
    <t>The project is facing stiff competition from the flourishing resource extractive industry in attracting the best candidates for the full-time project positions (National Program Coordinator - NPC, Admin and Finance Specialist and Technical Specialist). Qualified professionals are in short supply relative to demand from all sectors.</t>
  </si>
  <si>
    <t>Based on request for support expressed by the PNG Government / OCCD, UNDP appointed an interim project manager to oversee the project since the resignation of the  project manager in October 2014. A full time project manager is currently being recruited. Project  Administrative &amp; Finance associate  and  driver/clerk were recruited recently to ensure timely and effective implementation of the project. a full time project associate has been working with project since beginning of 2015.  Further staffing arrangements such as the appointment of project associate, will be explored in the next reporting period.</t>
  </si>
  <si>
    <t xml:space="preserve">75% of the population in pilot communities are exposed to awareness raising activities and materials. </t>
  </si>
  <si>
    <t xml:space="preserve">10 community CCA and DRR awareness have been conducted in 4 schools covered. A total, of 353 adults have actively participated in the awareness, with 202 males and 166 females. A total of 649 students have also, participated in DRR and CCA awareness activities in the 4 schools with 324 boys and 271 girls (under the age of 15). The 4 schools are WA put, Koroba and Dumpu Primary school in Using LLG and Karani Primary School in Bundi LLG. 
In Morobe and New Ireland Provinces  awareness materials on various hazards are being developed in preparation for the disaster and climate change awareness training in target communities.  Disaster risk management and climate-change terminologies are being translated to common language with pictorial illustrations for community to best understand and support the development of community disaster response and climate-change adaptation plan . </t>
  </si>
  <si>
    <t xml:space="preserve">Designing of a end-to-end early warning system for coastal and inland flooding </t>
  </si>
  <si>
    <t xml:space="preserve">One of the key components of the projects is to establish inland and coastal flood Early Warning Systems (EWS) in the selected provinces of North Coast and Island regions.  In the above context, Antea Belgium, a reputed agency with relevant experiences   was selected through a global tender to assess the EWS system.  An inception workshop was conducted on 23rd of April 2015 to gather and analyse readily available data based on stakeholder interviews and relevant secondary sources to assess the current EWS situation in PNG and inform the implementation of the next phases (review of available information regarding coastal flood hazard, preliminary mapping of policies, regulations and institutions, and the existing systems at national and provincial levels).Antea Team has  visited pilot provinces following the inception workshop and held consultation meetings with key stakeholders and conducted site visits. The report is expected to be completed in November 2015. The key deliverables of the project include,  mapping of EWS agencies and departments for coastal and inland flooding. mapping of EWS projects/programs for coastal and inland flooding,  analysis of existing protocols/mechanisms for monitoring, forecasting and dissemination of warning for inland and coastal flooding,  analysis with clear identification of gaps, improvements and opportunities for enhancing EWS for inland and coastal flooding including the identification of regional and international information that can be effectively combined with local observation, analysis outlining the capacity and resource requirement (both hardware and software with detailed specifications) for relevant agencies and departments for enhancement of data observation, monitoring and forecasting and dissemination of warning for inland and coastal flooding hazards. This will include identification of equipment which can be rehabilitated, as well as cost effective analysis of investment in different levels of technological complexity, including the costs of operating and maintaining equipment, a  detailed analysis of human resources capacity covering technical expertise, data and information processing and management, and the ability to interpret raw data and information to useable forms,  analysis outlining various options for effective early warning dissemination to the last mile and  recommendations outlining required improvements of EWS at the provincial and sub-provincial levels and  a set of actions with indicators (milestones) and corresponding resources requirements that need to be undertaken to enhance EWS for inland and coastal flooding in PNG.
</t>
  </si>
  <si>
    <t>Integrated community based climate change adaptation/risk reduction measures implemented in project communities</t>
  </si>
  <si>
    <t>Adaptation measures planned and implemented in selected vulnerable communities.</t>
  </si>
  <si>
    <t xml:space="preserve">Community based disaster risk reduction (DRR) / climate change adaptation (CCA) activities have been initiated in 18 communities in three pilot provinces including Madang, Morobe and New Ireland.  In Madang 2 DRR &amp; CCA training courses were conducted for community members  in 5 target communities involving approximately 900 participants half of which were women . 5 community based disaster risk reduction/climate change adaptions plans have been completed in consultation with relevant stakeholders.    
 In Morobe and New Ireland Provinces start-up meetings were conducted in 8 target communities and relevant stakeholders including  Lae district, Provincial Disaster &amp; Emergency Services and the Office of Climate Change and Development.  The logical frame work of the  community based adaptation/risk reduction project was briefly shared with the respective communities highlighting how different stakeholders can contribute towards making communities more safer and resilient. The main activities highlighted during this meeting was on disaster and climate change adaptations, mitigation initiatives the hazards and risks assessments, linking indigenous early warning system and the baseline survey.  </t>
  </si>
  <si>
    <t xml:space="preserve">Department For Foreign Affairs and Trade, Australian Government   has contributed 500,000 USD to the project which will support community level climate vulnerability and risk assessment.  Further to this possibilities of mobilizing additional resources through CSR programmes is being explored. </t>
  </si>
  <si>
    <t xml:space="preserve">Climate Change Adaptation is relatively a new area of practice in Papua New Guinea, especially at the subnational levels. The institutional systems and structures for managing CCA at different levels is yet to develop fully and there is lack of understanding of CCA at different levels. Besides, the capacity of the agencies at different levels to engage with and utilize high level technical inputs is limited. Future projects need to take into account these facts listed above by ensuring that substantive investments will be made in terms of time and resources into a pedagogic approach, where stakeholders have ample tools and resources to enhance their skills and capacities for CCA.  Capacity development, strengthening of CCA systems at different levels and   community based CCA initiatives are strongly recommended for the future projects/programs. </t>
  </si>
  <si>
    <t xml:space="preserve">While sustaining the project activities without AF support is considered beyond the capacity of many provinces due funding the provinces are  capable of operationalizing the CCA/DRM Plans. Following the completion of the climate risk assessment in five provinces an  advocacy initiative will be launched to include the recommendations of the assessment in the policies and planning and earmark regular budget for CCA which will ensure sustainability of the project results.      The project has also established systems and structures at the sub-national level to address CC issues  including establishment of Provincial Climate Change Committees.  The  provincial authorities have also earmarked funding for CCA in their annual budgets which is one of the biggest achievements  of the project which will sustain CCA beyond the project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</si>
</sst>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m\-yyyy"/>
    <numFmt numFmtId="165" formatCode="\ mmmm\ yyyy;@"/>
  </numFmts>
  <fonts count="52"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theme="1"/>
      <name val="Times New Roman"/>
      <family val="1"/>
    </font>
    <font>
      <i/>
      <sz val="11"/>
      <color theme="1"/>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0"/>
      <color theme="1"/>
      <name val="Times New Roman"/>
      <family val="1"/>
    </font>
    <font>
      <b/>
      <sz val="14"/>
      <name val="Times New Roman"/>
      <family val="1"/>
    </font>
    <font>
      <u/>
      <sz val="11"/>
      <name val="Calibri"/>
      <family val="2"/>
    </font>
    <font>
      <sz val="11"/>
      <name val="Calibri"/>
      <family val="2"/>
      <scheme val="minor"/>
    </font>
    <font>
      <sz val="11"/>
      <name val="Calibri Light"/>
      <family val="2"/>
    </font>
    <font>
      <u/>
      <sz val="11"/>
      <color theme="1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s>
  <borders count="67">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thin">
        <color auto="1"/>
      </top>
      <bottom/>
      <diagonal/>
    </border>
  </borders>
  <cellStyleXfs count="7">
    <xf numFmtId="0" fontId="0" fillId="0" borderId="0"/>
    <xf numFmtId="0" fontId="22" fillId="0" borderId="0" applyNumberFormat="0" applyFill="0" applyBorder="0" applyAlignment="0" applyProtection="0">
      <alignment vertical="top"/>
      <protection locked="0"/>
    </xf>
    <xf numFmtId="0" fontId="34" fillId="6" borderId="0" applyNumberFormat="0" applyBorder="0" applyAlignment="0" applyProtection="0"/>
    <xf numFmtId="0" fontId="35" fillId="7" borderId="0" applyNumberFormat="0" applyBorder="0" applyAlignment="0" applyProtection="0"/>
    <xf numFmtId="0" fontId="36" fillId="8" borderId="0" applyNumberFormat="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cellStyleXfs>
  <cellXfs count="697">
    <xf numFmtId="0" fontId="0" fillId="0" borderId="0" xfId="0"/>
    <xf numFmtId="0" fontId="23" fillId="0" borderId="0" xfId="0" applyFont="1" applyFill="1" applyProtection="1"/>
    <xf numFmtId="0" fontId="23"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0" fillId="0" borderId="0" xfId="0" applyFill="1" applyBorder="1"/>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9"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7" fillId="0" borderId="0" xfId="0" applyFont="1" applyFill="1" applyBorder="1" applyAlignment="1" applyProtection="1">
      <alignment vertical="top" wrapText="1"/>
      <protection locked="0"/>
    </xf>
    <xf numFmtId="0" fontId="1" fillId="0" borderId="0" xfId="0" applyFont="1" applyFill="1" applyBorder="1" applyProtection="1"/>
    <xf numFmtId="0" fontId="1" fillId="0" borderId="0" xfId="0" applyFont="1" applyFill="1" applyBorder="1" applyAlignment="1" applyProtection="1">
      <alignment vertical="top" wrapText="1"/>
    </xf>
    <xf numFmtId="0" fontId="23" fillId="0" borderId="0" xfId="0" applyFont="1" applyAlignment="1">
      <alignment horizontal="left" vertical="center"/>
    </xf>
    <xf numFmtId="0" fontId="23" fillId="0" borderId="0" xfId="0" applyFont="1"/>
    <xf numFmtId="0" fontId="23"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23"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3" fillId="0" borderId="0" xfId="0" applyFont="1" applyAlignment="1"/>
    <xf numFmtId="0" fontId="1" fillId="2" borderId="3" xfId="0" applyFont="1" applyFill="1" applyBorder="1" applyAlignment="1" applyProtection="1">
      <alignment horizontal="left" vertical="top" wrapText="1"/>
    </xf>
    <xf numFmtId="0" fontId="13" fillId="2" borderId="12" xfId="0" applyFont="1" applyFill="1" applyBorder="1" applyAlignment="1" applyProtection="1">
      <alignment horizontal="left" vertical="top" wrapText="1"/>
    </xf>
    <xf numFmtId="0" fontId="13" fillId="2" borderId="14" xfId="0" applyFont="1" applyFill="1" applyBorder="1" applyAlignment="1" applyProtection="1">
      <alignment vertical="top" wrapText="1"/>
    </xf>
    <xf numFmtId="0" fontId="14" fillId="2" borderId="1" xfId="0" applyFont="1" applyFill="1" applyBorder="1" applyAlignment="1" applyProtection="1">
      <alignment vertical="top" wrapText="1"/>
    </xf>
    <xf numFmtId="0" fontId="14" fillId="2" borderId="1" xfId="0" applyFont="1" applyFill="1" applyBorder="1" applyAlignment="1" applyProtection="1">
      <alignment horizontal="center" vertical="top" wrapText="1"/>
    </xf>
    <xf numFmtId="0" fontId="13" fillId="2" borderId="15" xfId="0" applyFont="1" applyFill="1" applyBorder="1" applyAlignment="1" applyProtection="1">
      <alignment vertical="top" wrapText="1"/>
    </xf>
    <xf numFmtId="0" fontId="13" fillId="2" borderId="3" xfId="0" applyFont="1" applyFill="1" applyBorder="1" applyAlignment="1" applyProtection="1">
      <alignment vertical="top" wrapText="1"/>
    </xf>
    <xf numFmtId="0" fontId="13" fillId="2" borderId="4" xfId="0" applyFont="1" applyFill="1" applyBorder="1" applyAlignment="1" applyProtection="1">
      <alignment vertical="top" wrapText="1"/>
    </xf>
    <xf numFmtId="0" fontId="26" fillId="4" borderId="17" xfId="0" applyFont="1" applyFill="1" applyBorder="1" applyAlignment="1">
      <alignment horizontal="center" vertical="center" wrapText="1"/>
    </xf>
    <xf numFmtId="0" fontId="15" fillId="3" borderId="14" xfId="0" applyFont="1" applyFill="1" applyBorder="1" applyAlignment="1" applyProtection="1">
      <alignment horizontal="left" vertical="top" wrapText="1"/>
    </xf>
    <xf numFmtId="0" fontId="25" fillId="3" borderId="18"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7" fillId="3" borderId="26" xfId="0" applyFont="1" applyFill="1" applyBorder="1" applyAlignment="1" applyProtection="1">
      <alignment vertical="top" wrapText="1"/>
    </xf>
    <xf numFmtId="0" fontId="13" fillId="3" borderId="0" xfId="0" applyFont="1" applyFill="1" applyBorder="1" applyAlignment="1" applyProtection="1">
      <alignment horizontal="left" vertical="top" wrapText="1"/>
    </xf>
    <xf numFmtId="0" fontId="13" fillId="3" borderId="24" xfId="0" applyFont="1" applyFill="1" applyBorder="1" applyAlignment="1" applyProtection="1">
      <alignment vertical="top" wrapText="1"/>
    </xf>
    <xf numFmtId="0" fontId="13" fillId="3" borderId="25" xfId="0" applyFont="1" applyFill="1" applyBorder="1" applyAlignment="1" applyProtection="1">
      <alignment vertical="top" wrapText="1"/>
    </xf>
    <xf numFmtId="0" fontId="13" fillId="3" borderId="26" xfId="0" applyFont="1" applyFill="1" applyBorder="1" applyAlignment="1" applyProtection="1">
      <alignment vertical="top" wrapText="1"/>
    </xf>
    <xf numFmtId="0" fontId="23" fillId="3" borderId="19" xfId="0" applyFont="1" applyFill="1" applyBorder="1" applyAlignment="1">
      <alignment horizontal="left" vertical="center"/>
    </xf>
    <xf numFmtId="0" fontId="23" fillId="3" borderId="20" xfId="0" applyFont="1" applyFill="1" applyBorder="1" applyAlignment="1">
      <alignment horizontal="left" vertical="center"/>
    </xf>
    <xf numFmtId="0" fontId="23" fillId="3" borderId="20" xfId="0" applyFont="1" applyFill="1" applyBorder="1"/>
    <xf numFmtId="0" fontId="23" fillId="3" borderId="21" xfId="0" applyFont="1" applyFill="1" applyBorder="1"/>
    <xf numFmtId="0" fontId="23"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3" fillId="3" borderId="21" xfId="0" applyFont="1" applyFill="1" applyBorder="1" applyProtection="1"/>
    <xf numFmtId="0" fontId="23"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right"/>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28" fillId="3" borderId="19" xfId="0" applyFont="1" applyFill="1" applyBorder="1" applyAlignment="1">
      <alignment vertical="center"/>
    </xf>
    <xf numFmtId="0" fontId="28" fillId="3" borderId="22" xfId="0" applyFont="1" applyFill="1" applyBorder="1" applyAlignment="1">
      <alignment vertical="center"/>
    </xf>
    <xf numFmtId="0" fontId="28" fillId="3" borderId="0" xfId="0" applyFont="1" applyFill="1" applyBorder="1" applyAlignment="1">
      <alignment vertical="center"/>
    </xf>
    <xf numFmtId="0" fontId="0" fillId="0" borderId="0" xfId="0" applyAlignment="1"/>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27" xfId="0" applyFont="1" applyFill="1" applyBorder="1" applyAlignment="1" applyProtection="1">
      <alignment vertical="center" wrapText="1"/>
    </xf>
    <xf numFmtId="0" fontId="2" fillId="3" borderId="28" xfId="0" applyFont="1" applyFill="1" applyBorder="1" applyAlignment="1" applyProtection="1">
      <alignment vertical="center" wrapText="1"/>
    </xf>
    <xf numFmtId="0" fontId="2" fillId="3" borderId="0" xfId="0" applyFont="1" applyFill="1" applyBorder="1" applyAlignment="1" applyProtection="1">
      <alignment horizontal="center" vertical="center"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23" fillId="3" borderId="19" xfId="0" applyFont="1" applyFill="1" applyBorder="1"/>
    <xf numFmtId="0" fontId="23" fillId="3" borderId="22" xfId="0" applyFont="1" applyFill="1" applyBorder="1"/>
    <xf numFmtId="0" fontId="23" fillId="3" borderId="23" xfId="0" applyFont="1" applyFill="1" applyBorder="1"/>
    <xf numFmtId="0" fontId="29" fillId="3" borderId="0" xfId="0" applyFont="1" applyFill="1" applyBorder="1"/>
    <xf numFmtId="0" fontId="30" fillId="3" borderId="0" xfId="0" applyFont="1" applyFill="1" applyBorder="1"/>
    <xf numFmtId="0" fontId="23" fillId="3" borderId="25" xfId="0" applyFont="1" applyFill="1" applyBorder="1"/>
    <xf numFmtId="0" fontId="11" fillId="3" borderId="0" xfId="0" applyFont="1" applyFill="1" applyBorder="1" applyAlignment="1" applyProtection="1">
      <alignment horizontal="center" wrapText="1"/>
    </xf>
    <xf numFmtId="0" fontId="23" fillId="0" borderId="0" xfId="0" applyFont="1" applyFill="1" applyAlignment="1" applyProtection="1">
      <alignment horizontal="right"/>
    </xf>
    <xf numFmtId="0" fontId="23" fillId="3" borderId="19" xfId="0" applyFont="1" applyFill="1" applyBorder="1" applyAlignment="1" applyProtection="1">
      <alignment horizontal="right"/>
    </xf>
    <xf numFmtId="0" fontId="23" fillId="3" borderId="20" xfId="0" applyFont="1" applyFill="1" applyBorder="1" applyAlignment="1" applyProtection="1">
      <alignment horizontal="right"/>
    </xf>
    <xf numFmtId="0" fontId="23" fillId="3" borderId="22" xfId="0" applyFont="1" applyFill="1" applyBorder="1" applyAlignment="1" applyProtection="1">
      <alignment horizontal="right"/>
    </xf>
    <xf numFmtId="0" fontId="23"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31"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1"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7"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14" fillId="2" borderId="19" xfId="0" applyFont="1" applyFill="1" applyBorder="1" applyAlignment="1" applyProtection="1">
      <alignment vertical="top" wrapText="1"/>
    </xf>
    <xf numFmtId="0" fontId="14" fillId="2" borderId="39" xfId="0" applyFont="1" applyFill="1" applyBorder="1" applyAlignment="1" applyProtection="1">
      <alignment horizontal="center" vertical="center" wrapText="1"/>
    </xf>
    <xf numFmtId="0" fontId="13" fillId="2" borderId="8" xfId="0" applyFont="1" applyFill="1" applyBorder="1" applyAlignment="1" applyProtection="1">
      <alignment vertical="top" wrapText="1"/>
    </xf>
    <xf numFmtId="0" fontId="13" fillId="2" borderId="9" xfId="0" applyFont="1" applyFill="1" applyBorder="1" applyAlignment="1" applyProtection="1">
      <alignment vertical="top" wrapText="1"/>
    </xf>
    <xf numFmtId="0" fontId="13" fillId="2" borderId="6" xfId="0" applyFont="1" applyFill="1" applyBorder="1" applyAlignment="1" applyProtection="1">
      <alignment vertical="top" wrapText="1"/>
    </xf>
    <xf numFmtId="0" fontId="13" fillId="2" borderId="7" xfId="0" applyFont="1" applyFill="1" applyBorder="1" applyAlignment="1" applyProtection="1">
      <alignment vertical="top" wrapText="1"/>
    </xf>
    <xf numFmtId="0" fontId="13" fillId="2" borderId="12" xfId="0" applyFont="1" applyFill="1" applyBorder="1" applyAlignment="1" applyProtection="1">
      <alignment vertical="top" wrapText="1"/>
    </xf>
    <xf numFmtId="0" fontId="11"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top" wrapText="1"/>
    </xf>
    <xf numFmtId="0" fontId="13" fillId="2" borderId="21" xfId="0" applyFont="1" applyFill="1" applyBorder="1" applyAlignment="1" applyProtection="1">
      <alignment vertical="top" wrapText="1"/>
    </xf>
    <xf numFmtId="0" fontId="13" fillId="2" borderId="23" xfId="0" applyFont="1" applyFill="1" applyBorder="1" applyAlignment="1" applyProtection="1">
      <alignment vertical="top" wrapText="1"/>
    </xf>
    <xf numFmtId="0" fontId="13" fillId="2" borderId="26" xfId="0" applyFont="1" applyFill="1" applyBorder="1" applyAlignment="1" applyProtection="1">
      <alignment vertical="top" wrapText="1"/>
    </xf>
    <xf numFmtId="0" fontId="14" fillId="3" borderId="42" xfId="0" applyFont="1" applyFill="1" applyBorder="1" applyAlignment="1" applyProtection="1">
      <alignment horizontal="center" vertical="center" wrapText="1"/>
    </xf>
    <xf numFmtId="0" fontId="13" fillId="2" borderId="37" xfId="0" applyFont="1" applyFill="1" applyBorder="1" applyAlignment="1" applyProtection="1">
      <alignment vertical="top" wrapText="1"/>
    </xf>
    <xf numFmtId="0" fontId="13" fillId="2" borderId="43" xfId="0" applyFont="1" applyFill="1" applyBorder="1" applyAlignment="1" applyProtection="1">
      <alignment vertical="top" wrapText="1"/>
    </xf>
    <xf numFmtId="0" fontId="13" fillId="2" borderId="44" xfId="0" applyFont="1" applyFill="1" applyBorder="1" applyAlignment="1" applyProtection="1">
      <alignment vertical="top" wrapText="1"/>
    </xf>
    <xf numFmtId="0" fontId="14" fillId="2" borderId="11" xfId="0" applyFont="1" applyFill="1" applyBorder="1" applyAlignment="1" applyProtection="1">
      <alignment horizontal="center" vertical="center" wrapText="1"/>
    </xf>
    <xf numFmtId="0" fontId="1" fillId="3" borderId="0" xfId="0" applyFont="1" applyFill="1" applyBorder="1" applyAlignment="1" applyProtection="1">
      <alignment horizontal="left" vertical="top" wrapText="1"/>
    </xf>
    <xf numFmtId="0" fontId="13" fillId="2" borderId="1" xfId="0" applyFont="1" applyFill="1" applyBorder="1" applyProtection="1"/>
    <xf numFmtId="0" fontId="14" fillId="3" borderId="23" xfId="0" applyFont="1" applyFill="1" applyBorder="1" applyAlignment="1">
      <alignment horizontal="center"/>
    </xf>
    <xf numFmtId="0" fontId="31" fillId="3" borderId="1" xfId="0" applyFont="1" applyFill="1" applyBorder="1" applyAlignment="1">
      <alignment horizontal="center" vertical="center" wrapText="1"/>
    </xf>
    <xf numFmtId="0" fontId="23" fillId="3" borderId="24" xfId="0" applyFont="1" applyFill="1" applyBorder="1"/>
    <xf numFmtId="0" fontId="23"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39" fillId="11" borderId="58" xfId="0" applyFont="1" applyFill="1" applyBorder="1" applyAlignment="1" applyProtection="1">
      <alignment horizontal="left" vertical="center" wrapText="1"/>
    </xf>
    <xf numFmtId="0" fontId="39" fillId="11" borderId="11" xfId="0" applyFont="1" applyFill="1" applyBorder="1" applyAlignment="1" applyProtection="1">
      <alignment horizontal="left" vertical="center" wrapText="1"/>
    </xf>
    <xf numFmtId="0" fontId="39" fillId="11" borderId="9" xfId="0" applyFont="1" applyFill="1" applyBorder="1" applyAlignment="1" applyProtection="1">
      <alignment horizontal="left" vertical="center" wrapText="1"/>
    </xf>
    <xf numFmtId="0" fontId="40" fillId="0" borderId="10" xfId="0" applyFont="1" applyBorder="1" applyAlignment="1" applyProtection="1">
      <alignment horizontal="left" vertical="center"/>
    </xf>
    <xf numFmtId="0" fontId="41" fillId="8" borderId="11" xfId="4" applyFont="1" applyBorder="1" applyAlignment="1" applyProtection="1">
      <alignment horizontal="center" vertical="center"/>
      <protection locked="0"/>
    </xf>
    <xf numFmtId="0" fontId="41" fillId="8" borderId="7" xfId="4" applyFont="1" applyBorder="1" applyAlignment="1" applyProtection="1">
      <alignment horizontal="center" vertical="center"/>
      <protection locked="0"/>
    </xf>
    <xf numFmtId="0" fontId="40" fillId="0" borderId="61" xfId="0" applyFont="1" applyBorder="1" applyAlignment="1" applyProtection="1">
      <alignment horizontal="left" vertical="center"/>
    </xf>
    <xf numFmtId="0" fontId="36" fillId="12" borderId="11" xfId="4" applyFont="1" applyFill="1" applyBorder="1" applyAlignment="1" applyProtection="1">
      <alignment horizontal="center" vertical="center"/>
      <protection locked="0"/>
    </xf>
    <xf numFmtId="0" fontId="41" fillId="12" borderId="11" xfId="4" applyFont="1" applyFill="1" applyBorder="1" applyAlignment="1" applyProtection="1">
      <alignment horizontal="center" vertical="center"/>
      <protection locked="0"/>
    </xf>
    <xf numFmtId="0" fontId="41" fillId="12" borderId="7" xfId="4" applyFont="1" applyFill="1" applyBorder="1" applyAlignment="1" applyProtection="1">
      <alignment horizontal="center" vertical="center"/>
      <protection locked="0"/>
    </xf>
    <xf numFmtId="0" fontId="42" fillId="0" borderId="11" xfId="0" applyFont="1" applyBorder="1" applyAlignment="1" applyProtection="1">
      <alignment horizontal="left" vertical="center"/>
    </xf>
    <xf numFmtId="10" fontId="41" fillId="8" borderId="11" xfId="4" applyNumberFormat="1" applyFont="1" applyBorder="1" applyAlignment="1" applyProtection="1">
      <alignment horizontal="center" vertical="center"/>
      <protection locked="0"/>
    </xf>
    <xf numFmtId="10" fontId="41" fillId="8" borderId="7" xfId="4" applyNumberFormat="1" applyFont="1" applyBorder="1" applyAlignment="1" applyProtection="1">
      <alignment horizontal="center" vertical="center"/>
      <protection locked="0"/>
    </xf>
    <xf numFmtId="0" fontId="42" fillId="0" borderId="58" xfId="0" applyFont="1" applyBorder="1" applyAlignment="1" applyProtection="1">
      <alignment horizontal="left" vertical="center"/>
    </xf>
    <xf numFmtId="10" fontId="41" fillId="12" borderId="11" xfId="4" applyNumberFormat="1" applyFont="1" applyFill="1" applyBorder="1" applyAlignment="1" applyProtection="1">
      <alignment horizontal="center" vertical="center"/>
      <protection locked="0"/>
    </xf>
    <xf numFmtId="10" fontId="41"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9" fillId="11" borderId="62" xfId="0" applyFont="1" applyFill="1" applyBorder="1" applyAlignment="1" applyProtection="1">
      <alignment horizontal="center" vertical="center" wrapText="1"/>
    </xf>
    <xf numFmtId="0" fontId="39" fillId="11" borderId="46" xfId="0" applyFont="1" applyFill="1" applyBorder="1" applyAlignment="1" applyProtection="1">
      <alignment horizontal="center" vertical="center" wrapText="1"/>
    </xf>
    <xf numFmtId="0" fontId="40" fillId="0" borderId="11" xfId="0" applyFont="1" applyFill="1" applyBorder="1" applyAlignment="1" applyProtection="1">
      <alignment vertical="center" wrapText="1"/>
    </xf>
    <xf numFmtId="0" fontId="36" fillId="8" borderId="11" xfId="4" applyBorder="1" applyAlignment="1" applyProtection="1">
      <alignment wrapText="1"/>
      <protection locked="0"/>
    </xf>
    <xf numFmtId="0" fontId="36" fillId="12" borderId="11" xfId="4" applyFill="1" applyBorder="1" applyAlignment="1" applyProtection="1">
      <alignment wrapText="1"/>
      <protection locked="0"/>
    </xf>
    <xf numFmtId="0" fontId="43" fillId="2" borderId="11" xfId="0" applyFont="1" applyFill="1" applyBorder="1" applyAlignment="1" applyProtection="1">
      <alignment vertical="center" wrapText="1"/>
    </xf>
    <xf numFmtId="10" fontId="36" fillId="8" borderId="11" xfId="4" applyNumberFormat="1" applyBorder="1" applyAlignment="1" applyProtection="1">
      <alignment horizontal="center" vertical="center" wrapText="1"/>
      <protection locked="0"/>
    </xf>
    <xf numFmtId="10" fontId="36" fillId="12" borderId="11" xfId="4" applyNumberFormat="1" applyFill="1" applyBorder="1" applyAlignment="1" applyProtection="1">
      <alignment horizontal="center" vertical="center" wrapText="1"/>
      <protection locked="0"/>
    </xf>
    <xf numFmtId="0" fontId="39" fillId="11" borderId="54" xfId="0" applyFont="1" applyFill="1" applyBorder="1" applyAlignment="1" applyProtection="1">
      <alignment horizontal="center" vertical="center" wrapText="1"/>
    </xf>
    <xf numFmtId="0" fontId="39" fillId="11" borderId="11" xfId="0" applyFont="1" applyFill="1" applyBorder="1" applyAlignment="1" applyProtection="1">
      <alignment horizontal="center" vertical="center" wrapText="1"/>
    </xf>
    <xf numFmtId="0" fontId="39" fillId="11" borderId="7" xfId="0" applyFont="1" applyFill="1" applyBorder="1" applyAlignment="1" applyProtection="1">
      <alignment horizontal="center" vertical="center" wrapText="1"/>
    </xf>
    <xf numFmtId="0" fontId="44" fillId="8" borderId="54" xfId="4" applyFont="1" applyBorder="1" applyAlignment="1" applyProtection="1">
      <alignment vertical="center" wrapText="1"/>
      <protection locked="0"/>
    </xf>
    <xf numFmtId="0" fontId="44" fillId="8" borderId="11" xfId="4" applyFont="1" applyBorder="1" applyAlignment="1" applyProtection="1">
      <alignment horizontal="center" vertical="center"/>
      <protection locked="0"/>
    </xf>
    <xf numFmtId="0" fontId="44" fillId="8" borderId="7" xfId="4" applyFont="1" applyBorder="1" applyAlignment="1" applyProtection="1">
      <alignment horizontal="center" vertical="center"/>
      <protection locked="0"/>
    </xf>
    <xf numFmtId="0" fontId="44" fillId="12" borderId="11" xfId="4" applyFont="1" applyFill="1" applyBorder="1" applyAlignment="1" applyProtection="1">
      <alignment horizontal="center" vertical="center"/>
      <protection locked="0"/>
    </xf>
    <xf numFmtId="0" fontId="44" fillId="12" borderId="54" xfId="4" applyFont="1" applyFill="1" applyBorder="1" applyAlignment="1" applyProtection="1">
      <alignment vertical="center" wrapText="1"/>
      <protection locked="0"/>
    </xf>
    <xf numFmtId="0" fontId="44" fillId="12" borderId="7" xfId="4" applyFont="1" applyFill="1" applyBorder="1" applyAlignment="1" applyProtection="1">
      <alignment horizontal="center" vertical="center"/>
      <protection locked="0"/>
    </xf>
    <xf numFmtId="0" fontId="44" fillId="8" borderId="7" xfId="4" applyFont="1" applyBorder="1" applyAlignment="1" applyProtection="1">
      <alignment vertical="center"/>
      <protection locked="0"/>
    </xf>
    <xf numFmtId="0" fontId="44" fillId="12" borderId="7" xfId="4" applyFont="1" applyFill="1" applyBorder="1" applyAlignment="1" applyProtection="1">
      <alignment vertical="center"/>
      <protection locked="0"/>
    </xf>
    <xf numFmtId="0" fontId="44" fillId="8" borderId="36" xfId="4" applyFont="1" applyBorder="1" applyAlignment="1" applyProtection="1">
      <alignment vertical="center"/>
      <protection locked="0"/>
    </xf>
    <xf numFmtId="0" fontId="44" fillId="12" borderId="36"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9" fillId="11" borderId="62" xfId="0" applyFont="1" applyFill="1" applyBorder="1" applyAlignment="1" applyProtection="1">
      <alignment horizontal="center" vertical="center"/>
    </xf>
    <xf numFmtId="0" fontId="39" fillId="11" borderId="9" xfId="0" applyFont="1" applyFill="1" applyBorder="1" applyAlignment="1" applyProtection="1">
      <alignment horizontal="center" vertical="center"/>
    </xf>
    <xf numFmtId="0" fontId="39" fillId="11" borderId="58" xfId="0" applyFont="1" applyFill="1" applyBorder="1" applyAlignment="1" applyProtection="1">
      <alignment horizontal="center" vertical="center" wrapText="1"/>
    </xf>
    <xf numFmtId="0" fontId="36" fillId="8" borderId="11" xfId="4" applyBorder="1" applyAlignment="1" applyProtection="1">
      <alignment horizontal="center" vertical="center"/>
      <protection locked="0"/>
    </xf>
    <xf numFmtId="10" fontId="36" fillId="8" borderId="11" xfId="4" applyNumberFormat="1" applyBorder="1" applyAlignment="1" applyProtection="1">
      <alignment horizontal="center" vertical="center"/>
      <protection locked="0"/>
    </xf>
    <xf numFmtId="0" fontId="36" fillId="12" borderId="11" xfId="4" applyFill="1" applyBorder="1" applyAlignment="1" applyProtection="1">
      <alignment horizontal="center" vertical="center"/>
      <protection locked="0"/>
    </xf>
    <xf numFmtId="10" fontId="36" fillId="12" borderId="11" xfId="4" applyNumberFormat="1" applyFill="1" applyBorder="1" applyAlignment="1" applyProtection="1">
      <alignment horizontal="center" vertical="center"/>
      <protection locked="0"/>
    </xf>
    <xf numFmtId="0" fontId="39" fillId="11" borderId="39" xfId="0" applyFont="1" applyFill="1" applyBorder="1" applyAlignment="1" applyProtection="1">
      <alignment horizontal="center" vertical="center" wrapText="1"/>
    </xf>
    <xf numFmtId="0" fontId="39" fillId="11" borderId="30" xfId="0" applyFont="1" applyFill="1" applyBorder="1" applyAlignment="1" applyProtection="1">
      <alignment horizontal="center" vertical="center" wrapText="1"/>
    </xf>
    <xf numFmtId="0" fontId="39" fillId="11" borderId="55" xfId="0" applyFont="1" applyFill="1" applyBorder="1" applyAlignment="1" applyProtection="1">
      <alignment horizontal="center" vertical="center" wrapText="1"/>
    </xf>
    <xf numFmtId="0" fontId="36" fillId="8" borderId="11" xfId="4" applyBorder="1" applyProtection="1">
      <protection locked="0"/>
    </xf>
    <xf numFmtId="0" fontId="44" fillId="8" borderId="30" xfId="4" applyFont="1" applyBorder="1" applyAlignment="1" applyProtection="1">
      <alignment vertical="center" wrapText="1"/>
      <protection locked="0"/>
    </xf>
    <xf numFmtId="0" fontId="44" fillId="8" borderId="55" xfId="4" applyFont="1" applyBorder="1" applyAlignment="1" applyProtection="1">
      <alignment horizontal="center" vertical="center"/>
      <protection locked="0"/>
    </xf>
    <xf numFmtId="0" fontId="36" fillId="12" borderId="11" xfId="4" applyFill="1" applyBorder="1" applyProtection="1">
      <protection locked="0"/>
    </xf>
    <xf numFmtId="0" fontId="44" fillId="12" borderId="30" xfId="4" applyFont="1" applyFill="1" applyBorder="1" applyAlignment="1" applyProtection="1">
      <alignment vertical="center" wrapText="1"/>
      <protection locked="0"/>
    </xf>
    <xf numFmtId="0" fontId="44" fillId="12" borderId="55"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9" fillId="11" borderId="6" xfId="0" applyFont="1" applyFill="1" applyBorder="1" applyAlignment="1" applyProtection="1">
      <alignment horizontal="center" vertical="center" wrapText="1"/>
    </xf>
    <xf numFmtId="0" fontId="39" fillId="11" borderId="29" xfId="0" applyFont="1" applyFill="1" applyBorder="1" applyAlignment="1" applyProtection="1">
      <alignment horizontal="center" vertical="center"/>
    </xf>
    <xf numFmtId="0" fontId="36" fillId="8" borderId="11" xfId="4" applyBorder="1" applyAlignment="1" applyProtection="1">
      <alignment vertical="center" wrapText="1"/>
      <protection locked="0"/>
    </xf>
    <xf numFmtId="0" fontId="36" fillId="8" borderId="54" xfId="4" applyBorder="1" applyAlignment="1" applyProtection="1">
      <alignment vertical="center" wrapText="1"/>
      <protection locked="0"/>
    </xf>
    <xf numFmtId="0" fontId="36" fillId="12" borderId="11" xfId="4" applyFill="1" applyBorder="1" applyAlignment="1" applyProtection="1">
      <alignment vertical="center" wrapText="1"/>
      <protection locked="0"/>
    </xf>
    <xf numFmtId="0" fontId="36" fillId="12" borderId="54" xfId="4" applyFill="1" applyBorder="1" applyAlignment="1" applyProtection="1">
      <alignment vertical="center" wrapText="1"/>
      <protection locked="0"/>
    </xf>
    <xf numFmtId="0" fontId="36" fillId="8" borderId="58" xfId="4" applyBorder="1" applyAlignment="1" applyProtection="1">
      <alignment horizontal="center" vertical="center"/>
      <protection locked="0"/>
    </xf>
    <xf numFmtId="0" fontId="36" fillId="8" borderId="7" xfId="4" applyBorder="1" applyAlignment="1" applyProtection="1">
      <alignment horizontal="center" vertical="center"/>
      <protection locked="0"/>
    </xf>
    <xf numFmtId="0" fontId="36" fillId="12" borderId="58" xfId="4" applyFill="1" applyBorder="1" applyAlignment="1" applyProtection="1">
      <alignment horizontal="center" vertical="center"/>
      <protection locked="0"/>
    </xf>
    <xf numFmtId="0" fontId="36"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9" fillId="11" borderId="46" xfId="0" applyFont="1" applyFill="1" applyBorder="1" applyAlignment="1" applyProtection="1">
      <alignment horizontal="center" vertical="center"/>
    </xf>
    <xf numFmtId="0" fontId="36" fillId="8" borderId="7" xfId="4" applyBorder="1" applyAlignment="1" applyProtection="1">
      <alignment vertical="center" wrapText="1"/>
      <protection locked="0"/>
    </xf>
    <xf numFmtId="0" fontId="36" fillId="12" borderId="30" xfId="4" applyFill="1" applyBorder="1" applyAlignment="1" applyProtection="1">
      <alignment horizontal="center" vertical="center" wrapText="1"/>
      <protection locked="0"/>
    </xf>
    <xf numFmtId="0" fontId="36" fillId="12" borderId="58" xfId="4" applyFill="1" applyBorder="1" applyAlignment="1" applyProtection="1">
      <alignment horizontal="center" vertical="center" wrapText="1"/>
      <protection locked="0"/>
    </xf>
    <xf numFmtId="0" fontId="36" fillId="12" borderId="7" xfId="4" applyFill="1" applyBorder="1" applyAlignment="1" applyProtection="1">
      <alignment vertical="center" wrapText="1"/>
      <protection locked="0"/>
    </xf>
    <xf numFmtId="0" fontId="39" fillId="11" borderId="40" xfId="0" applyFont="1" applyFill="1" applyBorder="1" applyAlignment="1" applyProtection="1">
      <alignment horizontal="center" vertical="center"/>
    </xf>
    <xf numFmtId="0" fontId="39" fillId="11" borderId="10" xfId="0" applyFont="1" applyFill="1" applyBorder="1" applyAlignment="1" applyProtection="1">
      <alignment horizontal="center" vertical="center" wrapText="1"/>
    </xf>
    <xf numFmtId="0" fontId="36" fillId="8" borderId="34" xfId="4" applyBorder="1" applyAlignment="1" applyProtection="1">
      <protection locked="0"/>
    </xf>
    <xf numFmtId="10" fontId="36" fillId="8" borderId="39" xfId="4" applyNumberFormat="1" applyBorder="1" applyAlignment="1" applyProtection="1">
      <alignment horizontal="center" vertical="center"/>
      <protection locked="0"/>
    </xf>
    <xf numFmtId="0" fontId="36" fillId="12" borderId="34" xfId="4" applyFill="1" applyBorder="1" applyAlignment="1" applyProtection="1">
      <protection locked="0"/>
    </xf>
    <xf numFmtId="10" fontId="36" fillId="12" borderId="39" xfId="4" applyNumberFormat="1" applyFill="1" applyBorder="1" applyAlignment="1" applyProtection="1">
      <alignment horizontal="center" vertical="center"/>
      <protection locked="0"/>
    </xf>
    <xf numFmtId="0" fontId="39" fillId="11" borderId="30" xfId="0" applyFont="1" applyFill="1" applyBorder="1" applyAlignment="1" applyProtection="1">
      <alignment horizontal="center" vertical="center"/>
    </xf>
    <xf numFmtId="0" fontId="39" fillId="11" borderId="11" xfId="0" applyFont="1" applyFill="1" applyBorder="1" applyAlignment="1" applyProtection="1">
      <alignment horizontal="center" wrapText="1"/>
    </xf>
    <xf numFmtId="0" fontId="39" fillId="11" borderId="7" xfId="0" applyFont="1" applyFill="1" applyBorder="1" applyAlignment="1" applyProtection="1">
      <alignment horizontal="center" wrapText="1"/>
    </xf>
    <xf numFmtId="0" fontId="39" fillId="11" borderId="58" xfId="0" applyFont="1" applyFill="1" applyBorder="1" applyAlignment="1" applyProtection="1">
      <alignment horizontal="center" wrapText="1"/>
    </xf>
    <xf numFmtId="0" fontId="44" fillId="8" borderId="11" xfId="4" applyFont="1" applyBorder="1" applyAlignment="1" applyProtection="1">
      <alignment horizontal="center" vertical="center" wrapText="1"/>
      <protection locked="0"/>
    </xf>
    <xf numFmtId="0" fontId="44" fillId="12" borderId="11" xfId="4" applyFont="1" applyFill="1" applyBorder="1" applyAlignment="1" applyProtection="1">
      <alignment horizontal="center" vertical="center" wrapText="1"/>
      <protection locked="0"/>
    </xf>
    <xf numFmtId="0" fontId="36" fillId="8" borderId="30" xfId="4" applyBorder="1" applyAlignment="1" applyProtection="1">
      <alignment vertical="center"/>
      <protection locked="0"/>
    </xf>
    <xf numFmtId="0" fontId="36" fillId="8" borderId="0" xfId="4" applyProtection="1"/>
    <xf numFmtId="0" fontId="34" fillId="6" borderId="0" xfId="2" applyProtection="1"/>
    <xf numFmtId="0" fontId="35" fillId="7" borderId="0" xfId="3" applyProtection="1"/>
    <xf numFmtId="0" fontId="0" fillId="0" borderId="0" xfId="0" applyAlignment="1" applyProtection="1">
      <alignment wrapText="1"/>
    </xf>
    <xf numFmtId="0" fontId="24" fillId="3" borderId="20" xfId="0" applyFont="1" applyFill="1" applyBorder="1" applyAlignment="1">
      <alignment vertical="top" wrapText="1"/>
    </xf>
    <xf numFmtId="0" fontId="24" fillId="3" borderId="21" xfId="0" applyFont="1" applyFill="1" applyBorder="1" applyAlignment="1">
      <alignment vertical="top" wrapText="1"/>
    </xf>
    <xf numFmtId="0" fontId="22" fillId="3" borderId="25" xfId="1" applyFill="1" applyBorder="1" applyAlignment="1" applyProtection="1">
      <alignment vertical="top" wrapText="1"/>
    </xf>
    <xf numFmtId="0" fontId="22" fillId="3" borderId="26" xfId="1" applyFill="1" applyBorder="1" applyAlignment="1" applyProtection="1">
      <alignment vertical="top" wrapText="1"/>
    </xf>
    <xf numFmtId="0" fontId="39" fillId="11" borderId="30" xfId="0" applyFont="1" applyFill="1" applyBorder="1" applyAlignment="1" applyProtection="1">
      <alignment horizontal="center" vertical="center" wrapText="1"/>
    </xf>
    <xf numFmtId="0" fontId="36" fillId="12" borderId="55" xfId="4" applyFill="1" applyBorder="1" applyAlignment="1" applyProtection="1">
      <alignment horizontal="center" vertical="center"/>
      <protection locked="0"/>
    </xf>
    <xf numFmtId="0" fontId="0" fillId="10" borderId="1" xfId="0" applyFill="1" applyBorder="1" applyProtection="1"/>
    <xf numFmtId="0" fontId="36" fillId="12" borderId="58" xfId="4" applyFill="1" applyBorder="1" applyAlignment="1" applyProtection="1">
      <alignment vertical="center"/>
      <protection locked="0"/>
    </xf>
    <xf numFmtId="0" fontId="0" fillId="0" borderId="0" xfId="0" applyAlignment="1">
      <alignment vertical="center" wrapText="1"/>
    </xf>
    <xf numFmtId="0" fontId="2" fillId="2" borderId="32" xfId="0" applyFont="1" applyFill="1" applyBorder="1" applyAlignment="1" applyProtection="1">
      <alignment horizontal="left" vertical="center" wrapText="1"/>
    </xf>
    <xf numFmtId="0" fontId="2" fillId="2" borderId="8" xfId="0" applyFont="1" applyFill="1" applyBorder="1" applyAlignment="1" applyProtection="1">
      <alignment vertical="top" wrapText="1"/>
    </xf>
    <xf numFmtId="0" fontId="2" fillId="2" borderId="6" xfId="0" applyFont="1" applyFill="1" applyBorder="1" applyAlignment="1" applyProtection="1">
      <alignment vertical="top" wrapText="1"/>
    </xf>
    <xf numFmtId="0" fontId="2" fillId="2" borderId="5" xfId="0" applyFont="1" applyFill="1" applyBorder="1" applyAlignment="1" applyProtection="1">
      <alignment vertical="top" wrapText="1"/>
    </xf>
    <xf numFmtId="4" fontId="31" fillId="0" borderId="0" xfId="0" applyNumberFormat="1" applyFont="1" applyAlignment="1">
      <alignment horizontal="center" vertical="center"/>
    </xf>
    <xf numFmtId="4" fontId="1" fillId="2" borderId="30" xfId="0" applyNumberFormat="1" applyFont="1" applyFill="1" applyBorder="1" applyAlignment="1" applyProtection="1">
      <alignment horizontal="center" vertical="center" wrapText="1"/>
    </xf>
    <xf numFmtId="4" fontId="2" fillId="2" borderId="30" xfId="0" applyNumberFormat="1" applyFont="1" applyFill="1" applyBorder="1" applyAlignment="1" applyProtection="1">
      <alignment horizontal="center" vertical="center" wrapText="1"/>
    </xf>
    <xf numFmtId="4" fontId="2" fillId="2" borderId="35" xfId="0" applyNumberFormat="1" applyFont="1" applyFill="1" applyBorder="1" applyAlignment="1" applyProtection="1">
      <alignment horizontal="center" vertical="center" wrapText="1"/>
    </xf>
    <xf numFmtId="4" fontId="2" fillId="2" borderId="9" xfId="0" applyNumberFormat="1" applyFont="1" applyFill="1" applyBorder="1" applyAlignment="1" applyProtection="1">
      <alignment horizontal="center" vertical="center" wrapText="1"/>
    </xf>
    <xf numFmtId="4" fontId="1" fillId="2" borderId="7" xfId="0" applyNumberFormat="1" applyFont="1" applyFill="1" applyBorder="1" applyAlignment="1" applyProtection="1">
      <alignment horizontal="center" vertical="center" wrapText="1"/>
    </xf>
    <xf numFmtId="4" fontId="2" fillId="2" borderId="7" xfId="0" applyNumberFormat="1" applyFont="1" applyFill="1" applyBorder="1" applyAlignment="1" applyProtection="1">
      <alignment horizontal="center" vertical="center" wrapText="1"/>
    </xf>
    <xf numFmtId="4" fontId="2" fillId="2" borderId="18" xfId="0" applyNumberFormat="1" applyFont="1" applyFill="1" applyBorder="1" applyAlignment="1" applyProtection="1">
      <alignment horizontal="center" vertical="center" wrapText="1"/>
    </xf>
    <xf numFmtId="17" fontId="1" fillId="2" borderId="2" xfId="0" applyNumberFormat="1"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17" fontId="1" fillId="2" borderId="3" xfId="0" applyNumberFormat="1" applyFont="1" applyFill="1" applyBorder="1" applyAlignment="1" applyProtection="1">
      <alignment horizontal="center" vertical="center" wrapText="1"/>
    </xf>
    <xf numFmtId="165" fontId="13" fillId="2" borderId="30" xfId="0" quotePrefix="1" applyNumberFormat="1" applyFont="1" applyFill="1" applyBorder="1" applyAlignment="1" applyProtection="1">
      <alignment horizontal="left" vertical="top" wrapText="1"/>
    </xf>
    <xf numFmtId="0" fontId="13" fillId="2" borderId="6" xfId="0" applyFont="1" applyFill="1" applyBorder="1" applyAlignment="1" applyProtection="1">
      <alignment horizontal="left" vertical="top" wrapText="1"/>
    </xf>
    <xf numFmtId="0" fontId="13" fillId="2" borderId="11" xfId="0" applyFont="1" applyFill="1" applyBorder="1" applyAlignment="1" applyProtection="1">
      <alignment horizontal="left" vertical="top" wrapText="1"/>
    </xf>
    <xf numFmtId="4" fontId="13" fillId="2" borderId="30" xfId="0" applyNumberFormat="1" applyFont="1" applyFill="1" applyBorder="1" applyAlignment="1" applyProtection="1">
      <alignment horizontal="left" vertical="top" wrapText="1"/>
    </xf>
    <xf numFmtId="4" fontId="13" fillId="2" borderId="7" xfId="0" applyNumberFormat="1" applyFont="1" applyFill="1" applyBorder="1" applyAlignment="1" applyProtection="1">
      <alignment horizontal="left" vertical="top" wrapText="1"/>
    </xf>
    <xf numFmtId="17" fontId="13" fillId="2" borderId="30" xfId="0" quotePrefix="1" applyNumberFormat="1" applyFont="1" applyFill="1" applyBorder="1" applyAlignment="1" applyProtection="1">
      <alignment horizontal="left" vertical="top" wrapText="1"/>
    </xf>
    <xf numFmtId="0" fontId="13" fillId="2" borderId="66" xfId="0" applyFont="1" applyFill="1" applyBorder="1" applyAlignment="1" applyProtection="1">
      <alignment horizontal="left" vertical="top" wrapText="1"/>
    </xf>
    <xf numFmtId="0" fontId="13" fillId="2" borderId="39" xfId="0" applyFont="1" applyFill="1" applyBorder="1" applyAlignment="1" applyProtection="1">
      <alignment horizontal="left" vertical="top" wrapText="1"/>
    </xf>
    <xf numFmtId="4" fontId="13" fillId="2" borderId="34" xfId="0" applyNumberFormat="1" applyFont="1" applyFill="1" applyBorder="1" applyAlignment="1" applyProtection="1">
      <alignment horizontal="left" vertical="top" wrapText="1"/>
    </xf>
    <xf numFmtId="165" fontId="13" fillId="2" borderId="34" xfId="0" quotePrefix="1" applyNumberFormat="1" applyFont="1" applyFill="1" applyBorder="1" applyAlignment="1" applyProtection="1">
      <alignment horizontal="left" vertical="top" wrapText="1"/>
    </xf>
    <xf numFmtId="4" fontId="13" fillId="2" borderId="36" xfId="0" applyNumberFormat="1" applyFont="1" applyFill="1" applyBorder="1" applyAlignment="1" applyProtection="1">
      <alignment horizontal="left" vertical="top" wrapText="1"/>
    </xf>
    <xf numFmtId="0" fontId="13" fillId="2" borderId="39" xfId="0" applyFont="1" applyFill="1" applyBorder="1" applyAlignment="1" applyProtection="1">
      <alignment vertical="top" wrapText="1"/>
    </xf>
    <xf numFmtId="0" fontId="13" fillId="2" borderId="34" xfId="0" quotePrefix="1" applyFont="1" applyFill="1" applyBorder="1" applyAlignment="1" applyProtection="1">
      <alignment horizontal="left" vertical="top" wrapText="1"/>
    </xf>
    <xf numFmtId="3" fontId="13" fillId="2" borderId="34" xfId="0" applyNumberFormat="1" applyFont="1" applyFill="1" applyBorder="1" applyAlignment="1" applyProtection="1">
      <alignment horizontal="left" vertical="top" wrapText="1"/>
    </xf>
    <xf numFmtId="17" fontId="13" fillId="2" borderId="34" xfId="0" quotePrefix="1" applyNumberFormat="1" applyFont="1" applyFill="1" applyBorder="1" applyAlignment="1" applyProtection="1">
      <alignment horizontal="left" vertical="top" wrapText="1"/>
    </xf>
    <xf numFmtId="4" fontId="13" fillId="2" borderId="13" xfId="0" applyNumberFormat="1" applyFont="1" applyFill="1" applyBorder="1" applyAlignment="1" applyProtection="1">
      <alignment horizontal="left" vertical="top" wrapText="1"/>
    </xf>
    <xf numFmtId="4" fontId="13" fillId="2" borderId="41" xfId="0" applyNumberFormat="1" applyFont="1" applyFill="1" applyBorder="1" applyAlignment="1" applyProtection="1">
      <alignment horizontal="left" vertical="top" wrapText="1"/>
    </xf>
    <xf numFmtId="4" fontId="13" fillId="2" borderId="14" xfId="0" applyNumberFormat="1" applyFont="1" applyFill="1" applyBorder="1" applyAlignment="1" applyProtection="1">
      <alignment horizontal="left" vertical="top" wrapText="1"/>
    </xf>
    <xf numFmtId="4" fontId="13" fillId="2" borderId="39" xfId="0" applyNumberFormat="1" applyFont="1" applyFill="1" applyBorder="1" applyAlignment="1" applyProtection="1">
      <alignment horizontal="left" vertical="top" wrapText="1"/>
    </xf>
    <xf numFmtId="165" fontId="0" fillId="0" borderId="39" xfId="0" applyNumberFormat="1" applyBorder="1" applyAlignment="1">
      <alignment horizontal="left" vertical="top"/>
    </xf>
    <xf numFmtId="4" fontId="13" fillId="2" borderId="12" xfId="0" applyNumberFormat="1" applyFont="1" applyFill="1" applyBorder="1" applyAlignment="1" applyProtection="1">
      <alignment horizontal="left" vertical="top" wrapText="1"/>
    </xf>
    <xf numFmtId="0" fontId="13" fillId="2" borderId="57" xfId="0" applyFont="1" applyFill="1" applyBorder="1" applyAlignment="1" applyProtection="1">
      <alignment horizontal="left" vertical="top" wrapText="1"/>
    </xf>
    <xf numFmtId="0" fontId="13" fillId="2" borderId="6" xfId="0" applyFont="1" applyFill="1" applyBorder="1" applyAlignment="1" applyProtection="1">
      <alignment horizontal="left" vertical="center" wrapText="1"/>
    </xf>
    <xf numFmtId="4" fontId="13" fillId="2" borderId="9" xfId="0" applyNumberFormat="1" applyFont="1" applyFill="1" applyBorder="1" applyAlignment="1" applyProtection="1">
      <alignment horizontal="center" vertical="top" wrapText="1"/>
    </xf>
    <xf numFmtId="4" fontId="13" fillId="2" borderId="7" xfId="0" applyNumberFormat="1" applyFont="1" applyFill="1" applyBorder="1" applyAlignment="1" applyProtection="1">
      <alignment horizontal="center" vertical="top" wrapText="1"/>
    </xf>
    <xf numFmtId="4" fontId="13" fillId="2" borderId="36" xfId="0" applyNumberFormat="1" applyFont="1" applyFill="1" applyBorder="1" applyAlignment="1" applyProtection="1">
      <alignment horizontal="center" vertical="top" wrapText="1"/>
    </xf>
    <xf numFmtId="4" fontId="13" fillId="2" borderId="23" xfId="0" applyNumberFormat="1" applyFont="1" applyFill="1" applyBorder="1" applyAlignment="1" applyProtection="1">
      <alignment horizontal="center" vertical="top" wrapText="1"/>
    </xf>
    <xf numFmtId="4" fontId="13" fillId="2" borderId="21" xfId="0" applyNumberFormat="1" applyFont="1" applyFill="1" applyBorder="1" applyAlignment="1" applyProtection="1">
      <alignment horizontal="center" vertical="top" wrapText="1"/>
    </xf>
    <xf numFmtId="0" fontId="13" fillId="2" borderId="43" xfId="0" applyFont="1" applyFill="1" applyBorder="1" applyAlignment="1" applyProtection="1">
      <alignment horizontal="left" vertical="top" wrapText="1"/>
    </xf>
    <xf numFmtId="0" fontId="13" fillId="2" borderId="66" xfId="0" applyFont="1" applyFill="1" applyBorder="1" applyAlignment="1" applyProtection="1">
      <alignment vertical="top" wrapText="1"/>
    </xf>
    <xf numFmtId="17" fontId="13" fillId="2" borderId="4" xfId="0" quotePrefix="1" applyNumberFormat="1" applyFont="1" applyFill="1" applyBorder="1" applyAlignment="1" applyProtection="1">
      <alignment horizontal="center"/>
    </xf>
    <xf numFmtId="0" fontId="13" fillId="2" borderId="15" xfId="0" applyFont="1" applyFill="1" applyBorder="1" applyAlignment="1" applyProtection="1">
      <alignment horizontal="center" vertical="top" wrapText="1"/>
    </xf>
    <xf numFmtId="0" fontId="13" fillId="2" borderId="3" xfId="0" applyFont="1" applyFill="1" applyBorder="1" applyAlignment="1" applyProtection="1">
      <alignment horizontal="center" vertical="top" wrapText="1"/>
    </xf>
    <xf numFmtId="0" fontId="13" fillId="0" borderId="15" xfId="0" applyFont="1" applyFill="1" applyBorder="1" applyAlignment="1" applyProtection="1">
      <alignment vertical="top" wrapText="1"/>
    </xf>
    <xf numFmtId="0" fontId="13" fillId="0" borderId="15" xfId="0" applyFont="1" applyFill="1" applyBorder="1" applyAlignment="1" applyProtection="1">
      <alignment horizontal="center" vertical="top" wrapText="1"/>
    </xf>
    <xf numFmtId="0" fontId="13" fillId="2" borderId="4" xfId="0" applyFont="1" applyFill="1" applyBorder="1" applyAlignment="1" applyProtection="1">
      <alignment horizontal="center" vertical="top" wrapText="1"/>
    </xf>
    <xf numFmtId="0" fontId="1" fillId="2" borderId="15" xfId="0" applyFont="1" applyFill="1" applyBorder="1" applyAlignment="1" applyProtection="1">
      <alignment horizontal="left" vertical="top" wrapText="1"/>
    </xf>
    <xf numFmtId="0" fontId="1" fillId="2" borderId="3" xfId="0" applyFont="1" applyFill="1" applyBorder="1" applyAlignment="1" applyProtection="1">
      <alignment horizontal="left" vertical="center" wrapText="1"/>
    </xf>
    <xf numFmtId="0" fontId="1" fillId="2" borderId="3" xfId="0" applyFont="1" applyFill="1" applyBorder="1" applyAlignment="1" applyProtection="1">
      <alignment vertical="top" wrapText="1"/>
    </xf>
    <xf numFmtId="0" fontId="13" fillId="2" borderId="66" xfId="0" applyFont="1" applyFill="1" applyBorder="1" applyAlignment="1" applyProtection="1">
      <alignment horizontal="left" vertical="top" wrapText="1"/>
    </xf>
    <xf numFmtId="0" fontId="13" fillId="2" borderId="43" xfId="0" applyFont="1" applyFill="1" applyBorder="1" applyAlignment="1" applyProtection="1">
      <alignment horizontal="left" vertical="top" wrapText="1"/>
    </xf>
    <xf numFmtId="0" fontId="13" fillId="2" borderId="5" xfId="0" applyFont="1" applyFill="1" applyBorder="1" applyAlignment="1" applyProtection="1">
      <alignment vertical="top" wrapText="1"/>
    </xf>
    <xf numFmtId="0" fontId="13" fillId="2" borderId="11" xfId="0" applyFont="1" applyFill="1" applyBorder="1" applyAlignment="1" applyProtection="1">
      <alignment vertical="top" wrapText="1"/>
    </xf>
    <xf numFmtId="0" fontId="0" fillId="0" borderId="11" xfId="0" applyBorder="1"/>
    <xf numFmtId="49" fontId="0" fillId="9" borderId="1" xfId="0" applyNumberFormat="1" applyFill="1" applyBorder="1" applyProtection="1">
      <protection locked="0"/>
    </xf>
    <xf numFmtId="3" fontId="13" fillId="2" borderId="11" xfId="0" applyNumberFormat="1" applyFont="1" applyFill="1" applyBorder="1" applyAlignment="1" applyProtection="1">
      <alignment horizontal="center" vertical="top" wrapText="1"/>
    </xf>
    <xf numFmtId="10" fontId="13" fillId="2" borderId="23" xfId="0" applyNumberFormat="1" applyFont="1" applyFill="1" applyBorder="1" applyAlignment="1" applyProtection="1">
      <alignment vertical="top" wrapText="1"/>
    </xf>
    <xf numFmtId="0" fontId="3" fillId="2" borderId="11" xfId="0" applyFont="1" applyFill="1" applyBorder="1" applyAlignment="1" applyProtection="1">
      <alignment vertical="top" wrapText="1"/>
    </xf>
    <xf numFmtId="10" fontId="46" fillId="0" borderId="11" xfId="0" applyNumberFormat="1" applyFont="1" applyBorder="1" applyAlignment="1">
      <alignment wrapText="1"/>
    </xf>
    <xf numFmtId="0" fontId="3" fillId="2" borderId="46" xfId="0" applyFont="1" applyFill="1" applyBorder="1" applyAlignment="1" applyProtection="1">
      <alignment vertical="top" wrapText="1"/>
    </xf>
    <xf numFmtId="0" fontId="3" fillId="2" borderId="7" xfId="0" applyFont="1" applyFill="1" applyBorder="1" applyAlignment="1" applyProtection="1">
      <alignment vertical="top" wrapText="1"/>
    </xf>
    <xf numFmtId="0" fontId="3" fillId="2" borderId="36" xfId="0" applyFont="1" applyFill="1" applyBorder="1" applyAlignment="1" applyProtection="1">
      <alignment vertical="top" wrapText="1"/>
    </xf>
    <xf numFmtId="0" fontId="3" fillId="2" borderId="36" xfId="0" applyFont="1" applyFill="1" applyBorder="1" applyAlignment="1" applyProtection="1">
      <alignment horizontal="center" vertical="top" wrapText="1"/>
    </xf>
    <xf numFmtId="0" fontId="13" fillId="0" borderId="27" xfId="0" applyFont="1" applyFill="1" applyBorder="1" applyAlignment="1" applyProtection="1">
      <alignment vertical="top" wrapText="1"/>
    </xf>
    <xf numFmtId="0" fontId="13" fillId="0" borderId="27" xfId="0" applyFont="1" applyFill="1" applyBorder="1" applyAlignment="1" applyProtection="1">
      <alignment horizontal="center" vertical="top" wrapText="1"/>
    </xf>
    <xf numFmtId="4" fontId="23" fillId="0" borderId="0" xfId="0" applyNumberFormat="1" applyFont="1"/>
    <xf numFmtId="0" fontId="14" fillId="2" borderId="8" xfId="0" applyFont="1" applyFill="1" applyBorder="1" applyAlignment="1" applyProtection="1">
      <alignment horizontal="left" vertical="top" wrapText="1"/>
    </xf>
    <xf numFmtId="0" fontId="14" fillId="2" borderId="10" xfId="0" applyFont="1" applyFill="1" applyBorder="1" applyAlignment="1" applyProtection="1">
      <alignment horizontal="left" vertical="top" wrapText="1"/>
    </xf>
    <xf numFmtId="0" fontId="14" fillId="2" borderId="40" xfId="0" applyFont="1" applyFill="1" applyBorder="1" applyAlignment="1" applyProtection="1">
      <alignment horizontal="left" vertical="top" wrapText="1"/>
    </xf>
    <xf numFmtId="0" fontId="14" fillId="2" borderId="9" xfId="0" applyFont="1" applyFill="1" applyBorder="1" applyAlignment="1" applyProtection="1">
      <alignment horizontal="left" vertical="top" wrapText="1"/>
    </xf>
    <xf numFmtId="4" fontId="3" fillId="2" borderId="36" xfId="0" applyNumberFormat="1" applyFont="1" applyFill="1" applyBorder="1" applyAlignment="1" applyProtection="1">
      <alignment horizontal="center" vertical="center" wrapText="1"/>
    </xf>
    <xf numFmtId="0" fontId="11"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center"/>
    </xf>
    <xf numFmtId="0" fontId="0" fillId="10" borderId="17" xfId="0" applyFill="1" applyBorder="1" applyAlignment="1" applyProtection="1">
      <alignment horizontal="center" vertical="center"/>
    </xf>
    <xf numFmtId="0" fontId="13" fillId="0" borderId="0" xfId="0" applyFont="1" applyFill="1" applyProtection="1"/>
    <xf numFmtId="0" fontId="13" fillId="3" borderId="20" xfId="0" applyFont="1" applyFill="1" applyBorder="1" applyProtection="1"/>
    <xf numFmtId="0" fontId="47" fillId="0" borderId="1" xfId="0" applyFont="1" applyBorder="1" applyAlignment="1">
      <alignment horizontal="center" readingOrder="1"/>
    </xf>
    <xf numFmtId="0" fontId="14" fillId="2" borderId="1" xfId="0" applyFont="1" applyFill="1" applyBorder="1" applyAlignment="1" applyProtection="1">
      <alignment horizontal="center"/>
    </xf>
    <xf numFmtId="0" fontId="13" fillId="2" borderId="1" xfId="0" applyFont="1" applyFill="1" applyBorder="1" applyAlignment="1" applyProtection="1">
      <alignment horizontal="justify" vertical="top" wrapText="1"/>
      <protection locked="0"/>
    </xf>
    <xf numFmtId="1" fontId="13" fillId="2" borderId="2" xfId="0" applyNumberFormat="1" applyFont="1" applyFill="1" applyBorder="1" applyAlignment="1" applyProtection="1">
      <alignment horizontal="left"/>
      <protection locked="0"/>
    </xf>
    <xf numFmtId="1" fontId="13" fillId="2" borderId="3" xfId="0" applyNumberFormat="1" applyFont="1" applyFill="1" applyBorder="1" applyAlignment="1" applyProtection="1">
      <alignment horizontal="left"/>
      <protection locked="0"/>
    </xf>
    <xf numFmtId="1" fontId="13" fillId="2" borderId="33" xfId="0" applyNumberFormat="1" applyFont="1" applyFill="1" applyBorder="1" applyAlignment="1" applyProtection="1">
      <alignment horizontal="left"/>
      <protection locked="0"/>
    </xf>
    <xf numFmtId="1" fontId="13" fillId="2" borderId="1" xfId="0" applyNumberFormat="1" applyFont="1" applyFill="1" applyBorder="1" applyAlignment="1" applyProtection="1">
      <alignment horizontal="left"/>
      <protection locked="0"/>
    </xf>
    <xf numFmtId="15" fontId="13" fillId="2" borderId="3" xfId="0" applyNumberFormat="1" applyFont="1" applyFill="1" applyBorder="1" applyAlignment="1" applyProtection="1">
      <alignment horizontal="left"/>
    </xf>
    <xf numFmtId="17" fontId="13" fillId="2" borderId="3" xfId="0" quotePrefix="1" applyNumberFormat="1" applyFont="1" applyFill="1" applyBorder="1" applyAlignment="1" applyProtection="1">
      <alignment horizontal="left" wrapText="1"/>
    </xf>
    <xf numFmtId="0" fontId="14" fillId="3" borderId="0" xfId="0" applyFont="1" applyFill="1" applyBorder="1" applyProtection="1"/>
    <xf numFmtId="0" fontId="13" fillId="2" borderId="1" xfId="0" applyFont="1" applyFill="1" applyBorder="1" applyAlignment="1" applyProtection="1">
      <alignment vertical="top" wrapText="1"/>
      <protection locked="0"/>
    </xf>
    <xf numFmtId="0" fontId="13" fillId="2" borderId="2" xfId="0" applyFont="1" applyFill="1" applyBorder="1" applyProtection="1">
      <protection locked="0"/>
    </xf>
    <xf numFmtId="0" fontId="48" fillId="2" borderId="3" xfId="1" applyFont="1" applyFill="1" applyBorder="1" applyAlignment="1" applyProtection="1">
      <protection locked="0"/>
    </xf>
    <xf numFmtId="164" fontId="13" fillId="2" borderId="4" xfId="0" applyNumberFormat="1" applyFont="1" applyFill="1" applyBorder="1" applyAlignment="1" applyProtection="1">
      <alignment horizontal="left"/>
      <protection locked="0"/>
    </xf>
    <xf numFmtId="0" fontId="13" fillId="3" borderId="25" xfId="0" applyFont="1" applyFill="1" applyBorder="1" applyProtection="1"/>
    <xf numFmtId="0" fontId="13" fillId="0" borderId="0" xfId="0" applyFont="1" applyAlignment="1">
      <alignment horizontal="left" vertical="top" wrapText="1"/>
    </xf>
    <xf numFmtId="0" fontId="14" fillId="3" borderId="23" xfId="0" applyFont="1" applyFill="1" applyBorder="1" applyAlignment="1" applyProtection="1">
      <alignment horizontal="left" vertical="center" wrapText="1"/>
    </xf>
    <xf numFmtId="0" fontId="49" fillId="2" borderId="1" xfId="0" applyFont="1" applyFill="1" applyBorder="1" applyAlignment="1">
      <alignment horizontal="left" vertical="top" wrapText="1"/>
    </xf>
    <xf numFmtId="0" fontId="14"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wrapText="1"/>
    </xf>
    <xf numFmtId="0" fontId="13" fillId="5" borderId="0" xfId="0" applyFont="1" applyFill="1" applyBorder="1" applyAlignment="1" applyProtection="1">
      <alignment horizontal="right" vertical="center"/>
    </xf>
    <xf numFmtId="0" fontId="13" fillId="3" borderId="0" xfId="0" applyFont="1" applyFill="1" applyBorder="1" applyAlignment="1" applyProtection="1">
      <alignment horizontal="right" vertical="center"/>
    </xf>
    <xf numFmtId="0" fontId="13" fillId="3" borderId="0" xfId="0" applyFont="1" applyFill="1" applyBorder="1" applyAlignment="1" applyProtection="1">
      <alignment horizontal="left" vertical="center"/>
    </xf>
    <xf numFmtId="0" fontId="13" fillId="3" borderId="0" xfId="0" applyFont="1" applyFill="1" applyBorder="1" applyAlignment="1" applyProtection="1">
      <alignment horizontal="right"/>
    </xf>
    <xf numFmtId="0" fontId="49" fillId="3" borderId="0" xfId="0" applyFont="1" applyFill="1" applyBorder="1" applyAlignment="1"/>
    <xf numFmtId="0" fontId="14" fillId="3" borderId="0" xfId="0" applyFont="1" applyFill="1" applyBorder="1" applyAlignment="1" applyProtection="1">
      <alignment horizontal="center" vertical="center" wrapText="1"/>
    </xf>
    <xf numFmtId="0" fontId="49" fillId="2" borderId="1" xfId="0" applyFont="1" applyFill="1" applyBorder="1" applyAlignment="1">
      <alignment horizontal="center"/>
    </xf>
    <xf numFmtId="0" fontId="13" fillId="5" borderId="1" xfId="0" applyFont="1" applyFill="1" applyBorder="1" applyAlignment="1" applyProtection="1">
      <alignment horizontal="center" vertical="center"/>
    </xf>
    <xf numFmtId="0" fontId="11" fillId="3" borderId="0" xfId="0" applyFont="1" applyFill="1" applyBorder="1" applyAlignment="1" applyProtection="1"/>
    <xf numFmtId="0" fontId="49" fillId="3" borderId="0" xfId="0" applyFont="1" applyFill="1"/>
    <xf numFmtId="0" fontId="49" fillId="0" borderId="11" xfId="0" applyFont="1" applyBorder="1" applyAlignment="1">
      <alignment horizontal="left" vertical="top" wrapText="1"/>
    </xf>
    <xf numFmtId="0" fontId="13" fillId="2" borderId="45" xfId="0" applyFont="1" applyFill="1" applyBorder="1" applyAlignment="1" applyProtection="1">
      <alignment horizontal="center"/>
      <protection locked="0"/>
    </xf>
    <xf numFmtId="0" fontId="13" fillId="2" borderId="17" xfId="0" applyFont="1" applyFill="1" applyBorder="1" applyAlignment="1" applyProtection="1">
      <alignment horizontal="center"/>
      <protection locked="0"/>
    </xf>
    <xf numFmtId="0" fontId="13" fillId="2" borderId="31" xfId="0" applyFont="1" applyFill="1" applyBorder="1" applyAlignment="1" applyProtection="1">
      <alignment horizontal="left" wrapText="1"/>
      <protection locked="0"/>
    </xf>
    <xf numFmtId="0" fontId="49" fillId="3" borderId="0" xfId="0" applyFont="1" applyFill="1" applyAlignment="1">
      <alignment horizontal="left" vertical="center"/>
    </xf>
    <xf numFmtId="0" fontId="13" fillId="2" borderId="2" xfId="0" applyFont="1" applyFill="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13" fillId="2" borderId="4" xfId="0" applyFont="1" applyFill="1" applyBorder="1" applyAlignment="1" applyProtection="1">
      <alignment horizontal="left" vertical="top" wrapText="1"/>
    </xf>
    <xf numFmtId="0" fontId="50" fillId="0" borderId="20" xfId="0" applyFont="1" applyBorder="1" applyAlignment="1">
      <alignment horizontal="left" vertical="top" wrapText="1"/>
    </xf>
    <xf numFmtId="0" fontId="13" fillId="5" borderId="28" xfId="0" applyFont="1" applyFill="1" applyBorder="1" applyAlignment="1" applyProtection="1">
      <alignment horizontal="center" vertical="center"/>
    </xf>
    <xf numFmtId="0" fontId="49" fillId="0" borderId="13" xfId="0" applyFont="1" applyBorder="1" applyAlignment="1">
      <alignment horizontal="justify" vertical="center" wrapText="1"/>
    </xf>
    <xf numFmtId="0" fontId="49" fillId="0" borderId="10" xfId="0" applyFont="1" applyBorder="1" applyAlignment="1">
      <alignment horizontal="left" vertical="top" wrapText="1"/>
    </xf>
    <xf numFmtId="0" fontId="49" fillId="2" borderId="9" xfId="0" applyFont="1" applyFill="1" applyBorder="1" applyAlignment="1">
      <alignment horizontal="center"/>
    </xf>
    <xf numFmtId="0" fontId="49" fillId="2" borderId="7" xfId="0" applyFont="1" applyFill="1" applyBorder="1" applyAlignment="1">
      <alignment horizontal="center"/>
    </xf>
    <xf numFmtId="0" fontId="49" fillId="2" borderId="14" xfId="0" applyFont="1" applyFill="1" applyBorder="1" applyAlignment="1">
      <alignment horizontal="center"/>
    </xf>
    <xf numFmtId="0" fontId="13" fillId="5" borderId="28" xfId="0" applyFont="1" applyFill="1" applyBorder="1" applyAlignment="1" applyProtection="1">
      <alignment horizontal="left" vertical="center"/>
    </xf>
    <xf numFmtId="0" fontId="49" fillId="2" borderId="11" xfId="0" applyFont="1" applyFill="1" applyBorder="1" applyAlignment="1">
      <alignment horizontal="left" vertical="top" wrapText="1"/>
    </xf>
    <xf numFmtId="0" fontId="49" fillId="0" borderId="11" xfId="0" applyFont="1" applyBorder="1" applyAlignment="1">
      <alignment vertical="top" wrapText="1"/>
    </xf>
    <xf numFmtId="0" fontId="49" fillId="2" borderId="9" xfId="0" applyFont="1" applyFill="1" applyBorder="1" applyAlignment="1">
      <alignment horizontal="center" vertical="top"/>
    </xf>
    <xf numFmtId="0" fontId="49" fillId="2" borderId="7" xfId="0" applyFont="1" applyFill="1" applyBorder="1" applyAlignment="1"/>
    <xf numFmtId="0" fontId="49" fillId="0" borderId="13" xfId="0" applyFont="1" applyBorder="1" applyAlignment="1">
      <alignment horizontal="left" vertical="top" wrapText="1"/>
    </xf>
    <xf numFmtId="0" fontId="49" fillId="2" borderId="14" xfId="0" applyFont="1" applyFill="1" applyBorder="1" applyAlignment="1"/>
    <xf numFmtId="0" fontId="14" fillId="2" borderId="17" xfId="0" applyFont="1" applyFill="1" applyBorder="1" applyAlignment="1" applyProtection="1">
      <alignment horizontal="center" vertical="center" wrapText="1"/>
    </xf>
    <xf numFmtId="0" fontId="13" fillId="2" borderId="15" xfId="0" applyFont="1" applyFill="1" applyBorder="1" applyAlignment="1" applyProtection="1">
      <alignment horizontal="left" vertical="top" wrapText="1"/>
    </xf>
    <xf numFmtId="0" fontId="13" fillId="0" borderId="1" xfId="0" applyFont="1" applyFill="1" applyBorder="1" applyAlignment="1">
      <alignment vertical="top" wrapText="1"/>
    </xf>
    <xf numFmtId="0" fontId="14" fillId="0" borderId="1" xfId="0" applyFont="1" applyFill="1" applyBorder="1" applyAlignment="1">
      <alignment horizontal="center" vertical="top" wrapText="1"/>
    </xf>
    <xf numFmtId="0" fontId="14" fillId="0" borderId="31" xfId="0" applyFont="1" applyFill="1" applyBorder="1" applyAlignment="1">
      <alignment horizontal="center" vertical="top" wrapText="1"/>
    </xf>
    <xf numFmtId="0" fontId="13" fillId="0" borderId="28" xfId="0" applyFont="1" applyFill="1" applyBorder="1" applyAlignment="1">
      <alignment vertical="top" wrapText="1"/>
    </xf>
    <xf numFmtId="0" fontId="13" fillId="0" borderId="26" xfId="0" applyFont="1" applyFill="1" applyBorder="1" applyAlignment="1">
      <alignment vertical="top" wrapText="1"/>
    </xf>
    <xf numFmtId="0" fontId="13" fillId="0" borderId="27" xfId="0" applyFont="1" applyFill="1" applyBorder="1" applyAlignment="1">
      <alignment vertical="top" wrapText="1"/>
    </xf>
    <xf numFmtId="0" fontId="13" fillId="0" borderId="23" xfId="0" applyFont="1" applyFill="1" applyBorder="1" applyAlignment="1">
      <alignment vertical="top" wrapText="1"/>
    </xf>
    <xf numFmtId="0" fontId="13" fillId="0" borderId="31" xfId="0" applyFont="1" applyFill="1" applyBorder="1" applyAlignment="1">
      <alignment vertical="top" wrapText="1"/>
    </xf>
    <xf numFmtId="0" fontId="13" fillId="3" borderId="0" xfId="0" applyFont="1" applyFill="1" applyBorder="1"/>
    <xf numFmtId="0" fontId="14" fillId="0" borderId="1" xfId="0" applyFont="1" applyFill="1" applyBorder="1" applyAlignment="1">
      <alignment horizontal="center" vertical="top"/>
    </xf>
    <xf numFmtId="0" fontId="13" fillId="0" borderId="1" xfId="0" applyFont="1" applyFill="1" applyBorder="1" applyAlignment="1">
      <alignment horizontal="left" vertical="top" wrapText="1"/>
    </xf>
    <xf numFmtId="3" fontId="36" fillId="8" borderId="11" xfId="4" applyNumberFormat="1" applyFont="1" applyBorder="1" applyAlignment="1" applyProtection="1">
      <alignment horizontal="center" vertical="center"/>
      <protection locked="0"/>
    </xf>
    <xf numFmtId="0" fontId="1" fillId="0"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1" fillId="2" borderId="6" xfId="0" applyFont="1" applyFill="1" applyBorder="1" applyAlignment="1" applyProtection="1">
      <alignment vertical="top" wrapText="1"/>
    </xf>
    <xf numFmtId="0" fontId="14" fillId="2" borderId="6" xfId="0" applyFont="1" applyFill="1" applyBorder="1" applyAlignment="1" applyProtection="1">
      <alignment vertical="top" wrapText="1"/>
    </xf>
    <xf numFmtId="0" fontId="13" fillId="2" borderId="1" xfId="0" applyFont="1" applyFill="1" applyBorder="1" applyAlignment="1" applyProtection="1">
      <alignment horizontal="left" vertical="top" wrapText="1"/>
      <protection locked="0"/>
    </xf>
    <xf numFmtId="4" fontId="1" fillId="3" borderId="0" xfId="0" applyNumberFormat="1" applyFont="1" applyFill="1" applyBorder="1" applyAlignment="1" applyProtection="1">
      <alignment vertical="top" wrapText="1"/>
    </xf>
    <xf numFmtId="4" fontId="1" fillId="2" borderId="34" xfId="0" applyNumberFormat="1" applyFont="1" applyFill="1" applyBorder="1" applyAlignment="1" applyProtection="1">
      <alignment horizontal="center" vertical="center" wrapText="1"/>
    </xf>
    <xf numFmtId="0" fontId="2" fillId="2" borderId="53" xfId="0" applyFont="1" applyFill="1" applyBorder="1" applyAlignment="1" applyProtection="1">
      <alignment vertical="top" wrapText="1"/>
    </xf>
    <xf numFmtId="4" fontId="1" fillId="2" borderId="29" xfId="0" applyNumberFormat="1" applyFont="1" applyFill="1" applyBorder="1" applyAlignment="1" applyProtection="1">
      <alignment horizontal="center" vertical="center" wrapText="1"/>
    </xf>
    <xf numFmtId="4" fontId="31" fillId="2" borderId="7" xfId="0" applyNumberFormat="1" applyFont="1" applyFill="1" applyBorder="1" applyAlignment="1">
      <alignment horizontal="center" vertical="center" wrapText="1"/>
    </xf>
    <xf numFmtId="0" fontId="49" fillId="2" borderId="7" xfId="0" applyFont="1" applyFill="1" applyBorder="1" applyAlignment="1">
      <alignment horizontal="center" vertical="top" wrapText="1"/>
    </xf>
    <xf numFmtId="15" fontId="13" fillId="2" borderId="16" xfId="0" applyNumberFormat="1" applyFont="1" applyFill="1" applyBorder="1" applyAlignment="1" applyProtection="1">
      <alignment horizontal="left"/>
    </xf>
    <xf numFmtId="0" fontId="13" fillId="2" borderId="15" xfId="0" applyFont="1" applyFill="1" applyBorder="1" applyAlignment="1" applyProtection="1">
      <alignment horizontal="left"/>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2" fillId="3" borderId="25" xfId="0" applyFont="1" applyFill="1" applyBorder="1" applyAlignment="1" applyProtection="1">
      <alignment horizontal="left" vertical="center" wrapText="1"/>
    </xf>
    <xf numFmtId="0" fontId="2" fillId="0" borderId="20" xfId="0" applyFont="1" applyFill="1" applyBorder="1" applyAlignment="1" applyProtection="1">
      <alignment horizontal="left" vertical="center" wrapText="1"/>
    </xf>
    <xf numFmtId="0" fontId="2" fillId="0" borderId="2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4" fontId="31" fillId="0" borderId="45" xfId="0" applyNumberFormat="1" applyFont="1" applyBorder="1" applyAlignment="1">
      <alignment horizontal="center" vertical="center"/>
    </xf>
    <xf numFmtId="4" fontId="31" fillId="0" borderId="31" xfId="0" applyNumberFormat="1" applyFont="1" applyBorder="1" applyAlignment="1">
      <alignment horizontal="center" vertical="center"/>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2" fillId="0" borderId="0" xfId="0" applyFont="1" applyFill="1" applyBorder="1" applyAlignment="1" applyProtection="1">
      <alignment horizontal="left" vertical="center" wrapText="1"/>
    </xf>
    <xf numFmtId="0" fontId="12" fillId="2" borderId="45"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1" xfId="0" applyFont="1" applyFill="1" applyBorder="1" applyAlignment="1" applyProtection="1">
      <alignment horizontal="center"/>
    </xf>
    <xf numFmtId="0" fontId="11" fillId="3" borderId="0" xfId="0" applyFont="1" applyFill="1" applyBorder="1" applyAlignment="1" applyProtection="1">
      <alignment vertical="top" wrapText="1"/>
    </xf>
    <xf numFmtId="0" fontId="14" fillId="3" borderId="0" xfId="0" applyFont="1" applyFill="1" applyBorder="1" applyAlignment="1" applyProtection="1">
      <alignment horizontal="left" vertical="center" wrapText="1"/>
    </xf>
    <xf numFmtId="0" fontId="14" fillId="3" borderId="23"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3" fontId="2" fillId="2" borderId="45" xfId="0" applyNumberFormat="1" applyFont="1" applyFill="1" applyBorder="1" applyAlignment="1" applyProtection="1">
      <alignment horizontal="center" vertical="top" wrapText="1"/>
    </xf>
    <xf numFmtId="3" fontId="2" fillId="2" borderId="31" xfId="0" applyNumberFormat="1" applyFont="1" applyFill="1" applyBorder="1" applyAlignment="1" applyProtection="1">
      <alignment horizontal="center" vertical="top" wrapText="1"/>
    </xf>
    <xf numFmtId="0" fontId="10" fillId="3" borderId="0" xfId="0" applyFont="1" applyFill="1" applyBorder="1" applyAlignment="1" applyProtection="1">
      <alignment horizontal="center"/>
    </xf>
    <xf numFmtId="0" fontId="10" fillId="3" borderId="22"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45"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46" fillId="0" borderId="45" xfId="0" applyFont="1" applyBorder="1" applyAlignment="1">
      <alignment horizontal="justify" vertical="center" wrapText="1"/>
    </xf>
    <xf numFmtId="0" fontId="46" fillId="0" borderId="31" xfId="0" applyFont="1" applyBorder="1" applyAlignment="1">
      <alignment horizontal="justify" vertical="center" wrapText="1"/>
    </xf>
    <xf numFmtId="0" fontId="4" fillId="3" borderId="0" xfId="0" applyFont="1" applyFill="1" applyBorder="1" applyAlignment="1" applyProtection="1">
      <alignment horizontal="left" vertical="top" wrapText="1"/>
    </xf>
    <xf numFmtId="0" fontId="1" fillId="2" borderId="45"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3" fontId="1" fillId="2" borderId="45"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49" fontId="13" fillId="3" borderId="23" xfId="0" applyNumberFormat="1" applyFont="1" applyFill="1" applyBorder="1" applyAlignment="1">
      <alignment horizontal="left" vertical="top" wrapText="1"/>
    </xf>
    <xf numFmtId="0" fontId="13" fillId="2" borderId="19" xfId="0" applyFont="1" applyFill="1" applyBorder="1" applyAlignment="1" applyProtection="1">
      <alignment horizontal="left" vertical="top" wrapText="1"/>
    </xf>
    <xf numFmtId="0" fontId="13" fillId="2" borderId="22" xfId="0" applyFont="1" applyFill="1" applyBorder="1" applyAlignment="1" applyProtection="1">
      <alignment horizontal="left" vertical="top" wrapText="1"/>
    </xf>
    <xf numFmtId="0" fontId="13" fillId="2" borderId="24" xfId="0" applyFont="1" applyFill="1" applyBorder="1" applyAlignment="1" applyProtection="1">
      <alignment horizontal="left" vertical="top" wrapText="1"/>
    </xf>
    <xf numFmtId="0" fontId="13" fillId="2" borderId="16" xfId="0" applyNumberFormat="1" applyFont="1" applyFill="1" applyBorder="1" applyAlignment="1" applyProtection="1">
      <alignment vertical="top" wrapText="1"/>
    </xf>
    <xf numFmtId="0" fontId="13" fillId="2" borderId="27" xfId="0" applyNumberFormat="1" applyFont="1" applyFill="1" applyBorder="1" applyAlignment="1" applyProtection="1">
      <alignment vertical="top" wrapText="1"/>
    </xf>
    <xf numFmtId="0" fontId="13" fillId="2" borderId="28" xfId="0" applyNumberFormat="1" applyFont="1" applyFill="1" applyBorder="1" applyAlignment="1" applyProtection="1">
      <alignment vertical="top" wrapText="1"/>
    </xf>
    <xf numFmtId="0" fontId="13" fillId="2" borderId="16" xfId="0" applyFont="1" applyFill="1" applyBorder="1" applyAlignment="1" applyProtection="1">
      <alignment horizontal="center" vertical="top" wrapText="1"/>
    </xf>
    <xf numFmtId="0" fontId="13" fillId="2" borderId="27" xfId="0" applyFont="1" applyFill="1" applyBorder="1" applyAlignment="1" applyProtection="1">
      <alignment horizontal="center" vertical="top" wrapText="1"/>
    </xf>
    <xf numFmtId="0" fontId="13" fillId="2" borderId="28" xfId="0" applyFont="1" applyFill="1" applyBorder="1" applyAlignment="1" applyProtection="1">
      <alignment horizontal="center" vertical="top" wrapText="1"/>
    </xf>
    <xf numFmtId="0" fontId="13" fillId="2" borderId="66" xfId="0" applyFont="1" applyFill="1" applyBorder="1" applyAlignment="1" applyProtection="1">
      <alignment horizontal="left" vertical="top" wrapText="1"/>
    </xf>
    <xf numFmtId="0" fontId="13" fillId="2" borderId="43" xfId="0" applyFont="1" applyFill="1" applyBorder="1" applyAlignment="1" applyProtection="1">
      <alignment horizontal="left" vertical="top" wrapText="1"/>
    </xf>
    <xf numFmtId="0" fontId="13" fillId="2" borderId="37" xfId="0" applyFont="1" applyFill="1" applyBorder="1" applyAlignment="1" applyProtection="1">
      <alignment horizontal="left" vertical="top" wrapText="1"/>
    </xf>
    <xf numFmtId="0" fontId="11" fillId="3" borderId="0" xfId="0" applyFont="1" applyFill="1" applyBorder="1" applyAlignment="1" applyProtection="1">
      <alignment horizontal="left" vertical="center" wrapText="1"/>
    </xf>
    <xf numFmtId="0" fontId="14" fillId="3" borderId="0" xfId="0" applyFont="1" applyFill="1" applyBorder="1" applyAlignment="1" applyProtection="1">
      <alignment horizontal="left" vertical="top" wrapText="1"/>
    </xf>
    <xf numFmtId="0" fontId="13" fillId="3" borderId="22" xfId="0" applyFont="1" applyFill="1" applyBorder="1" applyAlignment="1" applyProtection="1">
      <alignment horizontal="center" wrapText="1"/>
    </xf>
    <xf numFmtId="0" fontId="13" fillId="3" borderId="0" xfId="0" applyFont="1" applyFill="1" applyBorder="1" applyAlignment="1" applyProtection="1">
      <alignment horizontal="center" wrapText="1"/>
    </xf>
    <xf numFmtId="0" fontId="21" fillId="3" borderId="0" xfId="0" applyFont="1" applyFill="1" applyBorder="1" applyAlignment="1" applyProtection="1">
      <alignment horizontal="left"/>
    </xf>
    <xf numFmtId="0" fontId="14" fillId="3" borderId="0" xfId="0" applyFont="1" applyFill="1" applyBorder="1" applyAlignment="1" applyProtection="1">
      <alignment horizontal="left"/>
    </xf>
    <xf numFmtId="0" fontId="14" fillId="3" borderId="23" xfId="0" applyFont="1" applyFill="1" applyBorder="1" applyAlignment="1" applyProtection="1">
      <alignment horizontal="left"/>
    </xf>
    <xf numFmtId="0" fontId="13" fillId="2" borderId="16" xfId="0" applyFont="1" applyFill="1" applyBorder="1" applyAlignment="1" applyProtection="1">
      <alignment horizontal="left" vertical="top" wrapText="1"/>
    </xf>
    <xf numFmtId="0" fontId="13" fillId="2" borderId="27" xfId="0" applyFont="1" applyFill="1" applyBorder="1" applyAlignment="1" applyProtection="1">
      <alignment horizontal="left" vertical="top" wrapText="1"/>
    </xf>
    <xf numFmtId="0" fontId="13" fillId="2" borderId="28" xfId="0" applyFont="1" applyFill="1" applyBorder="1" applyAlignment="1" applyProtection="1">
      <alignment horizontal="left" vertical="top" wrapText="1"/>
    </xf>
    <xf numFmtId="0" fontId="14" fillId="2" borderId="32" xfId="0" applyFont="1" applyFill="1" applyBorder="1" applyAlignment="1" applyProtection="1">
      <alignment horizontal="center" vertical="top" wrapText="1"/>
    </xf>
    <xf numFmtId="0" fontId="14" fillId="2" borderId="18" xfId="0" applyFont="1" applyFill="1" applyBorder="1" applyAlignment="1" applyProtection="1">
      <alignment horizontal="center" vertical="top" wrapText="1"/>
    </xf>
    <xf numFmtId="0" fontId="13" fillId="2" borderId="6" xfId="0" applyFont="1" applyFill="1" applyBorder="1" applyAlignment="1" applyProtection="1">
      <alignment horizontal="justify" vertical="top" wrapText="1"/>
    </xf>
    <xf numFmtId="0" fontId="13" fillId="2" borderId="7" xfId="0" applyFont="1" applyFill="1" applyBorder="1" applyAlignment="1" applyProtection="1">
      <alignment horizontal="justify" vertical="top" wrapText="1"/>
    </xf>
    <xf numFmtId="0" fontId="31" fillId="3" borderId="0" xfId="0" applyFont="1" applyFill="1" applyAlignment="1">
      <alignment horizontal="left" wrapText="1"/>
    </xf>
    <xf numFmtId="0" fontId="14" fillId="3" borderId="0" xfId="0" applyFont="1" applyFill="1" applyAlignment="1">
      <alignment horizontal="left"/>
    </xf>
    <xf numFmtId="0" fontId="11" fillId="3" borderId="0" xfId="0" applyFont="1" applyFill="1" applyAlignment="1">
      <alignment horizontal="left"/>
    </xf>
    <xf numFmtId="0" fontId="13" fillId="0" borderId="53" xfId="0" applyFont="1" applyFill="1" applyBorder="1" applyAlignment="1" applyProtection="1">
      <alignment horizontal="left" vertical="top" wrapText="1"/>
    </xf>
    <xf numFmtId="0" fontId="49" fillId="0" borderId="55" xfId="0" applyFont="1" applyBorder="1" applyAlignment="1">
      <alignment horizontal="left" vertical="top" wrapText="1"/>
    </xf>
    <xf numFmtId="0" fontId="13" fillId="3" borderId="0" xfId="0" applyFont="1" applyFill="1" applyBorder="1" applyAlignment="1" applyProtection="1">
      <alignment horizontal="center"/>
    </xf>
    <xf numFmtId="0" fontId="11" fillId="3" borderId="0" xfId="0" applyFont="1" applyFill="1" applyBorder="1" applyAlignment="1" applyProtection="1">
      <alignment horizontal="left" vertical="top" wrapText="1"/>
    </xf>
    <xf numFmtId="0" fontId="13" fillId="2" borderId="5" xfId="0" applyFont="1" applyFill="1" applyBorder="1" applyAlignment="1" applyProtection="1">
      <alignment horizontal="justify" vertical="top" wrapText="1"/>
    </xf>
    <xf numFmtId="0" fontId="13" fillId="2" borderId="46" xfId="0" applyFont="1" applyFill="1" applyBorder="1" applyAlignment="1" applyProtection="1">
      <alignment horizontal="justify" vertical="top" wrapText="1"/>
    </xf>
    <xf numFmtId="0" fontId="13" fillId="2" borderId="6" xfId="0" applyFont="1" applyFill="1" applyBorder="1" applyAlignment="1" applyProtection="1">
      <alignment horizontal="left" vertical="top" wrapText="1"/>
    </xf>
    <xf numFmtId="0" fontId="13" fillId="2" borderId="7" xfId="0" applyFont="1" applyFill="1" applyBorder="1" applyAlignment="1" applyProtection="1">
      <alignment horizontal="left" vertical="top" wrapText="1"/>
    </xf>
    <xf numFmtId="0" fontId="8"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0" fontId="7"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13" fillId="3" borderId="0" xfId="0" applyFont="1" applyFill="1" applyBorder="1" applyAlignment="1" applyProtection="1">
      <alignment horizontal="left" vertical="top" wrapText="1"/>
    </xf>
    <xf numFmtId="0" fontId="13" fillId="0" borderId="50" xfId="0" applyFont="1" applyFill="1" applyBorder="1" applyAlignment="1" applyProtection="1">
      <alignment horizontal="left" vertical="top" wrapText="1"/>
    </xf>
    <xf numFmtId="0" fontId="13" fillId="0" borderId="52" xfId="0" applyFont="1" applyFill="1" applyBorder="1" applyAlignment="1" applyProtection="1">
      <alignment horizontal="left" vertical="top" wrapText="1"/>
    </xf>
    <xf numFmtId="0" fontId="13" fillId="2" borderId="47" xfId="0" applyFont="1" applyFill="1" applyBorder="1" applyAlignment="1" applyProtection="1">
      <alignment horizontal="left" vertical="top" wrapText="1"/>
    </xf>
    <xf numFmtId="0" fontId="13" fillId="2" borderId="49" xfId="0" applyFont="1" applyFill="1" applyBorder="1" applyAlignment="1" applyProtection="1">
      <alignment horizontal="left" vertical="top" wrapText="1"/>
    </xf>
    <xf numFmtId="0" fontId="7" fillId="0" borderId="0" xfId="0" applyFont="1" applyFill="1" applyBorder="1" applyAlignment="1" applyProtection="1">
      <alignment vertical="top" wrapText="1"/>
      <protection locked="0"/>
    </xf>
    <xf numFmtId="0" fontId="13" fillId="2" borderId="45" xfId="0" applyFont="1" applyFill="1" applyBorder="1" applyAlignment="1" applyProtection="1">
      <alignment horizontal="center" vertical="top" wrapText="1"/>
    </xf>
    <xf numFmtId="0" fontId="13" fillId="2" borderId="17" xfId="0" applyFont="1" applyFill="1" applyBorder="1" applyAlignment="1" applyProtection="1">
      <alignment horizontal="center" vertical="top" wrapText="1"/>
    </xf>
    <xf numFmtId="0" fontId="13" fillId="2" borderId="31" xfId="0" applyFont="1" applyFill="1" applyBorder="1" applyAlignment="1" applyProtection="1">
      <alignment horizontal="center" vertical="top" wrapText="1"/>
    </xf>
    <xf numFmtId="0" fontId="9" fillId="0" borderId="0" xfId="0" applyFont="1" applyFill="1" applyBorder="1" applyAlignment="1" applyProtection="1">
      <alignment vertical="top" wrapText="1"/>
    </xf>
    <xf numFmtId="0" fontId="14" fillId="3" borderId="0" xfId="0" applyFont="1" applyFill="1" applyBorder="1" applyAlignment="1" applyProtection="1">
      <alignment horizontal="center" vertical="center" wrapText="1"/>
    </xf>
    <xf numFmtId="0" fontId="11" fillId="3" borderId="20" xfId="0" applyFont="1" applyFill="1" applyBorder="1" applyAlignment="1" applyProtection="1">
      <alignment horizontal="center" wrapText="1"/>
    </xf>
    <xf numFmtId="0" fontId="13" fillId="2" borderId="8" xfId="0" applyFont="1" applyFill="1" applyBorder="1" applyAlignment="1" applyProtection="1">
      <alignment horizontal="left" vertical="top" wrapText="1"/>
    </xf>
    <xf numFmtId="0" fontId="13" fillId="2" borderId="10" xfId="0" applyFont="1" applyFill="1" applyBorder="1" applyAlignment="1" applyProtection="1">
      <alignment horizontal="left" vertical="top" wrapText="1"/>
    </xf>
    <xf numFmtId="0" fontId="13" fillId="2" borderId="11" xfId="0" applyFont="1" applyFill="1" applyBorder="1" applyAlignment="1" applyProtection="1">
      <alignment horizontal="left" vertical="top" wrapText="1"/>
    </xf>
    <xf numFmtId="0" fontId="13" fillId="2" borderId="12" xfId="0" applyFont="1" applyFill="1" applyBorder="1" applyAlignment="1" applyProtection="1">
      <alignment horizontal="left" vertical="top" wrapText="1"/>
    </xf>
    <xf numFmtId="0" fontId="13" fillId="2" borderId="13" xfId="0" applyFont="1" applyFill="1" applyBorder="1" applyAlignment="1" applyProtection="1">
      <alignment horizontal="left" vertical="top" wrapText="1"/>
    </xf>
    <xf numFmtId="0" fontId="2" fillId="3" borderId="0" xfId="0" applyFont="1" applyFill="1" applyBorder="1" applyAlignment="1" applyProtection="1">
      <alignment horizontal="center" vertical="center" wrapText="1"/>
    </xf>
    <xf numFmtId="0" fontId="13" fillId="2" borderId="19" xfId="0" applyFont="1" applyFill="1" applyBorder="1" applyAlignment="1" applyProtection="1">
      <alignment horizontal="center"/>
      <protection locked="0"/>
    </xf>
    <xf numFmtId="0" fontId="13" fillId="2" borderId="20" xfId="0" applyFont="1" applyFill="1" applyBorder="1" applyAlignment="1" applyProtection="1">
      <alignment horizontal="center"/>
      <protection locked="0"/>
    </xf>
    <xf numFmtId="0" fontId="13" fillId="2" borderId="21" xfId="0" applyFont="1" applyFill="1" applyBorder="1" applyAlignment="1" applyProtection="1">
      <alignment horizontal="center"/>
      <protection locked="0"/>
    </xf>
    <xf numFmtId="0" fontId="48" fillId="2" borderId="45" xfId="1" applyFont="1" applyFill="1" applyBorder="1" applyAlignment="1" applyProtection="1">
      <alignment horizontal="center"/>
      <protection locked="0"/>
    </xf>
    <xf numFmtId="0" fontId="13" fillId="2" borderId="17" xfId="0" applyFont="1" applyFill="1" applyBorder="1" applyAlignment="1" applyProtection="1">
      <alignment horizontal="center"/>
      <protection locked="0"/>
    </xf>
    <xf numFmtId="0" fontId="13" fillId="2" borderId="31" xfId="0" applyFont="1" applyFill="1" applyBorder="1" applyAlignment="1" applyProtection="1">
      <alignment horizontal="center"/>
      <protection locked="0"/>
    </xf>
    <xf numFmtId="0" fontId="11" fillId="3" borderId="0" xfId="0" applyFont="1" applyFill="1" applyBorder="1" applyAlignment="1" applyProtection="1">
      <alignment horizontal="left"/>
    </xf>
    <xf numFmtId="0" fontId="49" fillId="0" borderId="11" xfId="0" applyFont="1" applyBorder="1" applyAlignment="1">
      <alignment horizontal="left" vertical="top" wrapText="1"/>
    </xf>
    <xf numFmtId="0" fontId="13" fillId="2" borderId="45" xfId="0" applyFont="1" applyFill="1" applyBorder="1" applyAlignment="1" applyProtection="1">
      <alignment horizontal="center"/>
      <protection locked="0"/>
    </xf>
    <xf numFmtId="0" fontId="20" fillId="3" borderId="0" xfId="0" applyFont="1" applyFill="1" applyBorder="1" applyAlignment="1" applyProtection="1">
      <alignment horizontal="left" vertical="center" wrapText="1"/>
    </xf>
    <xf numFmtId="0" fontId="11" fillId="0" borderId="45" xfId="0" applyFont="1" applyFill="1" applyBorder="1" applyAlignment="1" applyProtection="1">
      <alignment horizontal="left" vertical="top" wrapText="1"/>
    </xf>
    <xf numFmtId="0" fontId="11" fillId="0" borderId="17" xfId="0" applyFont="1" applyFill="1" applyBorder="1" applyAlignment="1" applyProtection="1">
      <alignment horizontal="left" vertical="top" wrapText="1"/>
    </xf>
    <xf numFmtId="0" fontId="11" fillId="0" borderId="31" xfId="0" applyFont="1" applyFill="1" applyBorder="1" applyAlignment="1" applyProtection="1">
      <alignment horizontal="left" vertical="top" wrapText="1"/>
    </xf>
    <xf numFmtId="0" fontId="13" fillId="2" borderId="47"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13" fillId="2" borderId="49" xfId="0" applyFont="1" applyFill="1" applyBorder="1" applyAlignment="1" applyProtection="1">
      <alignment horizontal="left" vertical="center" wrapText="1"/>
    </xf>
    <xf numFmtId="0" fontId="13" fillId="2" borderId="50" xfId="0" applyFont="1" applyFill="1" applyBorder="1" applyAlignment="1" applyProtection="1">
      <alignment horizontal="left" vertical="center" wrapText="1"/>
    </xf>
    <xf numFmtId="0" fontId="13" fillId="2" borderId="51" xfId="0" applyFont="1" applyFill="1" applyBorder="1" applyAlignment="1" applyProtection="1">
      <alignment horizontal="left" vertical="center" wrapText="1"/>
    </xf>
    <xf numFmtId="0" fontId="13" fillId="2" borderId="52" xfId="0" applyFont="1" applyFill="1" applyBorder="1" applyAlignment="1" applyProtection="1">
      <alignment horizontal="left" vertical="center" wrapText="1"/>
    </xf>
    <xf numFmtId="0" fontId="13" fillId="2" borderId="53" xfId="0" applyFont="1" applyFill="1" applyBorder="1" applyAlignment="1" applyProtection="1">
      <alignment horizontal="left" vertical="center" wrapText="1"/>
    </xf>
    <xf numFmtId="0" fontId="13" fillId="2" borderId="54" xfId="0" applyFont="1" applyFill="1" applyBorder="1" applyAlignment="1" applyProtection="1">
      <alignment horizontal="left" vertical="center" wrapText="1"/>
    </xf>
    <xf numFmtId="0" fontId="13" fillId="2" borderId="55" xfId="0" applyFont="1" applyFill="1" applyBorder="1" applyAlignment="1" applyProtection="1">
      <alignment horizontal="left" vertical="center" wrapText="1"/>
    </xf>
    <xf numFmtId="0" fontId="11" fillId="0" borderId="19" xfId="0" applyFont="1" applyFill="1" applyBorder="1" applyAlignment="1" applyProtection="1">
      <alignment horizontal="left" vertical="top" wrapText="1"/>
    </xf>
    <xf numFmtId="0" fontId="11" fillId="0" borderId="20" xfId="0" applyFont="1" applyFill="1" applyBorder="1" applyAlignment="1" applyProtection="1">
      <alignment horizontal="left" vertical="top" wrapText="1"/>
    </xf>
    <xf numFmtId="0" fontId="11" fillId="0" borderId="21" xfId="0" applyFont="1" applyFill="1" applyBorder="1" applyAlignment="1" applyProtection="1">
      <alignment horizontal="left" vertical="top" wrapText="1"/>
    </xf>
    <xf numFmtId="0" fontId="11" fillId="0" borderId="22" xfId="0" applyFont="1" applyFill="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1" fillId="0" borderId="23" xfId="0" applyFont="1" applyFill="1" applyBorder="1" applyAlignment="1" applyProtection="1">
      <alignment horizontal="left" vertical="top" wrapText="1"/>
    </xf>
    <xf numFmtId="0" fontId="11" fillId="0" borderId="24" xfId="0" applyFont="1" applyFill="1" applyBorder="1" applyAlignment="1" applyProtection="1">
      <alignment horizontal="left" vertical="top" wrapText="1"/>
    </xf>
    <xf numFmtId="0" fontId="11" fillId="0" borderId="25" xfId="0" applyFont="1" applyFill="1" applyBorder="1" applyAlignment="1" applyProtection="1">
      <alignment horizontal="left" vertical="top" wrapText="1"/>
    </xf>
    <xf numFmtId="0" fontId="11" fillId="0" borderId="26" xfId="0" applyFont="1" applyFill="1" applyBorder="1" applyAlignment="1" applyProtection="1">
      <alignment horizontal="left" vertical="top" wrapText="1"/>
    </xf>
    <xf numFmtId="0" fontId="13" fillId="2" borderId="45" xfId="0" applyFont="1" applyFill="1" applyBorder="1" applyAlignment="1" applyProtection="1">
      <alignment horizontal="left" vertical="top" wrapText="1"/>
    </xf>
    <xf numFmtId="0" fontId="13" fillId="2" borderId="31" xfId="0" applyFont="1" applyFill="1" applyBorder="1" applyAlignment="1" applyProtection="1">
      <alignment horizontal="left" vertical="top" wrapText="1"/>
    </xf>
    <xf numFmtId="0" fontId="1" fillId="3" borderId="33" xfId="0" applyFont="1" applyFill="1" applyBorder="1" applyAlignment="1" applyProtection="1">
      <alignment horizontal="left" vertical="top" wrapText="1"/>
    </xf>
    <xf numFmtId="0" fontId="1" fillId="3" borderId="27" xfId="0" applyFont="1" applyFill="1" applyBorder="1" applyAlignment="1" applyProtection="1">
      <alignment horizontal="left" vertical="top" wrapText="1"/>
    </xf>
    <xf numFmtId="0" fontId="0" fillId="0" borderId="27" xfId="0" applyBorder="1" applyAlignment="1">
      <alignment horizontal="left" wrapText="1"/>
    </xf>
    <xf numFmtId="0" fontId="0" fillId="0" borderId="15" xfId="0" applyBorder="1" applyAlignment="1">
      <alignment horizontal="left" wrapText="1"/>
    </xf>
    <xf numFmtId="0" fontId="1" fillId="3" borderId="33" xfId="0" applyFont="1" applyFill="1" applyBorder="1" applyAlignment="1" applyProtection="1">
      <alignment vertical="top" wrapText="1"/>
    </xf>
    <xf numFmtId="0" fontId="1" fillId="3" borderId="27" xfId="0" applyFont="1" applyFill="1" applyBorder="1" applyAlignment="1" applyProtection="1">
      <alignment vertical="top" wrapText="1"/>
    </xf>
    <xf numFmtId="0" fontId="1" fillId="3" borderId="15" xfId="0" applyFont="1" applyFill="1" applyBorder="1" applyAlignment="1" applyProtection="1">
      <alignment vertical="top" wrapText="1"/>
    </xf>
    <xf numFmtId="0" fontId="0" fillId="0" borderId="15" xfId="0" applyBorder="1" applyAlignment="1">
      <alignment vertical="top" wrapText="1"/>
    </xf>
    <xf numFmtId="0" fontId="1" fillId="2" borderId="6" xfId="0" applyFont="1" applyFill="1" applyBorder="1" applyAlignment="1" applyProtection="1">
      <alignment vertical="top" wrapText="1"/>
    </xf>
    <xf numFmtId="0" fontId="1" fillId="2" borderId="30" xfId="0" applyFont="1" applyFill="1" applyBorder="1" applyAlignment="1" applyProtection="1">
      <alignment vertical="top" wrapText="1"/>
    </xf>
    <xf numFmtId="0" fontId="1" fillId="2" borderId="6" xfId="0" applyFont="1" applyFill="1" applyBorder="1" applyAlignment="1" applyProtection="1">
      <alignment horizontal="left" vertical="top" wrapText="1"/>
    </xf>
    <xf numFmtId="0" fontId="1" fillId="2" borderId="30" xfId="0" applyFont="1" applyFill="1" applyBorder="1" applyAlignment="1" applyProtection="1">
      <alignment horizontal="left" vertical="top" wrapText="1"/>
    </xf>
    <xf numFmtId="0" fontId="1" fillId="2" borderId="6" xfId="0" applyFont="1" applyFill="1" applyBorder="1" applyAlignment="1" applyProtection="1">
      <alignment horizontal="left" vertical="center" wrapText="1"/>
    </xf>
    <xf numFmtId="0" fontId="1" fillId="2" borderId="30" xfId="0" applyFont="1" applyFill="1" applyBorder="1" applyAlignment="1" applyProtection="1">
      <alignment horizontal="left" vertical="center" wrapText="1"/>
    </xf>
    <xf numFmtId="0" fontId="2" fillId="2" borderId="12" xfId="0" applyFont="1" applyFill="1" applyBorder="1" applyAlignment="1" applyProtection="1">
      <alignment horizontal="center" vertical="center" wrapText="1"/>
    </xf>
    <xf numFmtId="0" fontId="2" fillId="2" borderId="41"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1" fillId="2" borderId="53" xfId="0" applyFont="1" applyFill="1" applyBorder="1" applyAlignment="1" applyProtection="1">
      <alignment horizontal="left" vertical="top" wrapText="1"/>
    </xf>
    <xf numFmtId="0" fontId="1" fillId="2" borderId="55" xfId="0" applyFont="1" applyFill="1" applyBorder="1" applyAlignment="1" applyProtection="1">
      <alignment horizontal="left" vertical="top" wrapText="1"/>
    </xf>
    <xf numFmtId="0" fontId="0" fillId="0" borderId="17" xfId="0" applyBorder="1"/>
    <xf numFmtId="0" fontId="0" fillId="0" borderId="31" xfId="0" applyBorder="1"/>
    <xf numFmtId="0" fontId="32" fillId="3" borderId="20" xfId="0" applyFont="1" applyFill="1" applyBorder="1" applyAlignment="1">
      <alignment horizontal="center"/>
    </xf>
    <xf numFmtId="0" fontId="11" fillId="3" borderId="0" xfId="0" applyFont="1" applyFill="1" applyBorder="1" applyAlignment="1" applyProtection="1">
      <alignment horizontal="center" wrapText="1"/>
    </xf>
    <xf numFmtId="0" fontId="2" fillId="2" borderId="32" xfId="0"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wrapText="1"/>
    </xf>
    <xf numFmtId="0" fontId="1" fillId="2" borderId="5" xfId="0" applyFont="1" applyFill="1" applyBorder="1" applyAlignment="1" applyProtection="1">
      <alignment horizontal="left" vertical="top" wrapText="1"/>
    </xf>
    <xf numFmtId="0" fontId="1" fillId="2" borderId="29" xfId="0" applyFont="1" applyFill="1" applyBorder="1" applyAlignment="1" applyProtection="1">
      <alignment horizontal="left" vertical="top" wrapText="1"/>
    </xf>
    <xf numFmtId="0" fontId="4" fillId="3" borderId="0" xfId="0" applyFont="1" applyFill="1" applyBorder="1" applyAlignment="1" applyProtection="1">
      <alignment horizontal="center" vertical="center" wrapText="1"/>
    </xf>
    <xf numFmtId="0" fontId="1" fillId="3" borderId="16" xfId="0" applyFont="1" applyFill="1" applyBorder="1" applyAlignment="1" applyProtection="1">
      <alignment horizontal="left" vertical="top" wrapText="1"/>
    </xf>
    <xf numFmtId="0" fontId="0" fillId="0" borderId="27" xfId="0" applyBorder="1" applyAlignment="1">
      <alignment horizontal="left" vertical="top" wrapText="1"/>
    </xf>
    <xf numFmtId="0" fontId="0" fillId="0" borderId="15" xfId="0" applyBorder="1" applyAlignment="1">
      <alignment horizontal="left" vertical="top" wrapText="1"/>
    </xf>
    <xf numFmtId="0" fontId="1" fillId="2" borderId="16" xfId="0" applyFont="1" applyFill="1" applyBorder="1" applyAlignment="1" applyProtection="1">
      <alignment horizontal="left" vertical="top" wrapText="1"/>
    </xf>
    <xf numFmtId="0" fontId="14" fillId="4" borderId="1" xfId="0" applyFont="1" applyFill="1" applyBorder="1" applyAlignment="1">
      <alignment horizontal="center"/>
    </xf>
    <xf numFmtId="0" fontId="27" fillId="0" borderId="45" xfId="0" applyFont="1" applyFill="1" applyBorder="1" applyAlignment="1">
      <alignment horizontal="center"/>
    </xf>
    <xf numFmtId="0" fontId="27" fillId="0" borderId="56" xfId="0" applyFont="1" applyFill="1" applyBorder="1" applyAlignment="1">
      <alignment horizontal="center"/>
    </xf>
    <xf numFmtId="0" fontId="11" fillId="3" borderId="25" xfId="0" applyFont="1" applyFill="1" applyBorder="1"/>
    <xf numFmtId="0" fontId="37" fillId="0" borderId="0" xfId="0" applyFont="1" applyAlignment="1" applyProtection="1">
      <alignment horizontal="left"/>
    </xf>
    <xf numFmtId="0" fontId="0" fillId="10" borderId="45"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0" fillId="10" borderId="39"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0" fillId="10" borderId="62"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0" fillId="10" borderId="63" xfId="0" applyFill="1" applyBorder="1" applyAlignment="1" applyProtection="1">
      <alignment horizontal="left" vertical="center" wrapText="1"/>
    </xf>
    <xf numFmtId="0" fontId="39" fillId="11" borderId="40" xfId="0" applyFont="1" applyFill="1" applyBorder="1" applyAlignment="1" applyProtection="1">
      <alignment horizontal="center" vertical="center" wrapText="1"/>
    </xf>
    <xf numFmtId="0" fontId="39" fillId="11" borderId="61" xfId="0" applyFont="1" applyFill="1" applyBorder="1" applyAlignment="1" applyProtection="1">
      <alignment horizontal="center" vertical="center" wrapText="1"/>
    </xf>
    <xf numFmtId="0" fontId="36" fillId="12" borderId="39" xfId="4" applyFill="1" applyBorder="1" applyAlignment="1" applyProtection="1">
      <alignment horizontal="center" wrapText="1"/>
      <protection locked="0"/>
    </xf>
    <xf numFmtId="0" fontId="36" fillId="12" borderId="62" xfId="4" applyFill="1" applyBorder="1" applyAlignment="1" applyProtection="1">
      <alignment horizontal="center" wrapText="1"/>
      <protection locked="0"/>
    </xf>
    <xf numFmtId="0" fontId="36" fillId="12" borderId="36" xfId="4" applyFill="1" applyBorder="1" applyAlignment="1" applyProtection="1">
      <alignment horizontal="center" wrapText="1"/>
      <protection locked="0"/>
    </xf>
    <xf numFmtId="0" fontId="36" fillId="12" borderId="46" xfId="4" applyFill="1" applyBorder="1" applyAlignment="1" applyProtection="1">
      <alignment horizontal="center" wrapText="1"/>
      <protection locked="0"/>
    </xf>
    <xf numFmtId="0" fontId="0" fillId="0" borderId="39" xfId="0" applyBorder="1" applyAlignment="1" applyProtection="1">
      <alignment horizontal="left" vertical="center" wrapText="1"/>
    </xf>
    <xf numFmtId="0" fontId="0" fillId="0" borderId="59" xfId="0" applyBorder="1" applyAlignment="1" applyProtection="1">
      <alignment horizontal="left" vertical="center" wrapText="1"/>
    </xf>
    <xf numFmtId="0" fontId="0" fillId="0" borderId="62" xfId="0" applyBorder="1" applyAlignment="1" applyProtection="1">
      <alignment horizontal="left" vertical="center" wrapText="1"/>
    </xf>
    <xf numFmtId="0" fontId="0" fillId="0" borderId="39" xfId="0" applyBorder="1" applyAlignment="1" applyProtection="1">
      <alignment horizontal="center" vertical="center" wrapText="1"/>
    </xf>
    <xf numFmtId="0" fontId="0" fillId="0" borderId="59" xfId="0" applyBorder="1" applyAlignment="1" applyProtection="1">
      <alignment horizontal="center" vertical="center" wrapText="1"/>
    </xf>
    <xf numFmtId="0" fontId="0" fillId="0" borderId="62" xfId="0" applyBorder="1" applyAlignment="1" applyProtection="1">
      <alignment horizontal="center" vertical="center" wrapText="1"/>
    </xf>
    <xf numFmtId="0" fontId="44" fillId="8" borderId="39" xfId="4" applyFont="1" applyBorder="1" applyAlignment="1" applyProtection="1">
      <alignment horizontal="center" vertical="center"/>
      <protection locked="0"/>
    </xf>
    <xf numFmtId="0" fontId="44" fillId="8" borderId="62" xfId="4" applyFont="1" applyBorder="1" applyAlignment="1" applyProtection="1">
      <alignment horizontal="center" vertical="center"/>
      <protection locked="0"/>
    </xf>
    <xf numFmtId="0" fontId="44" fillId="12" borderId="39" xfId="4" applyFont="1" applyFill="1" applyBorder="1" applyAlignment="1" applyProtection="1">
      <alignment horizontal="center" vertical="center"/>
      <protection locked="0"/>
    </xf>
    <xf numFmtId="0" fontId="44" fillId="12" borderId="62" xfId="4" applyFont="1" applyFill="1" applyBorder="1" applyAlignment="1" applyProtection="1">
      <alignment horizontal="center" vertical="center"/>
      <protection locked="0"/>
    </xf>
    <xf numFmtId="0" fontId="36" fillId="8" borderId="39" xfId="4" applyBorder="1" applyAlignment="1" applyProtection="1">
      <alignment horizontal="center" wrapText="1"/>
      <protection locked="0"/>
    </xf>
    <xf numFmtId="0" fontId="36" fillId="8" borderId="62" xfId="4" applyBorder="1" applyAlignment="1" applyProtection="1">
      <alignment horizontal="center" wrapText="1"/>
      <protection locked="0"/>
    </xf>
    <xf numFmtId="0" fontId="36" fillId="8" borderId="36" xfId="4" applyBorder="1" applyAlignment="1" applyProtection="1">
      <alignment horizontal="center" wrapText="1"/>
      <protection locked="0"/>
    </xf>
    <xf numFmtId="0" fontId="36" fillId="8" borderId="46" xfId="4" applyBorder="1" applyAlignment="1" applyProtection="1">
      <alignment horizontal="center" wrapText="1"/>
      <protection locked="0"/>
    </xf>
    <xf numFmtId="0" fontId="39" fillId="11" borderId="30" xfId="0" applyFont="1" applyFill="1" applyBorder="1" applyAlignment="1" applyProtection="1">
      <alignment horizontal="center" vertical="center" wrapText="1"/>
    </xf>
    <xf numFmtId="0" fontId="39" fillId="11" borderId="55" xfId="0" applyFont="1" applyFill="1" applyBorder="1" applyAlignment="1" applyProtection="1">
      <alignment horizontal="center" vertical="center" wrapText="1"/>
    </xf>
    <xf numFmtId="0" fontId="39" fillId="11" borderId="40" xfId="0" applyFont="1" applyFill="1" applyBorder="1" applyAlignment="1" applyProtection="1">
      <alignment horizontal="center" vertical="center"/>
    </xf>
    <xf numFmtId="0" fontId="39" fillId="11" borderId="61" xfId="0" applyFont="1" applyFill="1" applyBorder="1" applyAlignment="1" applyProtection="1">
      <alignment horizontal="center" vertical="center"/>
    </xf>
    <xf numFmtId="0" fontId="44" fillId="8" borderId="30" xfId="4" applyFont="1" applyBorder="1" applyAlignment="1" applyProtection="1">
      <alignment horizontal="center" vertical="center" wrapText="1"/>
      <protection locked="0"/>
    </xf>
    <xf numFmtId="0" fontId="44" fillId="8" borderId="55" xfId="4" applyFont="1" applyBorder="1" applyAlignment="1" applyProtection="1">
      <alignment horizontal="center" vertical="center" wrapText="1"/>
      <protection locked="0"/>
    </xf>
    <xf numFmtId="0" fontId="44" fillId="12" borderId="30" xfId="4" applyFont="1" applyFill="1" applyBorder="1" applyAlignment="1" applyProtection="1">
      <alignment horizontal="center" vertical="center" wrapText="1"/>
      <protection locked="0"/>
    </xf>
    <xf numFmtId="0" fontId="44" fillId="12" borderId="55" xfId="4" applyFont="1" applyFill="1" applyBorder="1" applyAlignment="1" applyProtection="1">
      <alignment horizontal="center" vertical="center" wrapText="1"/>
      <protection locked="0"/>
    </xf>
    <xf numFmtId="0" fontId="39" fillId="11" borderId="51" xfId="0" applyFont="1" applyFill="1" applyBorder="1" applyAlignment="1" applyProtection="1">
      <alignment horizontal="center" vertical="center"/>
    </xf>
    <xf numFmtId="0" fontId="39" fillId="11" borderId="50" xfId="0" applyFont="1" applyFill="1" applyBorder="1" applyAlignment="1" applyProtection="1">
      <alignment horizontal="center" vertical="center" wrapText="1"/>
    </xf>
    <xf numFmtId="0" fontId="39" fillId="11" borderId="52" xfId="0" applyFont="1" applyFill="1" applyBorder="1" applyAlignment="1" applyProtection="1">
      <alignment horizontal="center" vertical="center"/>
    </xf>
    <xf numFmtId="0" fontId="0" fillId="0" borderId="29" xfId="0" applyBorder="1" applyAlignment="1" applyProtection="1">
      <alignment horizontal="left" vertical="center" wrapText="1"/>
    </xf>
    <xf numFmtId="0" fontId="36" fillId="12" borderId="54" xfId="4" applyFill="1" applyBorder="1" applyAlignment="1" applyProtection="1">
      <alignment horizontal="center" vertical="center"/>
      <protection locked="0"/>
    </xf>
    <xf numFmtId="0" fontId="36" fillId="12" borderId="55" xfId="4" applyFill="1" applyBorder="1" applyAlignment="1" applyProtection="1">
      <alignment horizontal="center" vertical="center"/>
      <protection locked="0"/>
    </xf>
    <xf numFmtId="0" fontId="36" fillId="12" borderId="53" xfId="4" applyFill="1" applyBorder="1" applyAlignment="1" applyProtection="1">
      <alignment horizontal="center" vertical="center" wrapText="1"/>
      <protection locked="0"/>
    </xf>
    <xf numFmtId="0" fontId="36" fillId="12" borderId="58" xfId="4" applyFill="1" applyBorder="1" applyAlignment="1" applyProtection="1">
      <alignment horizontal="center" vertical="center" wrapText="1"/>
      <protection locked="0"/>
    </xf>
    <xf numFmtId="0" fontId="36" fillId="12" borderId="30" xfId="4" applyFill="1" applyBorder="1" applyAlignment="1" applyProtection="1">
      <alignment horizontal="center" vertical="center" wrapText="1"/>
      <protection locked="0"/>
    </xf>
    <xf numFmtId="0" fontId="36" fillId="12" borderId="55" xfId="4" applyFill="1" applyBorder="1" applyAlignment="1" applyProtection="1">
      <alignment horizontal="center" vertical="center" wrapText="1"/>
      <protection locked="0"/>
    </xf>
    <xf numFmtId="0" fontId="39" fillId="11" borderId="54" xfId="0" applyFont="1" applyFill="1" applyBorder="1" applyAlignment="1" applyProtection="1">
      <alignment horizontal="center" vertical="center" wrapText="1"/>
    </xf>
    <xf numFmtId="0" fontId="36" fillId="8" borderId="54" xfId="4" applyBorder="1" applyAlignment="1" applyProtection="1">
      <alignment horizontal="center" vertical="center"/>
      <protection locked="0"/>
    </xf>
    <xf numFmtId="10" fontId="36" fillId="8" borderId="30" xfId="4" applyNumberFormat="1" applyBorder="1" applyAlignment="1" applyProtection="1">
      <alignment horizontal="center" vertical="center" wrapText="1"/>
      <protection locked="0"/>
    </xf>
    <xf numFmtId="10" fontId="36" fillId="8" borderId="58" xfId="4" applyNumberFormat="1" applyBorder="1" applyAlignment="1" applyProtection="1">
      <alignment horizontal="center" vertical="center" wrapText="1"/>
      <protection locked="0"/>
    </xf>
    <xf numFmtId="0" fontId="36" fillId="8" borderId="30" xfId="4" applyBorder="1" applyAlignment="1" applyProtection="1">
      <alignment horizontal="center" vertical="center" wrapText="1"/>
      <protection locked="0"/>
    </xf>
    <xf numFmtId="0" fontId="36" fillId="8" borderId="54" xfId="4" applyBorder="1" applyAlignment="1" applyProtection="1">
      <alignment horizontal="center" vertical="center" wrapText="1"/>
      <protection locked="0"/>
    </xf>
    <xf numFmtId="9" fontId="36" fillId="12" borderId="53" xfId="4" applyNumberFormat="1" applyFill="1" applyBorder="1" applyAlignment="1" applyProtection="1">
      <alignment horizontal="center" vertical="center" wrapText="1"/>
      <protection locked="0"/>
    </xf>
    <xf numFmtId="9" fontId="36" fillId="12" borderId="58" xfId="4" applyNumberFormat="1" applyFill="1" applyBorder="1" applyAlignment="1" applyProtection="1">
      <alignment horizontal="center" vertical="center" wrapText="1"/>
      <protection locked="0"/>
    </xf>
    <xf numFmtId="0" fontId="36" fillId="8" borderId="55" xfId="4" applyBorder="1" applyAlignment="1" applyProtection="1">
      <alignment horizontal="center" vertical="center" wrapText="1"/>
      <protection locked="0"/>
    </xf>
    <xf numFmtId="0" fontId="36" fillId="8" borderId="30" xfId="4" applyBorder="1" applyAlignment="1" applyProtection="1">
      <alignment horizontal="center"/>
      <protection locked="0"/>
    </xf>
    <xf numFmtId="0" fontId="36" fillId="8" borderId="55" xfId="4" applyBorder="1" applyAlignment="1" applyProtection="1">
      <alignment horizontal="center"/>
      <protection locked="0"/>
    </xf>
    <xf numFmtId="0" fontId="36" fillId="12" borderId="30" xfId="4" applyFill="1" applyBorder="1" applyAlignment="1" applyProtection="1">
      <alignment horizontal="center" vertical="center"/>
      <protection locked="0"/>
    </xf>
    <xf numFmtId="0" fontId="36" fillId="12" borderId="58" xfId="4" applyFill="1" applyBorder="1" applyAlignment="1" applyProtection="1">
      <alignment horizontal="center" vertical="center"/>
      <protection locked="0"/>
    </xf>
    <xf numFmtId="0" fontId="36" fillId="8" borderId="30" xfId="4" applyBorder="1" applyAlignment="1" applyProtection="1">
      <alignment horizontal="center" vertical="center"/>
      <protection locked="0"/>
    </xf>
    <xf numFmtId="0" fontId="36" fillId="8" borderId="58" xfId="4" applyBorder="1" applyAlignment="1" applyProtection="1">
      <alignment horizontal="center" vertical="center"/>
      <protection locked="0"/>
    </xf>
    <xf numFmtId="0" fontId="0" fillId="10" borderId="32" xfId="0" applyFill="1" applyBorder="1" applyAlignment="1" applyProtection="1">
      <alignment horizontal="center" vertical="center"/>
    </xf>
    <xf numFmtId="0" fontId="0" fillId="10" borderId="65" xfId="0" applyFill="1" applyBorder="1" applyAlignment="1" applyProtection="1">
      <alignment horizontal="center" vertical="center"/>
    </xf>
    <xf numFmtId="0" fontId="0" fillId="10" borderId="18" xfId="0" applyFill="1" applyBorder="1" applyAlignment="1" applyProtection="1">
      <alignment horizontal="center" vertical="center"/>
    </xf>
    <xf numFmtId="0" fontId="39" fillId="11" borderId="50" xfId="0" applyFont="1" applyFill="1" applyBorder="1" applyAlignment="1" applyProtection="1">
      <alignment horizontal="center" vertical="center"/>
    </xf>
    <xf numFmtId="0" fontId="36" fillId="8" borderId="58"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39" fillId="11" borderId="58" xfId="0" applyFont="1" applyFill="1" applyBorder="1" applyAlignment="1" applyProtection="1">
      <alignment horizontal="center" vertical="center" wrapText="1"/>
    </xf>
    <xf numFmtId="0" fontId="0" fillId="0" borderId="11" xfId="0" applyBorder="1" applyAlignment="1" applyProtection="1">
      <alignment horizontal="center" vertical="center" wrapText="1"/>
    </xf>
    <xf numFmtId="0" fontId="36" fillId="8" borderId="39" xfId="4" applyBorder="1" applyAlignment="1" applyProtection="1">
      <alignment horizontal="center" vertical="center"/>
      <protection locked="0"/>
    </xf>
    <xf numFmtId="0" fontId="36" fillId="8" borderId="62" xfId="4" applyBorder="1" applyAlignment="1" applyProtection="1">
      <alignment horizontal="center" vertical="center"/>
      <protection locked="0"/>
    </xf>
    <xf numFmtId="0" fontId="36" fillId="9" borderId="39" xfId="4" applyFill="1" applyBorder="1" applyAlignment="1" applyProtection="1">
      <alignment horizontal="center" vertical="center"/>
      <protection locked="0"/>
    </xf>
    <xf numFmtId="0" fontId="36" fillId="9" borderId="62" xfId="4" applyFill="1" applyBorder="1" applyAlignment="1" applyProtection="1">
      <alignment horizontal="center" vertical="center"/>
      <protection locked="0"/>
    </xf>
    <xf numFmtId="0" fontId="0" fillId="10" borderId="64" xfId="0" applyFill="1" applyBorder="1" applyAlignment="1" applyProtection="1">
      <alignment horizontal="center" vertical="center"/>
    </xf>
    <xf numFmtId="0" fontId="0" fillId="10" borderId="35" xfId="0" applyFill="1" applyBorder="1" applyAlignment="1" applyProtection="1">
      <alignment horizontal="center" vertical="center"/>
    </xf>
    <xf numFmtId="0" fontId="36" fillId="12" borderId="36" xfId="4" applyFill="1" applyBorder="1" applyAlignment="1" applyProtection="1">
      <alignment horizontal="center" vertical="center"/>
      <protection locked="0"/>
    </xf>
    <xf numFmtId="0" fontId="36" fillId="12" borderId="46" xfId="4" applyFill="1" applyBorder="1" applyAlignment="1" applyProtection="1">
      <alignment horizontal="center" vertical="center"/>
      <protection locked="0"/>
    </xf>
    <xf numFmtId="0" fontId="36" fillId="8" borderId="36" xfId="4" applyBorder="1" applyAlignment="1" applyProtection="1">
      <alignment horizontal="center" vertical="center"/>
      <protection locked="0"/>
    </xf>
    <xf numFmtId="0" fontId="36" fillId="8" borderId="46" xfId="4" applyBorder="1" applyAlignment="1" applyProtection="1">
      <alignment horizontal="center" vertical="center"/>
      <protection locked="0"/>
    </xf>
    <xf numFmtId="0" fontId="36" fillId="12" borderId="39" xfId="4" applyFill="1" applyBorder="1" applyAlignment="1" applyProtection="1">
      <alignment horizontal="center" vertical="center"/>
      <protection locked="0"/>
    </xf>
    <xf numFmtId="0" fontId="36" fillId="12" borderId="62" xfId="4" applyFill="1" applyBorder="1" applyAlignment="1" applyProtection="1">
      <alignment horizontal="center" vertical="center"/>
      <protection locked="0"/>
    </xf>
    <xf numFmtId="0" fontId="0" fillId="10" borderId="39" xfId="0" applyFill="1" applyBorder="1" applyAlignment="1" applyProtection="1">
      <alignment horizontal="center" vertical="center" wrapText="1"/>
    </xf>
    <xf numFmtId="0" fontId="0" fillId="10" borderId="59" xfId="0" applyFill="1" applyBorder="1" applyAlignment="1" applyProtection="1">
      <alignment horizontal="center" vertical="center" wrapText="1"/>
    </xf>
    <xf numFmtId="0" fontId="0" fillId="10" borderId="62" xfId="0" applyFill="1" applyBorder="1" applyAlignment="1" applyProtection="1">
      <alignment horizontal="center" vertical="center" wrapText="1"/>
    </xf>
    <xf numFmtId="10" fontId="36" fillId="12" borderId="30" xfId="4" applyNumberFormat="1" applyFill="1" applyBorder="1" applyAlignment="1" applyProtection="1">
      <alignment horizontal="center" vertical="center"/>
      <protection locked="0"/>
    </xf>
    <xf numFmtId="10" fontId="36" fillId="12" borderId="58" xfId="4" applyNumberFormat="1" applyFill="1" applyBorder="1" applyAlignment="1" applyProtection="1">
      <alignment horizontal="center" vertical="center"/>
      <protection locked="0"/>
    </xf>
    <xf numFmtId="0" fontId="44" fillId="12" borderId="30" xfId="4" applyFont="1" applyFill="1" applyBorder="1" applyAlignment="1" applyProtection="1">
      <alignment horizontal="center" vertical="center"/>
      <protection locked="0"/>
    </xf>
    <xf numFmtId="0" fontId="44" fillId="12" borderId="58" xfId="4" applyFont="1" applyFill="1" applyBorder="1" applyAlignment="1" applyProtection="1">
      <alignment horizontal="center" vertical="center"/>
      <protection locked="0"/>
    </xf>
    <xf numFmtId="0" fontId="0" fillId="0" borderId="57" xfId="0" applyBorder="1" applyAlignment="1" applyProtection="1">
      <alignment horizontal="left" vertical="center" wrapText="1"/>
    </xf>
    <xf numFmtId="0" fontId="0" fillId="0" borderId="63" xfId="0" applyBorder="1" applyAlignment="1" applyProtection="1">
      <alignment horizontal="left" vertical="center" wrapText="1"/>
    </xf>
    <xf numFmtId="0" fontId="44" fillId="8" borderId="30" xfId="4" applyFont="1" applyBorder="1" applyAlignment="1" applyProtection="1">
      <alignment horizontal="center" vertical="center"/>
      <protection locked="0"/>
    </xf>
    <xf numFmtId="0" fontId="44" fillId="8" borderId="58" xfId="4" applyFont="1" applyBorder="1" applyAlignment="1" applyProtection="1">
      <alignment horizontal="center" vertical="center"/>
      <protection locked="0"/>
    </xf>
    <xf numFmtId="0" fontId="28" fillId="3" borderId="20" xfId="0" applyFont="1" applyFill="1" applyBorder="1" applyAlignment="1">
      <alignment horizontal="center" vertical="center"/>
    </xf>
    <xf numFmtId="0" fontId="18" fillId="3" borderId="19" xfId="0" applyFont="1" applyFill="1" applyBorder="1" applyAlignment="1">
      <alignment horizontal="center" vertical="top" wrapText="1"/>
    </xf>
    <xf numFmtId="0" fontId="18" fillId="3" borderId="20" xfId="0" applyFont="1" applyFill="1" applyBorder="1" applyAlignment="1">
      <alignment horizontal="center" vertical="top" wrapText="1"/>
    </xf>
    <xf numFmtId="0" fontId="24" fillId="3" borderId="20" xfId="0" applyFont="1" applyFill="1" applyBorder="1" applyAlignment="1">
      <alignment horizontal="center" vertical="top" wrapText="1"/>
    </xf>
    <xf numFmtId="0" fontId="22" fillId="3" borderId="24" xfId="1" applyFill="1" applyBorder="1" applyAlignment="1" applyProtection="1">
      <alignment horizontal="center" vertical="top" wrapText="1"/>
    </xf>
    <xf numFmtId="0" fontId="22" fillId="3" borderId="25" xfId="1" applyFill="1" applyBorder="1" applyAlignment="1" applyProtection="1">
      <alignment horizontal="center" vertical="top" wrapText="1"/>
    </xf>
    <xf numFmtId="0" fontId="33" fillId="2" borderId="30" xfId="0" applyFont="1" applyFill="1" applyBorder="1" applyAlignment="1">
      <alignment horizontal="center" vertical="center"/>
    </xf>
    <xf numFmtId="0" fontId="33" fillId="2" borderId="54" xfId="0" applyFont="1" applyFill="1" applyBorder="1" applyAlignment="1">
      <alignment horizontal="center" vertical="center"/>
    </xf>
    <xf numFmtId="0" fontId="33" fillId="2" borderId="58" xfId="0" applyFont="1" applyFill="1" applyBorder="1" applyAlignment="1">
      <alignment horizontal="center" vertical="center"/>
    </xf>
    <xf numFmtId="0" fontId="36" fillId="8" borderId="30" xfId="4" applyBorder="1" applyAlignment="1" applyProtection="1">
      <alignment horizontal="left" vertical="center" wrapText="1"/>
      <protection locked="0"/>
    </xf>
    <xf numFmtId="0" fontId="36" fillId="8" borderId="54" xfId="4" applyBorder="1" applyAlignment="1" applyProtection="1">
      <alignment horizontal="left" vertical="center" wrapText="1"/>
      <protection locked="0"/>
    </xf>
    <xf numFmtId="0" fontId="36" fillId="8" borderId="55" xfId="4" applyBorder="1" applyAlignment="1" applyProtection="1">
      <alignment horizontal="left" vertical="center" wrapText="1"/>
      <protection locked="0"/>
    </xf>
    <xf numFmtId="0" fontId="36" fillId="12" borderId="30" xfId="4" applyFill="1" applyBorder="1" applyAlignment="1" applyProtection="1">
      <alignment horizontal="left" vertical="center" wrapText="1"/>
      <protection locked="0"/>
    </xf>
    <xf numFmtId="0" fontId="36" fillId="12" borderId="54" xfId="4" applyFill="1" applyBorder="1" applyAlignment="1" applyProtection="1">
      <alignment horizontal="left" vertical="center" wrapText="1"/>
      <protection locked="0"/>
    </xf>
    <xf numFmtId="0" fontId="36" fillId="12" borderId="55" xfId="4" applyFill="1" applyBorder="1" applyAlignment="1" applyProtection="1">
      <alignment horizontal="left" vertical="center" wrapText="1"/>
      <protection locked="0"/>
    </xf>
    <xf numFmtId="0" fontId="36" fillId="12" borderId="30" xfId="4" applyFill="1" applyBorder="1" applyAlignment="1" applyProtection="1">
      <alignment horizontal="center"/>
      <protection locked="0"/>
    </xf>
    <xf numFmtId="0" fontId="36" fillId="12" borderId="55" xfId="4" applyFill="1" applyBorder="1" applyAlignment="1" applyProtection="1">
      <alignment horizontal="center"/>
      <protection locked="0"/>
    </xf>
  </cellXfs>
  <cellStyles count="7">
    <cellStyle name="Bad" xfId="3" builtinId="27"/>
    <cellStyle name="Followed Hyperlink" xfId="5" builtinId="9" hidden="1"/>
    <cellStyle name="Followed Hyperlink" xfId="6" builtinId="9" hidden="1"/>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revisionHeaders" Target="revisions/revisionHeader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usernames" Target="revisions/userName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15240</xdr:colOff>
      <xdr:row>16</xdr:row>
      <xdr:rowOff>106680</xdr:rowOff>
    </xdr:from>
    <xdr:to>
      <xdr:col>7</xdr:col>
      <xdr:colOff>1935480</xdr:colOff>
      <xdr:row>17</xdr:row>
      <xdr:rowOff>190500</xdr:rowOff>
    </xdr:to>
    <xdr:sp macro="" textlink="">
      <xdr:nvSpPr>
        <xdr:cNvPr id="6145" name="Text Box 13">
          <a:extLst>
            <a:ext uri="{FF2B5EF4-FFF2-40B4-BE49-F238E27FC236}">
              <a16:creationId xmlns:a16="http://schemas.microsoft.com/office/drawing/2014/main" id="{00000000-0008-0000-0400-000001180000}"/>
            </a:ext>
          </a:extLst>
        </xdr:cNvPr>
        <xdr:cNvSpPr txBox="1">
          <a:spLocks noChangeArrowheads="1"/>
        </xdr:cNvSpPr>
      </xdr:nvSpPr>
      <xdr:spPr bwMode="auto">
        <a:xfrm>
          <a:off x="6865620" y="10927080"/>
          <a:ext cx="192024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xmlns:mc="http://schemas.openxmlformats.org/markup-compatibility/2006" val="000000" mc:Ignorable="a14" a14:legacySpreadsheetColorIndex="0"/>
              </a:solidFill>
              <a:miter lim="800000"/>
              <a:headEnd/>
              <a:tailEnd/>
            </a14:hiddenLine>
          </a:ext>
        </a:extLst>
      </xdr:spPr>
      <xdr:txBody>
        <a:bodyPr vertOverflow="clip" wrap="square" lIns="36576" tIns="36576" rIns="36576" bIns="36576" anchor="t" upright="1"/>
        <a:lstStyle/>
        <a:p>
          <a:pPr algn="l" rtl="0">
            <a:defRPr sz="1000"/>
          </a:pPr>
          <a:r>
            <a:rPr lang="en-AU" sz="900" b="1" i="1" u="none" strike="noStrike" baseline="0">
              <a:solidFill>
                <a:srgbClr val="000000"/>
              </a:solidFill>
              <a:latin typeface="Times New Roman"/>
              <a:cs typeface="Times New Roman"/>
            </a:rPr>
            <a:t>Koroba Assas—Community</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18709</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revisions/_rels/revisionHeaders.xml.rels><?xml version="1.0" encoding="UTF-8" standalone="yes"?>
<Relationships xmlns="http://schemas.openxmlformats.org/package/2006/relationships"><Relationship Id="rId15" Type="http://schemas.openxmlformats.org/officeDocument/2006/relationships/revisionLog" Target="revisionLog1.xml"/><Relationship Id="rId14" Type="http://schemas.openxmlformats.org/officeDocument/2006/relationships/revisionLog" Target="revisionLog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09B74BDC-3CFA-42AE-A7FF-4FB743EDF543}" diskRevisions="1" revisionId="594" version="2">
  <header guid="{F4EC28A4-19A6-4BE8-8264-4F42E30EBAD3}" dateTime="2017-07-27T16:37:23" maxSheetId="10" userName="Martina Dorigo" r:id="rId14">
    <sheetIdMap count="9">
      <sheetId val="1"/>
      <sheetId val="2"/>
      <sheetId val="3"/>
      <sheetId val="4"/>
      <sheetId val="5"/>
      <sheetId val="6"/>
      <sheetId val="7"/>
      <sheetId val="8"/>
      <sheetId val="9"/>
    </sheetIdMap>
  </header>
  <header guid="{09B74BDC-3CFA-42AE-A7FF-4FB743EDF543}" dateTime="2018-06-14T17:41:57" maxSheetId="10" userName="Alyssa Maria Gomes" r:id="rId15">
    <sheetIdMap count="9">
      <sheetId val="1"/>
      <sheetId val="2"/>
      <sheetId val="3"/>
      <sheetId val="4"/>
      <sheetId val="5"/>
      <sheetId val="6"/>
      <sheetId val="7"/>
      <sheetId val="8"/>
      <sheetId val="9"/>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47B53A82_92C2_47DA_99D0_D824FEAEA32F_.wvu.Rows" hidden="1" oldHidden="1">
    <formula>Overview!$8:$11</formula>
  </rdn>
  <rdn rId="0" localSheetId="1" customView="1" name="Z_47B53A82_92C2_47DA_99D0_D824FEAEA32F_.wvu.Cols" hidden="1" oldHidden="1">
    <formula>Overview!$H:$P</formula>
  </rdn>
  <rdn rId="0" localSheetId="3" customView="1" name="Z_47B53A82_92C2_47DA_99D0_D824FEAEA32F_.wvu.Rows" hidden="1" oldHidden="1">
    <formula>Procurement!$46:$48</formula>
  </rdn>
  <rdn rId="0" localSheetId="8" customView="1" name="Z_47B53A82_92C2_47DA_99D0_D824FEAEA32F_.wvu.Rows" hidden="1" oldHidden="1">
    <formula>'Results Tracker'!$31:$38,'Results Tracker'!$133:$321</formula>
  </rdn>
  <rcv guid="{47B53A82-92C2-47DA-99D0-D824FEAEA32F}"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07EAF365-2447-4F82-A46B-7E9FD26E56FF}" action="delete"/>
  <rdn rId="0" localSheetId="1" customView="1" name="Z_07EAF365_2447_4F82_A46B_7E9FD26E56FF_.wvu.Rows" hidden="1" oldHidden="1">
    <formula>Overview!$8:$11</formula>
    <oldFormula>Overview!$8:$11</oldFormula>
  </rdn>
  <rdn rId="0" localSheetId="1" customView="1" name="Z_07EAF365_2447_4F82_A46B_7E9FD26E56FF_.wvu.Cols" hidden="1" oldHidden="1">
    <formula>Overview!$H:$P</formula>
    <oldFormula>Overview!$H:$P</oldFormula>
  </rdn>
  <rdn rId="0" localSheetId="3" customView="1" name="Z_07EAF365_2447_4F82_A46B_7E9FD26E56FF_.wvu.Rows" hidden="1" oldHidden="1">
    <formula>Procurement!$46:$48</formula>
    <oldFormula>Procurement!$46:$48</oldFormula>
  </rdn>
  <rdn rId="0" localSheetId="8" customView="1" name="Z_07EAF365_2447_4F82_A46B_7E9FD26E56FF_.wvu.Rows" hidden="1" oldHidden="1">
    <formula>'Results Tracker'!$31:$38,'Results Tracker'!$133:$321</formula>
    <oldFormula>'Results Tracker'!$31:$38,'Results Tracker'!$133:$321</oldFormula>
  </rdn>
  <rcv guid="{07EAF365-2447-4F82-A46B-7E9FD26E56FF}"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roy.trivedy@one.un.org" TargetMode="External"/><Relationship Id="rId7" Type="http://schemas.openxmlformats.org/officeDocument/2006/relationships/drawing" Target="../drawings/drawing1.xml"/><Relationship Id="rId2" Type="http://schemas.openxmlformats.org/officeDocument/2006/relationships/hyperlink" Target="mailto:vbadira@gmail.com" TargetMode="External"/><Relationship Id="rId1" Type="http://schemas.openxmlformats.org/officeDocument/2006/relationships/hyperlink" Target="mailto:rabi.narayan.gaudo@undp.org" TargetMode="External"/><Relationship Id="rId6" Type="http://schemas.openxmlformats.org/officeDocument/2006/relationships/hyperlink" Target="mailto:joycelyn.nagai-muriki@undp.org" TargetMode="External"/><Relationship Id="rId5" Type="http://schemas.openxmlformats.org/officeDocument/2006/relationships/hyperlink" Target="mailto:emmajil.rowanna@gmail.com" TargetMode="External"/><Relationship Id="rId4" Type="http://schemas.openxmlformats.org/officeDocument/2006/relationships/hyperlink" Target="mailto:lulan2431@gmail.co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mailto:luanne.losi@occd.gov.pg" TargetMode="External"/><Relationship Id="rId1" Type="http://schemas.openxmlformats.org/officeDocument/2006/relationships/hyperlink" Target="mailto:rabi.narayan.gaudo@undp.org"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tabSelected="1" topLeftCell="C1" workbookViewId="0">
      <selection activeCell="D23" sqref="D23:D24"/>
    </sheetView>
  </sheetViews>
  <sheetFormatPr defaultColWidth="102.28515625" defaultRowHeight="15" x14ac:dyDescent="0.25"/>
  <cols>
    <col min="1" max="1" width="2.42578125" style="1" customWidth="1"/>
    <col min="2" max="2" width="10.85546875" style="114" customWidth="1"/>
    <col min="3" max="3" width="14.85546875" style="114" customWidth="1"/>
    <col min="4" max="4" width="87.140625" style="336" customWidth="1"/>
    <col min="5" max="5" width="3.7109375" style="1" customWidth="1"/>
    <col min="6" max="6" width="9.140625" style="1" customWidth="1"/>
    <col min="7" max="7" width="12.28515625" style="2" customWidth="1"/>
    <col min="8" max="8" width="15.42578125" style="2" hidden="1" customWidth="1"/>
    <col min="9" max="13" width="102.28515625" style="2" hidden="1" customWidth="1"/>
    <col min="14" max="15" width="9.140625" style="2" hidden="1" customWidth="1"/>
    <col min="16" max="16" width="102.28515625" style="2" hidden="1" customWidth="1"/>
    <col min="17" max="251" width="9.140625" style="1" customWidth="1"/>
    <col min="252" max="252" width="2.7109375" style="1" customWidth="1"/>
    <col min="253" max="254" width="9.140625" style="1" customWidth="1"/>
    <col min="255" max="255" width="17.28515625" style="1" customWidth="1"/>
    <col min="256" max="16384" width="102.28515625" style="1"/>
  </cols>
  <sheetData>
    <row r="1" spans="2:16" ht="15.75" thickBot="1" x14ac:dyDescent="0.3"/>
    <row r="2" spans="2:16" ht="15.75" thickBot="1" x14ac:dyDescent="0.3">
      <c r="B2" s="115"/>
      <c r="C2" s="116"/>
      <c r="D2" s="337"/>
      <c r="E2" s="77"/>
    </row>
    <row r="3" spans="2:16" ht="19.5" thickBot="1" x14ac:dyDescent="0.35">
      <c r="B3" s="117"/>
      <c r="C3" s="118"/>
      <c r="D3" s="338" t="s">
        <v>247</v>
      </c>
      <c r="E3" s="78"/>
    </row>
    <row r="4" spans="2:16" ht="15.75" thickBot="1" x14ac:dyDescent="0.3">
      <c r="B4" s="117"/>
      <c r="C4" s="118"/>
      <c r="D4" s="56"/>
      <c r="E4" s="78"/>
    </row>
    <row r="5" spans="2:16" ht="15.75" thickBot="1" x14ac:dyDescent="0.3">
      <c r="B5" s="117"/>
      <c r="C5" s="121" t="s">
        <v>288</v>
      </c>
      <c r="D5" s="339" t="s">
        <v>840</v>
      </c>
      <c r="E5" s="78"/>
    </row>
    <row r="6" spans="2:16" s="3" customFormat="1" ht="15.75" thickBot="1" x14ac:dyDescent="0.3">
      <c r="B6" s="119"/>
      <c r="C6" s="83"/>
      <c r="D6" s="56"/>
      <c r="E6" s="43"/>
      <c r="G6" s="2"/>
      <c r="H6" s="2"/>
      <c r="I6" s="2"/>
      <c r="J6" s="2"/>
      <c r="K6" s="2"/>
      <c r="L6" s="2"/>
      <c r="M6" s="2"/>
      <c r="N6" s="2"/>
      <c r="O6" s="2"/>
      <c r="P6" s="2"/>
    </row>
    <row r="7" spans="2:16" s="3" customFormat="1" ht="30.75" customHeight="1" thickBot="1" x14ac:dyDescent="0.3">
      <c r="B7" s="119"/>
      <c r="C7" s="79" t="s">
        <v>212</v>
      </c>
      <c r="D7" s="340" t="s">
        <v>724</v>
      </c>
      <c r="E7" s="43"/>
      <c r="G7" s="2"/>
      <c r="H7" s="2"/>
      <c r="I7" s="2"/>
      <c r="J7" s="2"/>
      <c r="K7" s="2"/>
      <c r="L7" s="2"/>
      <c r="M7" s="2"/>
      <c r="N7" s="2"/>
      <c r="O7" s="2"/>
      <c r="P7" s="2"/>
    </row>
    <row r="8" spans="2:16" s="3" customFormat="1" hidden="1" x14ac:dyDescent="0.25">
      <c r="B8" s="117"/>
      <c r="C8" s="118"/>
      <c r="D8" s="56"/>
      <c r="E8" s="43"/>
      <c r="G8" s="2"/>
      <c r="H8" s="2"/>
      <c r="I8" s="2"/>
      <c r="J8" s="2"/>
      <c r="K8" s="2"/>
      <c r="L8" s="2"/>
      <c r="M8" s="2"/>
      <c r="N8" s="2"/>
      <c r="O8" s="2"/>
      <c r="P8" s="2"/>
    </row>
    <row r="9" spans="2:16" s="3" customFormat="1" hidden="1" x14ac:dyDescent="0.25">
      <c r="B9" s="117"/>
      <c r="C9" s="118"/>
      <c r="D9" s="56"/>
      <c r="E9" s="43"/>
      <c r="G9" s="2"/>
      <c r="H9" s="2"/>
      <c r="I9" s="2"/>
      <c r="J9" s="2"/>
      <c r="K9" s="2"/>
      <c r="L9" s="2"/>
      <c r="M9" s="2"/>
      <c r="N9" s="2"/>
      <c r="O9" s="2"/>
      <c r="P9" s="2"/>
    </row>
    <row r="10" spans="2:16" s="3" customFormat="1" hidden="1" x14ac:dyDescent="0.25">
      <c r="B10" s="117"/>
      <c r="C10" s="118"/>
      <c r="D10" s="56"/>
      <c r="E10" s="43"/>
      <c r="G10" s="2"/>
      <c r="H10" s="2"/>
      <c r="I10" s="2"/>
      <c r="J10" s="2"/>
      <c r="K10" s="2"/>
      <c r="L10" s="2"/>
      <c r="M10" s="2"/>
      <c r="N10" s="2"/>
      <c r="O10" s="2"/>
      <c r="P10" s="2"/>
    </row>
    <row r="11" spans="2:16" s="3" customFormat="1" hidden="1" x14ac:dyDescent="0.25">
      <c r="B11" s="117"/>
      <c r="C11" s="118"/>
      <c r="D11" s="56"/>
      <c r="E11" s="43"/>
      <c r="G11" s="2"/>
      <c r="H11" s="2"/>
      <c r="I11" s="2"/>
      <c r="J11" s="2"/>
      <c r="K11" s="2"/>
      <c r="L11" s="2"/>
      <c r="M11" s="2"/>
      <c r="N11" s="2"/>
      <c r="O11" s="2"/>
      <c r="P11" s="2"/>
    </row>
    <row r="12" spans="2:16" s="3" customFormat="1" ht="15.75" thickBot="1" x14ac:dyDescent="0.3">
      <c r="B12" s="119"/>
      <c r="C12" s="83"/>
      <c r="D12" s="56"/>
      <c r="E12" s="43"/>
      <c r="G12" s="2"/>
      <c r="H12" s="2"/>
      <c r="I12" s="2"/>
      <c r="J12" s="2"/>
      <c r="K12" s="2"/>
      <c r="L12" s="2"/>
      <c r="M12" s="2"/>
      <c r="N12" s="2"/>
      <c r="O12" s="2"/>
      <c r="P12" s="2"/>
    </row>
    <row r="13" spans="2:16" s="3" customFormat="1" ht="207.95" customHeight="1" thickBot="1" x14ac:dyDescent="0.3">
      <c r="B13" s="119"/>
      <c r="C13" s="80" t="s">
        <v>0</v>
      </c>
      <c r="D13" s="410" t="s">
        <v>911</v>
      </c>
      <c r="E13" s="43"/>
      <c r="G13" s="2"/>
      <c r="H13" s="2"/>
      <c r="I13" s="2"/>
      <c r="J13" s="2"/>
      <c r="K13" s="2"/>
      <c r="L13" s="2"/>
      <c r="M13" s="2"/>
      <c r="N13" s="2"/>
      <c r="O13" s="2"/>
      <c r="P13" s="2"/>
    </row>
    <row r="14" spans="2:16" s="3" customFormat="1" ht="15.75" thickBot="1" x14ac:dyDescent="0.3">
      <c r="B14" s="119"/>
      <c r="C14" s="83"/>
      <c r="D14" s="56"/>
      <c r="E14" s="43"/>
      <c r="G14" s="2"/>
      <c r="H14" s="2" t="s">
        <v>1</v>
      </c>
      <c r="I14" s="2" t="s">
        <v>2</v>
      </c>
      <c r="J14" s="2"/>
      <c r="K14" s="2" t="s">
        <v>3</v>
      </c>
      <c r="L14" s="2" t="s">
        <v>4</v>
      </c>
      <c r="M14" s="2" t="s">
        <v>5</v>
      </c>
      <c r="N14" s="2" t="s">
        <v>6</v>
      </c>
      <c r="O14" s="2" t="s">
        <v>7</v>
      </c>
      <c r="P14" s="2" t="s">
        <v>8</v>
      </c>
    </row>
    <row r="15" spans="2:16" s="3" customFormat="1" x14ac:dyDescent="0.25">
      <c r="B15" s="119"/>
      <c r="C15" s="81" t="s">
        <v>202</v>
      </c>
      <c r="D15" s="341" t="s">
        <v>725</v>
      </c>
      <c r="E15" s="43"/>
      <c r="G15" s="2"/>
      <c r="H15" s="4" t="s">
        <v>9</v>
      </c>
      <c r="I15" s="2" t="s">
        <v>10</v>
      </c>
      <c r="J15" s="2" t="s">
        <v>11</v>
      </c>
      <c r="K15" s="2" t="s">
        <v>12</v>
      </c>
      <c r="L15" s="2">
        <v>1</v>
      </c>
      <c r="M15" s="2">
        <v>1</v>
      </c>
      <c r="N15" s="2" t="s">
        <v>13</v>
      </c>
      <c r="O15" s="2" t="s">
        <v>14</v>
      </c>
      <c r="P15" s="2" t="s">
        <v>15</v>
      </c>
    </row>
    <row r="16" spans="2:16" s="3" customFormat="1" ht="29.25" customHeight="1" x14ac:dyDescent="0.25">
      <c r="B16" s="419" t="s">
        <v>276</v>
      </c>
      <c r="C16" s="420"/>
      <c r="D16" s="342" t="s">
        <v>726</v>
      </c>
      <c r="E16" s="43"/>
      <c r="G16" s="2"/>
      <c r="H16" s="4" t="s">
        <v>16</v>
      </c>
      <c r="I16" s="2" t="s">
        <v>17</v>
      </c>
      <c r="J16" s="2" t="s">
        <v>18</v>
      </c>
      <c r="K16" s="2" t="s">
        <v>19</v>
      </c>
      <c r="L16" s="2">
        <v>2</v>
      </c>
      <c r="M16" s="2">
        <v>2</v>
      </c>
      <c r="N16" s="2" t="s">
        <v>20</v>
      </c>
      <c r="O16" s="2" t="s">
        <v>21</v>
      </c>
      <c r="P16" s="2" t="s">
        <v>22</v>
      </c>
    </row>
    <row r="17" spans="2:16" s="3" customFormat="1" x14ac:dyDescent="0.25">
      <c r="B17" s="119"/>
      <c r="C17" s="81" t="s">
        <v>208</v>
      </c>
      <c r="D17" s="342" t="s">
        <v>727</v>
      </c>
      <c r="E17" s="43"/>
      <c r="G17" s="2"/>
      <c r="H17" s="4" t="s">
        <v>23</v>
      </c>
      <c r="I17" s="2" t="s">
        <v>24</v>
      </c>
      <c r="J17" s="2"/>
      <c r="K17" s="2" t="s">
        <v>25</v>
      </c>
      <c r="L17" s="2">
        <v>3</v>
      </c>
      <c r="M17" s="2">
        <v>3</v>
      </c>
      <c r="N17" s="2" t="s">
        <v>26</v>
      </c>
      <c r="O17" s="2" t="s">
        <v>27</v>
      </c>
      <c r="P17" s="2" t="s">
        <v>28</v>
      </c>
    </row>
    <row r="18" spans="2:16" s="3" customFormat="1" ht="15.75" thickBot="1" x14ac:dyDescent="0.3">
      <c r="B18" s="120"/>
      <c r="C18" s="80" t="s">
        <v>203</v>
      </c>
      <c r="D18" s="343" t="s">
        <v>140</v>
      </c>
      <c r="E18" s="43"/>
      <c r="G18" s="2"/>
      <c r="H18" s="4" t="s">
        <v>29</v>
      </c>
      <c r="I18" s="2"/>
      <c r="J18" s="2"/>
      <c r="K18" s="2" t="s">
        <v>30</v>
      </c>
      <c r="L18" s="2">
        <v>5</v>
      </c>
      <c r="M18" s="2">
        <v>5</v>
      </c>
      <c r="N18" s="2" t="s">
        <v>31</v>
      </c>
      <c r="O18" s="2" t="s">
        <v>32</v>
      </c>
      <c r="P18" s="2" t="s">
        <v>33</v>
      </c>
    </row>
    <row r="19" spans="2:16" s="3" customFormat="1" ht="44.25" customHeight="1" thickBot="1" x14ac:dyDescent="0.3">
      <c r="B19" s="422" t="s">
        <v>204</v>
      </c>
      <c r="C19" s="423"/>
      <c r="D19" s="344" t="s">
        <v>728</v>
      </c>
      <c r="E19" s="43"/>
      <c r="G19" s="2"/>
      <c r="H19" s="4" t="s">
        <v>34</v>
      </c>
      <c r="I19" s="2"/>
      <c r="J19" s="2"/>
      <c r="K19" s="2" t="s">
        <v>35</v>
      </c>
      <c r="L19" s="2"/>
      <c r="M19" s="2"/>
      <c r="N19" s="2"/>
      <c r="O19" s="2" t="s">
        <v>36</v>
      </c>
      <c r="P19" s="2" t="s">
        <v>37</v>
      </c>
    </row>
    <row r="20" spans="2:16" s="3" customFormat="1" x14ac:dyDescent="0.25">
      <c r="B20" s="119"/>
      <c r="C20" s="80"/>
      <c r="D20" s="56"/>
      <c r="E20" s="78"/>
      <c r="F20" s="4"/>
      <c r="G20" s="2"/>
      <c r="H20" s="2"/>
      <c r="J20" s="2"/>
      <c r="K20" s="2"/>
      <c r="L20" s="2"/>
      <c r="M20" s="2" t="s">
        <v>38</v>
      </c>
      <c r="N20" s="2" t="s">
        <v>39</v>
      </c>
    </row>
    <row r="21" spans="2:16" s="3" customFormat="1" x14ac:dyDescent="0.25">
      <c r="B21" s="119"/>
      <c r="C21" s="121" t="s">
        <v>207</v>
      </c>
      <c r="D21" s="56"/>
      <c r="E21" s="78"/>
      <c r="F21" s="4"/>
      <c r="G21" s="2"/>
      <c r="H21" s="2"/>
      <c r="J21" s="2"/>
      <c r="K21" s="2"/>
      <c r="L21" s="2"/>
      <c r="M21" s="2" t="s">
        <v>40</v>
      </c>
      <c r="N21" s="2" t="s">
        <v>41</v>
      </c>
    </row>
    <row r="22" spans="2:16" s="3" customFormat="1" ht="15.75" thickBot="1" x14ac:dyDescent="0.3">
      <c r="B22" s="119"/>
      <c r="C22" s="122" t="s">
        <v>210</v>
      </c>
      <c r="D22" s="56"/>
      <c r="E22" s="43"/>
      <c r="G22" s="2"/>
      <c r="H22" s="4" t="s">
        <v>42</v>
      </c>
      <c r="I22" s="2"/>
      <c r="J22" s="2"/>
      <c r="L22" s="2"/>
      <c r="M22" s="2"/>
      <c r="N22" s="2"/>
      <c r="O22" s="2" t="s">
        <v>43</v>
      </c>
      <c r="P22" s="2" t="s">
        <v>44</v>
      </c>
    </row>
    <row r="23" spans="2:16" s="3" customFormat="1" x14ac:dyDescent="0.25">
      <c r="B23" s="419" t="s">
        <v>209</v>
      </c>
      <c r="C23" s="420"/>
      <c r="D23" s="417">
        <v>40991</v>
      </c>
      <c r="E23" s="43"/>
      <c r="G23" s="2"/>
      <c r="H23" s="4"/>
      <c r="I23" s="2"/>
      <c r="J23" s="2"/>
      <c r="L23" s="2"/>
      <c r="M23" s="2"/>
      <c r="N23" s="2"/>
      <c r="O23" s="2"/>
      <c r="P23" s="2"/>
    </row>
    <row r="24" spans="2:16" s="3" customFormat="1" ht="4.5" customHeight="1" x14ac:dyDescent="0.25">
      <c r="B24" s="419"/>
      <c r="C24" s="420"/>
      <c r="D24" s="418"/>
      <c r="E24" s="43"/>
      <c r="G24" s="2"/>
      <c r="H24" s="4"/>
      <c r="I24" s="2"/>
      <c r="J24" s="2"/>
      <c r="L24" s="2"/>
      <c r="M24" s="2"/>
      <c r="N24" s="2"/>
      <c r="O24" s="2"/>
      <c r="P24" s="2"/>
    </row>
    <row r="25" spans="2:16" s="3" customFormat="1" ht="27.75" customHeight="1" x14ac:dyDescent="0.25">
      <c r="B25" s="419" t="s">
        <v>282</v>
      </c>
      <c r="C25" s="420"/>
      <c r="D25" s="345">
        <v>40994</v>
      </c>
      <c r="E25" s="43"/>
      <c r="F25" s="2"/>
      <c r="G25" s="4"/>
      <c r="H25" s="2"/>
      <c r="I25" s="2"/>
      <c r="K25" s="2"/>
      <c r="L25" s="2"/>
      <c r="M25" s="2"/>
      <c r="N25" s="2" t="s">
        <v>45</v>
      </c>
      <c r="O25" s="2" t="s">
        <v>46</v>
      </c>
    </row>
    <row r="26" spans="2:16" s="3" customFormat="1" ht="25.5" customHeight="1" x14ac:dyDescent="0.25">
      <c r="B26" s="419" t="s">
        <v>211</v>
      </c>
      <c r="C26" s="420"/>
      <c r="D26" s="345">
        <v>41116</v>
      </c>
      <c r="E26" s="43"/>
      <c r="F26" s="2"/>
      <c r="G26" s="4"/>
      <c r="H26" s="2"/>
      <c r="I26" s="2"/>
      <c r="K26" s="2"/>
      <c r="L26" s="2"/>
      <c r="M26" s="2"/>
      <c r="N26" s="2" t="s">
        <v>47</v>
      </c>
      <c r="O26" s="2" t="s">
        <v>48</v>
      </c>
    </row>
    <row r="27" spans="2:16" s="3" customFormat="1" ht="30.75" customHeight="1" x14ac:dyDescent="0.25">
      <c r="B27" s="419" t="s">
        <v>281</v>
      </c>
      <c r="C27" s="420"/>
      <c r="D27" s="346" t="s">
        <v>887</v>
      </c>
      <c r="E27" s="82"/>
      <c r="F27" s="2"/>
      <c r="G27" s="4"/>
      <c r="H27" s="2"/>
      <c r="I27" s="2"/>
      <c r="J27" s="2"/>
      <c r="K27" s="2"/>
      <c r="L27" s="2"/>
      <c r="M27" s="2"/>
      <c r="N27" s="2"/>
      <c r="O27" s="2"/>
    </row>
    <row r="28" spans="2:16" s="3" customFormat="1" ht="15.75" thickBot="1" x14ac:dyDescent="0.3">
      <c r="B28" s="119"/>
      <c r="C28" s="81" t="s">
        <v>284</v>
      </c>
      <c r="D28" s="302" t="s">
        <v>729</v>
      </c>
      <c r="E28" s="43"/>
      <c r="F28" s="2"/>
      <c r="G28" s="4"/>
      <c r="H28" s="2"/>
      <c r="I28" s="2"/>
      <c r="J28" s="2"/>
      <c r="K28" s="2"/>
      <c r="L28" s="2"/>
      <c r="M28" s="2"/>
      <c r="N28" s="2"/>
      <c r="O28" s="2"/>
    </row>
    <row r="29" spans="2:16" s="3" customFormat="1" x14ac:dyDescent="0.25">
      <c r="B29" s="119"/>
      <c r="C29" s="83"/>
      <c r="D29" s="334"/>
      <c r="E29" s="43"/>
      <c r="F29" s="2"/>
      <c r="G29" s="4"/>
      <c r="H29" s="2"/>
      <c r="I29" s="2"/>
      <c r="J29" s="2"/>
      <c r="K29" s="2"/>
      <c r="L29" s="2"/>
      <c r="M29" s="2"/>
      <c r="N29" s="2"/>
      <c r="O29" s="2"/>
    </row>
    <row r="30" spans="2:16" s="3" customFormat="1" ht="15.75" thickBot="1" x14ac:dyDescent="0.3">
      <c r="B30" s="119"/>
      <c r="C30" s="83"/>
      <c r="D30" s="347" t="s">
        <v>49</v>
      </c>
      <c r="E30" s="43"/>
      <c r="G30" s="2"/>
      <c r="H30" s="4" t="s">
        <v>50</v>
      </c>
      <c r="I30" s="2"/>
      <c r="J30" s="2"/>
      <c r="K30" s="2"/>
      <c r="L30" s="2"/>
      <c r="M30" s="2"/>
      <c r="N30" s="2"/>
      <c r="O30" s="2"/>
      <c r="P30" s="2"/>
    </row>
    <row r="31" spans="2:16" s="3" customFormat="1" ht="204" customHeight="1" thickBot="1" x14ac:dyDescent="0.3">
      <c r="B31" s="119"/>
      <c r="C31" s="83"/>
      <c r="D31" s="340" t="s">
        <v>888</v>
      </c>
      <c r="E31" s="43"/>
      <c r="F31" s="5"/>
      <c r="G31" s="2"/>
      <c r="H31" s="4" t="s">
        <v>51</v>
      </c>
      <c r="I31" s="2"/>
      <c r="J31" s="2"/>
      <c r="K31" s="2"/>
      <c r="L31" s="2"/>
      <c r="M31" s="2"/>
      <c r="N31" s="2"/>
      <c r="O31" s="2"/>
      <c r="P31" s="2"/>
    </row>
    <row r="32" spans="2:16" s="3" customFormat="1" ht="32.25" customHeight="1" thickBot="1" x14ac:dyDescent="0.3">
      <c r="B32" s="419" t="s">
        <v>52</v>
      </c>
      <c r="C32" s="421"/>
      <c r="D32" s="56"/>
      <c r="E32" s="43"/>
      <c r="G32" s="2"/>
      <c r="H32" s="4" t="s">
        <v>53</v>
      </c>
      <c r="I32" s="2"/>
      <c r="J32" s="2"/>
      <c r="K32" s="2"/>
      <c r="L32" s="2"/>
      <c r="M32" s="2"/>
      <c r="N32" s="2"/>
      <c r="O32" s="2"/>
      <c r="P32" s="2"/>
    </row>
    <row r="33" spans="1:16" s="3" customFormat="1" ht="34.5" customHeight="1" thickBot="1" x14ac:dyDescent="0.3">
      <c r="B33" s="119"/>
      <c r="C33" s="83"/>
      <c r="D33" s="348" t="s">
        <v>886</v>
      </c>
      <c r="E33" s="43"/>
      <c r="G33" s="2"/>
      <c r="H33" s="4" t="s">
        <v>54</v>
      </c>
      <c r="I33" s="2"/>
      <c r="J33" s="2"/>
      <c r="K33" s="2"/>
      <c r="L33" s="2"/>
      <c r="M33" s="2"/>
      <c r="N33" s="2"/>
      <c r="O33" s="2"/>
      <c r="P33" s="2"/>
    </row>
    <row r="34" spans="1:16" s="3" customFormat="1" x14ac:dyDescent="0.25">
      <c r="B34" s="119"/>
      <c r="C34" s="83"/>
      <c r="D34" s="56"/>
      <c r="E34" s="43"/>
      <c r="F34" s="5"/>
      <c r="G34" s="2"/>
      <c r="H34" s="4" t="s">
        <v>55</v>
      </c>
      <c r="I34" s="2"/>
      <c r="J34" s="2"/>
      <c r="K34" s="2"/>
      <c r="L34" s="2"/>
      <c r="M34" s="2"/>
      <c r="N34" s="2"/>
      <c r="O34" s="2"/>
      <c r="P34" s="2"/>
    </row>
    <row r="35" spans="1:16" s="3" customFormat="1" x14ac:dyDescent="0.25">
      <c r="B35" s="119"/>
      <c r="C35" s="123" t="s">
        <v>56</v>
      </c>
      <c r="D35" s="56"/>
      <c r="E35" s="43"/>
      <c r="G35" s="2"/>
      <c r="H35" s="4" t="s">
        <v>57</v>
      </c>
      <c r="I35" s="2"/>
      <c r="J35" s="2"/>
      <c r="K35" s="2"/>
      <c r="L35" s="2"/>
      <c r="M35" s="2"/>
      <c r="N35" s="2"/>
      <c r="O35" s="2"/>
      <c r="P35" s="2"/>
    </row>
    <row r="36" spans="1:16" s="3" customFormat="1" ht="31.5" customHeight="1" thickBot="1" x14ac:dyDescent="0.3">
      <c r="B36" s="419" t="s">
        <v>843</v>
      </c>
      <c r="C36" s="421"/>
      <c r="D36" s="56"/>
      <c r="E36" s="43"/>
      <c r="G36" s="2"/>
      <c r="H36" s="4" t="s">
        <v>58</v>
      </c>
      <c r="I36" s="2"/>
      <c r="J36" s="2"/>
      <c r="K36" s="2"/>
      <c r="L36" s="2"/>
      <c r="M36" s="2"/>
      <c r="N36" s="2"/>
      <c r="O36" s="2"/>
      <c r="P36" s="2"/>
    </row>
    <row r="37" spans="1:16" s="3" customFormat="1" x14ac:dyDescent="0.25">
      <c r="B37" s="119"/>
      <c r="C37" s="83" t="s">
        <v>59</v>
      </c>
      <c r="D37" s="349" t="s">
        <v>730</v>
      </c>
      <c r="E37" s="43"/>
      <c r="G37" s="2"/>
      <c r="H37" s="4" t="s">
        <v>60</v>
      </c>
      <c r="I37" s="2"/>
      <c r="J37" s="2"/>
      <c r="K37" s="2"/>
      <c r="L37" s="2"/>
      <c r="M37" s="2"/>
      <c r="N37" s="2"/>
      <c r="O37" s="2"/>
      <c r="P37" s="2"/>
    </row>
    <row r="38" spans="1:16" s="3" customFormat="1" x14ac:dyDescent="0.25">
      <c r="B38" s="119"/>
      <c r="C38" s="83" t="s">
        <v>61</v>
      </c>
      <c r="D38" s="350" t="s">
        <v>731</v>
      </c>
      <c r="E38" s="43"/>
      <c r="G38" s="2"/>
      <c r="H38" s="4" t="s">
        <v>62</v>
      </c>
      <c r="I38" s="2"/>
      <c r="J38" s="2"/>
      <c r="K38" s="2"/>
      <c r="L38" s="2"/>
      <c r="M38" s="2"/>
      <c r="N38" s="2"/>
      <c r="O38" s="2"/>
      <c r="P38" s="2"/>
    </row>
    <row r="39" spans="1:16" s="3" customFormat="1" ht="15.75" thickBot="1" x14ac:dyDescent="0.3">
      <c r="B39" s="119"/>
      <c r="C39" s="83" t="s">
        <v>63</v>
      </c>
      <c r="D39" s="351">
        <v>42292</v>
      </c>
      <c r="E39" s="43"/>
      <c r="G39" s="2"/>
      <c r="H39" s="4" t="s">
        <v>64</v>
      </c>
      <c r="I39" s="2"/>
      <c r="J39" s="2"/>
      <c r="K39" s="2"/>
      <c r="L39" s="2"/>
      <c r="M39" s="2"/>
      <c r="N39" s="2"/>
      <c r="O39" s="2"/>
      <c r="P39" s="2"/>
    </row>
    <row r="40" spans="1:16" s="3" customFormat="1" ht="15" customHeight="1" thickBot="1" x14ac:dyDescent="0.3">
      <c r="B40" s="119"/>
      <c r="C40" s="81" t="s">
        <v>206</v>
      </c>
      <c r="D40" s="56"/>
      <c r="E40" s="43"/>
      <c r="G40" s="2"/>
      <c r="H40" s="4" t="s">
        <v>65</v>
      </c>
      <c r="I40" s="2"/>
      <c r="J40" s="2"/>
      <c r="K40" s="2"/>
      <c r="L40" s="2"/>
      <c r="M40" s="2"/>
      <c r="N40" s="2"/>
      <c r="O40" s="2"/>
      <c r="P40" s="2"/>
    </row>
    <row r="41" spans="1:16" s="3" customFormat="1" x14ac:dyDescent="0.25">
      <c r="B41" s="119"/>
      <c r="C41" s="83" t="s">
        <v>59</v>
      </c>
      <c r="D41" s="349" t="s">
        <v>841</v>
      </c>
      <c r="E41" s="43"/>
      <c r="G41" s="2"/>
      <c r="H41" s="4" t="s">
        <v>657</v>
      </c>
      <c r="I41" s="2"/>
      <c r="J41" s="2"/>
      <c r="K41" s="2"/>
      <c r="L41" s="2"/>
      <c r="M41" s="2"/>
      <c r="N41" s="2"/>
      <c r="O41" s="2"/>
      <c r="P41" s="2"/>
    </row>
    <row r="42" spans="1:16" s="3" customFormat="1" x14ac:dyDescent="0.25">
      <c r="B42" s="119"/>
      <c r="C42" s="83" t="s">
        <v>61</v>
      </c>
      <c r="D42" s="350" t="s">
        <v>842</v>
      </c>
      <c r="E42" s="43"/>
      <c r="G42" s="2"/>
      <c r="H42" s="4" t="s">
        <v>66</v>
      </c>
      <c r="I42" s="2"/>
      <c r="J42" s="2"/>
      <c r="K42" s="2"/>
      <c r="L42" s="2"/>
      <c r="M42" s="2"/>
      <c r="N42" s="2"/>
      <c r="O42" s="2"/>
      <c r="P42" s="2"/>
    </row>
    <row r="43" spans="1:16" s="3" customFormat="1" ht="15.75" thickBot="1" x14ac:dyDescent="0.3">
      <c r="B43" s="119"/>
      <c r="C43" s="83" t="s">
        <v>63</v>
      </c>
      <c r="D43" s="351">
        <v>42292</v>
      </c>
      <c r="E43" s="43"/>
      <c r="G43" s="2"/>
      <c r="H43" s="4" t="s">
        <v>67</v>
      </c>
      <c r="I43" s="2"/>
      <c r="J43" s="2"/>
      <c r="K43" s="2"/>
      <c r="L43" s="2"/>
      <c r="M43" s="2"/>
      <c r="N43" s="2"/>
      <c r="O43" s="2"/>
      <c r="P43" s="2"/>
    </row>
    <row r="44" spans="1:16" s="3" customFormat="1" ht="15.75" thickBot="1" x14ac:dyDescent="0.3">
      <c r="B44" s="119"/>
      <c r="C44" s="81" t="s">
        <v>283</v>
      </c>
      <c r="D44" s="56"/>
      <c r="E44" s="43"/>
      <c r="G44" s="2"/>
      <c r="H44" s="4" t="s">
        <v>68</v>
      </c>
      <c r="I44" s="2"/>
      <c r="J44" s="2"/>
      <c r="K44" s="2"/>
      <c r="L44" s="2"/>
      <c r="M44" s="2"/>
      <c r="N44" s="2"/>
      <c r="O44" s="2"/>
      <c r="P44" s="2"/>
    </row>
    <row r="45" spans="1:16" s="3" customFormat="1" x14ac:dyDescent="0.25">
      <c r="B45" s="119"/>
      <c r="C45" s="83" t="s">
        <v>59</v>
      </c>
      <c r="D45" s="349" t="s">
        <v>732</v>
      </c>
      <c r="E45" s="43"/>
      <c r="G45" s="2"/>
      <c r="H45" s="4" t="s">
        <v>69</v>
      </c>
      <c r="I45" s="2"/>
      <c r="J45" s="2"/>
      <c r="K45" s="2"/>
      <c r="L45" s="2"/>
      <c r="M45" s="2"/>
      <c r="N45" s="2"/>
      <c r="O45" s="2"/>
      <c r="P45" s="2"/>
    </row>
    <row r="46" spans="1:16" s="3" customFormat="1" x14ac:dyDescent="0.25">
      <c r="B46" s="119"/>
      <c r="C46" s="83" t="s">
        <v>61</v>
      </c>
      <c r="D46" s="350" t="s">
        <v>733</v>
      </c>
      <c r="E46" s="43"/>
      <c r="G46" s="2"/>
      <c r="H46" s="4" t="s">
        <v>70</v>
      </c>
      <c r="I46" s="2"/>
      <c r="J46" s="2"/>
      <c r="K46" s="2"/>
      <c r="L46" s="2"/>
      <c r="M46" s="2"/>
      <c r="N46" s="2"/>
      <c r="O46" s="2"/>
      <c r="P46" s="2"/>
    </row>
    <row r="47" spans="1:16" ht="15.75" thickBot="1" x14ac:dyDescent="0.3">
      <c r="A47" s="3"/>
      <c r="B47" s="119"/>
      <c r="C47" s="83" t="s">
        <v>63</v>
      </c>
      <c r="D47" s="351">
        <v>42292</v>
      </c>
      <c r="E47" s="43"/>
      <c r="H47" s="4" t="s">
        <v>71</v>
      </c>
    </row>
    <row r="48" spans="1:16" ht="15.75" thickBot="1" x14ac:dyDescent="0.3">
      <c r="B48" s="119"/>
      <c r="C48" s="81" t="s">
        <v>205</v>
      </c>
      <c r="D48" s="56"/>
      <c r="E48" s="43"/>
      <c r="H48" s="4" t="s">
        <v>72</v>
      </c>
    </row>
    <row r="49" spans="2:8" x14ac:dyDescent="0.25">
      <c r="B49" s="119"/>
      <c r="C49" s="83" t="s">
        <v>59</v>
      </c>
      <c r="D49" s="349" t="s">
        <v>734</v>
      </c>
      <c r="E49" s="43"/>
      <c r="H49" s="4" t="s">
        <v>73</v>
      </c>
    </row>
    <row r="50" spans="2:8" x14ac:dyDescent="0.25">
      <c r="B50" s="119"/>
      <c r="C50" s="83" t="s">
        <v>61</v>
      </c>
      <c r="D50" s="350" t="s">
        <v>735</v>
      </c>
      <c r="E50" s="43"/>
      <c r="H50" s="4" t="s">
        <v>74</v>
      </c>
    </row>
    <row r="51" spans="2:8" ht="15.75" thickBot="1" x14ac:dyDescent="0.3">
      <c r="B51" s="119"/>
      <c r="C51" s="83" t="s">
        <v>63</v>
      </c>
      <c r="D51" s="351">
        <v>42292</v>
      </c>
      <c r="E51" s="43"/>
      <c r="H51" s="4" t="s">
        <v>75</v>
      </c>
    </row>
    <row r="52" spans="2:8" ht="15.75" thickBot="1" x14ac:dyDescent="0.3">
      <c r="B52" s="119"/>
      <c r="C52" s="81" t="s">
        <v>205</v>
      </c>
      <c r="D52" s="56"/>
      <c r="E52" s="43"/>
      <c r="H52" s="4" t="s">
        <v>76</v>
      </c>
    </row>
    <row r="53" spans="2:8" x14ac:dyDescent="0.25">
      <c r="B53" s="119"/>
      <c r="C53" s="83" t="s">
        <v>59</v>
      </c>
      <c r="D53" s="349" t="s">
        <v>736</v>
      </c>
      <c r="E53" s="43"/>
      <c r="H53" s="4" t="s">
        <v>77</v>
      </c>
    </row>
    <row r="54" spans="2:8" x14ac:dyDescent="0.25">
      <c r="B54" s="119"/>
      <c r="C54" s="83" t="s">
        <v>61</v>
      </c>
      <c r="D54" s="350" t="s">
        <v>737</v>
      </c>
      <c r="E54" s="43"/>
      <c r="H54" s="4" t="s">
        <v>78</v>
      </c>
    </row>
    <row r="55" spans="2:8" ht="15.75" thickBot="1" x14ac:dyDescent="0.3">
      <c r="B55" s="119"/>
      <c r="C55" s="83" t="s">
        <v>63</v>
      </c>
      <c r="D55" s="351">
        <v>42292</v>
      </c>
      <c r="E55" s="43"/>
      <c r="H55" s="4" t="s">
        <v>79</v>
      </c>
    </row>
    <row r="56" spans="2:8" ht="15.75" thickBot="1" x14ac:dyDescent="0.3">
      <c r="B56" s="119"/>
      <c r="C56" s="81" t="s">
        <v>205</v>
      </c>
      <c r="D56" s="56"/>
      <c r="E56" s="43"/>
      <c r="H56" s="4" t="s">
        <v>80</v>
      </c>
    </row>
    <row r="57" spans="2:8" x14ac:dyDescent="0.25">
      <c r="B57" s="119"/>
      <c r="C57" s="83" t="s">
        <v>59</v>
      </c>
      <c r="D57" s="349" t="s">
        <v>738</v>
      </c>
      <c r="E57" s="43"/>
      <c r="H57" s="4" t="s">
        <v>81</v>
      </c>
    </row>
    <row r="58" spans="2:8" x14ac:dyDescent="0.25">
      <c r="B58" s="119"/>
      <c r="C58" s="83" t="s">
        <v>61</v>
      </c>
      <c r="D58" s="350" t="s">
        <v>739</v>
      </c>
      <c r="E58" s="43"/>
      <c r="H58" s="4" t="s">
        <v>82</v>
      </c>
    </row>
    <row r="59" spans="2:8" ht="15.75" thickBot="1" x14ac:dyDescent="0.3">
      <c r="B59" s="119"/>
      <c r="C59" s="83" t="s">
        <v>63</v>
      </c>
      <c r="D59" s="351">
        <v>42292</v>
      </c>
      <c r="E59" s="43"/>
      <c r="H59" s="4" t="s">
        <v>83</v>
      </c>
    </row>
    <row r="60" spans="2:8" ht="15.75" thickBot="1" x14ac:dyDescent="0.3">
      <c r="B60" s="124"/>
      <c r="C60" s="125"/>
      <c r="D60" s="352"/>
      <c r="E60" s="53"/>
      <c r="H60" s="4" t="s">
        <v>84</v>
      </c>
    </row>
    <row r="61" spans="2:8" x14ac:dyDescent="0.25">
      <c r="H61" s="4" t="s">
        <v>85</v>
      </c>
    </row>
    <row r="62" spans="2:8" x14ac:dyDescent="0.25">
      <c r="H62" s="4" t="s">
        <v>86</v>
      </c>
    </row>
    <row r="63" spans="2:8" x14ac:dyDescent="0.25">
      <c r="H63" s="4" t="s">
        <v>87</v>
      </c>
    </row>
    <row r="64" spans="2:8" x14ac:dyDescent="0.25">
      <c r="H64" s="4" t="s">
        <v>88</v>
      </c>
    </row>
    <row r="65" spans="8:8" x14ac:dyDescent="0.25">
      <c r="H65" s="4" t="s">
        <v>89</v>
      </c>
    </row>
    <row r="66" spans="8:8" x14ac:dyDescent="0.25">
      <c r="H66" s="4" t="s">
        <v>90</v>
      </c>
    </row>
    <row r="67" spans="8:8" x14ac:dyDescent="0.25">
      <c r="H67" s="4" t="s">
        <v>91</v>
      </c>
    </row>
    <row r="68" spans="8:8" x14ac:dyDescent="0.25">
      <c r="H68" s="4" t="s">
        <v>92</v>
      </c>
    </row>
    <row r="69" spans="8:8" x14ac:dyDescent="0.25">
      <c r="H69" s="4" t="s">
        <v>93</v>
      </c>
    </row>
    <row r="70" spans="8:8" x14ac:dyDescent="0.25">
      <c r="H70" s="4" t="s">
        <v>94</v>
      </c>
    </row>
    <row r="71" spans="8:8" x14ac:dyDescent="0.25">
      <c r="H71" s="4" t="s">
        <v>95</v>
      </c>
    </row>
    <row r="72" spans="8:8" x14ac:dyDescent="0.25">
      <c r="H72" s="4" t="s">
        <v>96</v>
      </c>
    </row>
    <row r="73" spans="8:8" x14ac:dyDescent="0.25">
      <c r="H73" s="4" t="s">
        <v>97</v>
      </c>
    </row>
    <row r="74" spans="8:8" x14ac:dyDescent="0.25">
      <c r="H74" s="4" t="s">
        <v>98</v>
      </c>
    </row>
    <row r="75" spans="8:8" x14ac:dyDescent="0.25">
      <c r="H75" s="4" t="s">
        <v>99</v>
      </c>
    </row>
    <row r="76" spans="8:8" x14ac:dyDescent="0.25">
      <c r="H76" s="4" t="s">
        <v>100</v>
      </c>
    </row>
    <row r="77" spans="8:8" x14ac:dyDescent="0.25">
      <c r="H77" s="4" t="s">
        <v>101</v>
      </c>
    </row>
    <row r="78" spans="8:8" x14ac:dyDescent="0.25">
      <c r="H78" s="4" t="s">
        <v>102</v>
      </c>
    </row>
    <row r="79" spans="8:8" x14ac:dyDescent="0.25">
      <c r="H79" s="4" t="s">
        <v>103</v>
      </c>
    </row>
    <row r="80" spans="8:8" x14ac:dyDescent="0.25">
      <c r="H80" s="4" t="s">
        <v>104</v>
      </c>
    </row>
    <row r="81" spans="8:8" x14ac:dyDescent="0.25">
      <c r="H81" s="4" t="s">
        <v>105</v>
      </c>
    </row>
    <row r="82" spans="8:8" x14ac:dyDescent="0.25">
      <c r="H82" s="4" t="s">
        <v>106</v>
      </c>
    </row>
    <row r="83" spans="8:8" x14ac:dyDescent="0.25">
      <c r="H83" s="4" t="s">
        <v>107</v>
      </c>
    </row>
    <row r="84" spans="8:8" x14ac:dyDescent="0.25">
      <c r="H84" s="4" t="s">
        <v>108</v>
      </c>
    </row>
    <row r="85" spans="8:8" x14ac:dyDescent="0.25">
      <c r="H85" s="4" t="s">
        <v>109</v>
      </c>
    </row>
    <row r="86" spans="8:8" x14ac:dyDescent="0.25">
      <c r="H86" s="4" t="s">
        <v>110</v>
      </c>
    </row>
    <row r="87" spans="8:8" x14ac:dyDescent="0.25">
      <c r="H87" s="4" t="s">
        <v>111</v>
      </c>
    </row>
    <row r="88" spans="8:8" x14ac:dyDescent="0.25">
      <c r="H88" s="4" t="s">
        <v>112</v>
      </c>
    </row>
    <row r="89" spans="8:8" x14ac:dyDescent="0.25">
      <c r="H89" s="4" t="s">
        <v>113</v>
      </c>
    </row>
    <row r="90" spans="8:8" x14ac:dyDescent="0.25">
      <c r="H90" s="4" t="s">
        <v>114</v>
      </c>
    </row>
    <row r="91" spans="8:8" x14ac:dyDescent="0.25">
      <c r="H91" s="4" t="s">
        <v>115</v>
      </c>
    </row>
    <row r="92" spans="8:8" x14ac:dyDescent="0.25">
      <c r="H92" s="4" t="s">
        <v>116</v>
      </c>
    </row>
    <row r="93" spans="8:8" x14ac:dyDescent="0.25">
      <c r="H93" s="4" t="s">
        <v>117</v>
      </c>
    </row>
    <row r="94" spans="8:8" x14ac:dyDescent="0.25">
      <c r="H94" s="4" t="s">
        <v>118</v>
      </c>
    </row>
    <row r="95" spans="8:8" x14ac:dyDescent="0.25">
      <c r="H95" s="4" t="s">
        <v>119</v>
      </c>
    </row>
    <row r="96" spans="8:8" x14ac:dyDescent="0.25">
      <c r="H96" s="4" t="s">
        <v>120</v>
      </c>
    </row>
    <row r="97" spans="8:8" x14ac:dyDescent="0.25">
      <c r="H97" s="4" t="s">
        <v>121</v>
      </c>
    </row>
    <row r="98" spans="8:8" x14ac:dyDescent="0.25">
      <c r="H98" s="4" t="s">
        <v>122</v>
      </c>
    </row>
    <row r="99" spans="8:8" x14ac:dyDescent="0.25">
      <c r="H99" s="4" t="s">
        <v>123</v>
      </c>
    </row>
    <row r="100" spans="8:8" x14ac:dyDescent="0.25">
      <c r="H100" s="4" t="s">
        <v>124</v>
      </c>
    </row>
    <row r="101" spans="8:8" x14ac:dyDescent="0.25">
      <c r="H101" s="4" t="s">
        <v>125</v>
      </c>
    </row>
    <row r="102" spans="8:8" x14ac:dyDescent="0.25">
      <c r="H102" s="4" t="s">
        <v>126</v>
      </c>
    </row>
    <row r="103" spans="8:8" x14ac:dyDescent="0.25">
      <c r="H103" s="4" t="s">
        <v>127</v>
      </c>
    </row>
    <row r="104" spans="8:8" x14ac:dyDescent="0.25">
      <c r="H104" s="4" t="s">
        <v>128</v>
      </c>
    </row>
    <row r="105" spans="8:8" x14ac:dyDescent="0.25">
      <c r="H105" s="4" t="s">
        <v>129</v>
      </c>
    </row>
    <row r="106" spans="8:8" x14ac:dyDescent="0.25">
      <c r="H106" s="4" t="s">
        <v>130</v>
      </c>
    </row>
    <row r="107" spans="8:8" x14ac:dyDescent="0.25">
      <c r="H107" s="4" t="s">
        <v>131</v>
      </c>
    </row>
    <row r="108" spans="8:8" x14ac:dyDescent="0.25">
      <c r="H108" s="4" t="s">
        <v>132</v>
      </c>
    </row>
    <row r="109" spans="8:8" x14ac:dyDescent="0.25">
      <c r="H109" s="4" t="s">
        <v>133</v>
      </c>
    </row>
    <row r="110" spans="8:8" x14ac:dyDescent="0.25">
      <c r="H110" s="4" t="s">
        <v>134</v>
      </c>
    </row>
    <row r="111" spans="8:8" x14ac:dyDescent="0.25">
      <c r="H111" s="4" t="s">
        <v>135</v>
      </c>
    </row>
    <row r="112" spans="8:8" x14ac:dyDescent="0.25">
      <c r="H112" s="4" t="s">
        <v>136</v>
      </c>
    </row>
    <row r="113" spans="8:8" x14ac:dyDescent="0.25">
      <c r="H113" s="4" t="s">
        <v>137</v>
      </c>
    </row>
    <row r="114" spans="8:8" x14ac:dyDescent="0.25">
      <c r="H114" s="4" t="s">
        <v>138</v>
      </c>
    </row>
    <row r="115" spans="8:8" x14ac:dyDescent="0.25">
      <c r="H115" s="4" t="s">
        <v>139</v>
      </c>
    </row>
    <row r="116" spans="8:8" x14ac:dyDescent="0.25">
      <c r="H116" s="4" t="s">
        <v>140</v>
      </c>
    </row>
    <row r="117" spans="8:8" x14ac:dyDescent="0.25">
      <c r="H117" s="4" t="s">
        <v>141</v>
      </c>
    </row>
    <row r="118" spans="8:8" x14ac:dyDescent="0.25">
      <c r="H118" s="4" t="s">
        <v>142</v>
      </c>
    </row>
    <row r="119" spans="8:8" x14ac:dyDescent="0.25">
      <c r="H119" s="4" t="s">
        <v>143</v>
      </c>
    </row>
    <row r="120" spans="8:8" x14ac:dyDescent="0.25">
      <c r="H120" s="4" t="s">
        <v>144</v>
      </c>
    </row>
    <row r="121" spans="8:8" x14ac:dyDescent="0.25">
      <c r="H121" s="4" t="s">
        <v>145</v>
      </c>
    </row>
    <row r="122" spans="8:8" x14ac:dyDescent="0.25">
      <c r="H122" s="4" t="s">
        <v>146</v>
      </c>
    </row>
    <row r="123" spans="8:8" x14ac:dyDescent="0.25">
      <c r="H123" s="4" t="s">
        <v>147</v>
      </c>
    </row>
    <row r="124" spans="8:8" x14ac:dyDescent="0.25">
      <c r="H124" s="4" t="s">
        <v>148</v>
      </c>
    </row>
    <row r="125" spans="8:8" x14ac:dyDescent="0.25">
      <c r="H125" s="4" t="s">
        <v>149</v>
      </c>
    </row>
    <row r="126" spans="8:8" x14ac:dyDescent="0.25">
      <c r="H126" s="4" t="s">
        <v>150</v>
      </c>
    </row>
    <row r="127" spans="8:8" x14ac:dyDescent="0.25">
      <c r="H127" s="4" t="s">
        <v>151</v>
      </c>
    </row>
    <row r="128" spans="8:8" x14ac:dyDescent="0.25">
      <c r="H128" s="4" t="s">
        <v>152</v>
      </c>
    </row>
    <row r="129" spans="8:8" x14ac:dyDescent="0.25">
      <c r="H129" s="4" t="s">
        <v>153</v>
      </c>
    </row>
    <row r="130" spans="8:8" x14ac:dyDescent="0.25">
      <c r="H130" s="4" t="s">
        <v>154</v>
      </c>
    </row>
    <row r="131" spans="8:8" x14ac:dyDescent="0.25">
      <c r="H131" s="4" t="s">
        <v>155</v>
      </c>
    </row>
    <row r="132" spans="8:8" x14ac:dyDescent="0.25">
      <c r="H132" s="4" t="s">
        <v>156</v>
      </c>
    </row>
    <row r="133" spans="8:8" x14ac:dyDescent="0.25">
      <c r="H133" s="4" t="s">
        <v>157</v>
      </c>
    </row>
    <row r="134" spans="8:8" x14ac:dyDescent="0.25">
      <c r="H134" s="4" t="s">
        <v>158</v>
      </c>
    </row>
    <row r="135" spans="8:8" x14ac:dyDescent="0.25">
      <c r="H135" s="4" t="s">
        <v>159</v>
      </c>
    </row>
    <row r="136" spans="8:8" x14ac:dyDescent="0.25">
      <c r="H136" s="4" t="s">
        <v>160</v>
      </c>
    </row>
    <row r="137" spans="8:8" x14ac:dyDescent="0.25">
      <c r="H137" s="4" t="s">
        <v>161</v>
      </c>
    </row>
    <row r="138" spans="8:8" x14ac:dyDescent="0.25">
      <c r="H138" s="4" t="s">
        <v>162</v>
      </c>
    </row>
    <row r="139" spans="8:8" x14ac:dyDescent="0.25">
      <c r="H139" s="4" t="s">
        <v>163</v>
      </c>
    </row>
    <row r="140" spans="8:8" x14ac:dyDescent="0.25">
      <c r="H140" s="4" t="s">
        <v>164</v>
      </c>
    </row>
    <row r="141" spans="8:8" x14ac:dyDescent="0.25">
      <c r="H141" s="4" t="s">
        <v>165</v>
      </c>
    </row>
    <row r="142" spans="8:8" x14ac:dyDescent="0.25">
      <c r="H142" s="4" t="s">
        <v>166</v>
      </c>
    </row>
    <row r="143" spans="8:8" x14ac:dyDescent="0.25">
      <c r="H143" s="4" t="s">
        <v>167</v>
      </c>
    </row>
    <row r="144" spans="8:8" x14ac:dyDescent="0.25">
      <c r="H144" s="4" t="s">
        <v>168</v>
      </c>
    </row>
    <row r="145" spans="8:8" x14ac:dyDescent="0.25">
      <c r="H145" s="4" t="s">
        <v>169</v>
      </c>
    </row>
    <row r="146" spans="8:8" x14ac:dyDescent="0.25">
      <c r="H146" s="4" t="s">
        <v>170</v>
      </c>
    </row>
    <row r="147" spans="8:8" x14ac:dyDescent="0.25">
      <c r="H147" s="4" t="s">
        <v>171</v>
      </c>
    </row>
    <row r="148" spans="8:8" x14ac:dyDescent="0.25">
      <c r="H148" s="4" t="s">
        <v>172</v>
      </c>
    </row>
    <row r="149" spans="8:8" x14ac:dyDescent="0.25">
      <c r="H149" s="4" t="s">
        <v>173</v>
      </c>
    </row>
    <row r="150" spans="8:8" x14ac:dyDescent="0.25">
      <c r="H150" s="4" t="s">
        <v>174</v>
      </c>
    </row>
    <row r="151" spans="8:8" x14ac:dyDescent="0.25">
      <c r="H151" s="4" t="s">
        <v>175</v>
      </c>
    </row>
    <row r="152" spans="8:8" x14ac:dyDescent="0.25">
      <c r="H152" s="4" t="s">
        <v>176</v>
      </c>
    </row>
    <row r="153" spans="8:8" x14ac:dyDescent="0.25">
      <c r="H153" s="4" t="s">
        <v>177</v>
      </c>
    </row>
    <row r="154" spans="8:8" x14ac:dyDescent="0.25">
      <c r="H154" s="4" t="s">
        <v>178</v>
      </c>
    </row>
    <row r="155" spans="8:8" x14ac:dyDescent="0.25">
      <c r="H155" s="4" t="s">
        <v>179</v>
      </c>
    </row>
    <row r="156" spans="8:8" x14ac:dyDescent="0.25">
      <c r="H156" s="4" t="s">
        <v>180</v>
      </c>
    </row>
    <row r="157" spans="8:8" x14ac:dyDescent="0.25">
      <c r="H157" s="4" t="s">
        <v>181</v>
      </c>
    </row>
    <row r="158" spans="8:8" x14ac:dyDescent="0.25">
      <c r="H158" s="4" t="s">
        <v>182</v>
      </c>
    </row>
    <row r="159" spans="8:8" x14ac:dyDescent="0.25">
      <c r="H159" s="4" t="s">
        <v>183</v>
      </c>
    </row>
    <row r="160" spans="8:8" x14ac:dyDescent="0.25">
      <c r="H160" s="4" t="s">
        <v>184</v>
      </c>
    </row>
    <row r="161" spans="8:8" x14ac:dyDescent="0.25">
      <c r="H161" s="4" t="s">
        <v>185</v>
      </c>
    </row>
    <row r="162" spans="8:8" x14ac:dyDescent="0.25">
      <c r="H162" s="4" t="s">
        <v>186</v>
      </c>
    </row>
    <row r="163" spans="8:8" x14ac:dyDescent="0.25">
      <c r="H163" s="4" t="s">
        <v>187</v>
      </c>
    </row>
    <row r="164" spans="8:8" x14ac:dyDescent="0.25">
      <c r="H164" s="4" t="s">
        <v>188</v>
      </c>
    </row>
    <row r="165" spans="8:8" x14ac:dyDescent="0.25">
      <c r="H165" s="4" t="s">
        <v>189</v>
      </c>
    </row>
    <row r="166" spans="8:8" x14ac:dyDescent="0.25">
      <c r="H166" s="4" t="s">
        <v>190</v>
      </c>
    </row>
    <row r="167" spans="8:8" x14ac:dyDescent="0.25">
      <c r="H167" s="4" t="s">
        <v>191</v>
      </c>
    </row>
    <row r="168" spans="8:8" x14ac:dyDescent="0.25">
      <c r="H168" s="4" t="s">
        <v>192</v>
      </c>
    </row>
    <row r="169" spans="8:8" x14ac:dyDescent="0.25">
      <c r="H169" s="4" t="s">
        <v>193</v>
      </c>
    </row>
    <row r="170" spans="8:8" x14ac:dyDescent="0.25">
      <c r="H170" s="4" t="s">
        <v>194</v>
      </c>
    </row>
    <row r="171" spans="8:8" x14ac:dyDescent="0.25">
      <c r="H171" s="4" t="s">
        <v>195</v>
      </c>
    </row>
    <row r="172" spans="8:8" x14ac:dyDescent="0.25">
      <c r="H172" s="4" t="s">
        <v>196</v>
      </c>
    </row>
    <row r="173" spans="8:8" x14ac:dyDescent="0.25">
      <c r="H173" s="4" t="s">
        <v>197</v>
      </c>
    </row>
    <row r="174" spans="8:8" x14ac:dyDescent="0.25">
      <c r="H174" s="4" t="s">
        <v>198</v>
      </c>
    </row>
    <row r="175" spans="8:8" x14ac:dyDescent="0.25">
      <c r="H175" s="4" t="s">
        <v>199</v>
      </c>
    </row>
    <row r="176" spans="8:8" x14ac:dyDescent="0.25">
      <c r="H176" s="4" t="s">
        <v>200</v>
      </c>
    </row>
    <row r="177" spans="8:8" x14ac:dyDescent="0.25">
      <c r="H177" s="4" t="s">
        <v>201</v>
      </c>
    </row>
  </sheetData>
  <customSheetViews>
    <customSheetView guid="{47B53A82-92C2-47DA-99D0-D824FEAEA32F}" hiddenRows="1" hiddenColumns="1" topLeftCell="C1">
      <selection activeCell="D23" sqref="D23:D24"/>
      <pageMargins left="0.7" right="0.7" top="0.75" bottom="0.75" header="0.3" footer="0.3"/>
      <pageSetup orientation="landscape"/>
    </customSheetView>
    <customSheetView guid="{476D7F7D-2B0A-443D-9DC0-E3701DAEAE39}" hiddenRows="1" hiddenColumns="1" topLeftCell="C1">
      <selection activeCell="D23" sqref="D23:D24"/>
      <pageMargins left="0.7" right="0.7" top="0.75" bottom="0.75" header="0.3" footer="0.3"/>
      <pageSetup orientation="landscape"/>
    </customSheetView>
    <customSheetView guid="{A4DC33F0-7589-4960-80FA-6D530D97677A}" hiddenRows="1" hiddenColumns="1" topLeftCell="B1">
      <selection activeCell="D13" sqref="D13"/>
      <pageMargins left="0.7" right="0.7" top="0.75" bottom="0.75" header="0.3" footer="0.3"/>
      <pageSetup orientation="landscape"/>
    </customSheetView>
    <customSheetView guid="{5CD7C8B3-764F-4DEF-977A-65B015DA68E5}" hiddenRows="1" hiddenColumns="1" topLeftCell="C1">
      <selection activeCell="D23" sqref="D23:D24"/>
      <pageMargins left="0.7" right="0.7" top="0.75" bottom="0.75" header="0.3" footer="0.3"/>
      <pageSetup orientation="landscape"/>
    </customSheetView>
    <customSheetView guid="{07EAF365-2447-4F82-A46B-7E9FD26E56FF}" hiddenRows="1" hiddenColumns="1" topLeftCell="C1">
      <selection activeCell="D23" sqref="D23:D24"/>
      <pageMargins left="0.7" right="0.7" top="0.75" bottom="0.75" header="0.3" footer="0.3"/>
      <pageSetup orientation="landscape"/>
    </customSheetView>
  </customSheetViews>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hyperlinks>
    <hyperlink ref="D38" r:id="rId1"/>
    <hyperlink ref="D42" r:id="rId2" display="vbadira@gmail.com   "/>
    <hyperlink ref="D46" r:id="rId3"/>
    <hyperlink ref="D50" r:id="rId4"/>
    <hyperlink ref="D54" r:id="rId5"/>
    <hyperlink ref="D58" r:id="rId6"/>
  </hyperlinks>
  <pageMargins left="0.7" right="0.7" top="0.75" bottom="0.75" header="0.3" footer="0.3"/>
  <pageSetup orientation="landscape"/>
  <drawing r:id="rId7"/>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73"/>
  <sheetViews>
    <sheetView topLeftCell="B1" zoomScaleNormal="100" workbookViewId="0">
      <selection activeCell="E22" sqref="E22"/>
    </sheetView>
  </sheetViews>
  <sheetFormatPr defaultColWidth="9.140625" defaultRowHeight="15" x14ac:dyDescent="0.25"/>
  <cols>
    <col min="1" max="1" width="1.42578125" style="19" customWidth="1"/>
    <col min="2" max="2" width="1.42578125" style="18" customWidth="1"/>
    <col min="3" max="3" width="10.28515625" style="18" customWidth="1"/>
    <col min="4" max="4" width="21" style="18" customWidth="1"/>
    <col min="5" max="5" width="32" style="19" customWidth="1"/>
    <col min="6" max="6" width="22.7109375" style="19" customWidth="1"/>
    <col min="7" max="7" width="13.42578125" style="19" customWidth="1"/>
    <col min="8" max="8" width="1.140625" style="19" customWidth="1"/>
    <col min="9" max="9" width="1.42578125" style="19" customWidth="1"/>
    <col min="10" max="10" width="9.140625" style="19"/>
    <col min="11" max="13" width="18.140625" style="19" customWidth="1"/>
    <col min="14" max="14" width="18.28515625" style="19" customWidth="1"/>
    <col min="15" max="15" width="9.28515625" style="19" customWidth="1"/>
    <col min="16" max="16384" width="9.140625" style="19"/>
  </cols>
  <sheetData>
    <row r="1" spans="2:15" ht="15.75" thickBot="1" x14ac:dyDescent="0.3"/>
    <row r="2" spans="2:15" ht="15.75" thickBot="1" x14ac:dyDescent="0.3">
      <c r="B2" s="66"/>
      <c r="C2" s="67"/>
      <c r="D2" s="67"/>
      <c r="E2" s="68"/>
      <c r="F2" s="68"/>
      <c r="G2" s="68"/>
      <c r="H2" s="69"/>
    </row>
    <row r="3" spans="2:15" ht="21" thickBot="1" x14ac:dyDescent="0.35">
      <c r="B3" s="70"/>
      <c r="C3" s="434" t="s">
        <v>845</v>
      </c>
      <c r="D3" s="435"/>
      <c r="E3" s="435"/>
      <c r="F3" s="435"/>
      <c r="G3" s="436"/>
      <c r="H3" s="71"/>
    </row>
    <row r="4" spans="2:15" x14ac:dyDescent="0.25">
      <c r="B4" s="444"/>
      <c r="C4" s="445"/>
      <c r="D4" s="445"/>
      <c r="E4" s="445"/>
      <c r="F4" s="445"/>
      <c r="G4" s="73"/>
      <c r="H4" s="71"/>
    </row>
    <row r="5" spans="2:15" x14ac:dyDescent="0.25">
      <c r="B5" s="72"/>
      <c r="C5" s="443"/>
      <c r="D5" s="443"/>
      <c r="E5" s="443"/>
      <c r="F5" s="443"/>
      <c r="G5" s="73"/>
      <c r="H5" s="71"/>
    </row>
    <row r="6" spans="2:15" x14ac:dyDescent="0.25">
      <c r="B6" s="72"/>
      <c r="C6" s="44"/>
      <c r="D6" s="49"/>
      <c r="E6" s="45"/>
      <c r="F6" s="73"/>
      <c r="G6" s="73"/>
      <c r="H6" s="71"/>
    </row>
    <row r="7" spans="2:15" ht="15" customHeight="1" x14ac:dyDescent="0.25">
      <c r="B7" s="72"/>
      <c r="C7" s="427" t="s">
        <v>239</v>
      </c>
      <c r="D7" s="427"/>
      <c r="E7" s="46"/>
      <c r="F7" s="73"/>
      <c r="G7" s="73"/>
      <c r="H7" s="71"/>
    </row>
    <row r="8" spans="2:15" ht="34.5" customHeight="1" thickBot="1" x14ac:dyDescent="0.3">
      <c r="B8" s="72"/>
      <c r="C8" s="451" t="s">
        <v>252</v>
      </c>
      <c r="D8" s="451"/>
      <c r="E8" s="451"/>
      <c r="F8" s="451"/>
      <c r="G8" s="73"/>
      <c r="H8" s="71"/>
    </row>
    <row r="9" spans="2:15" ht="50.1" customHeight="1" thickBot="1" x14ac:dyDescent="0.3">
      <c r="B9" s="72"/>
      <c r="C9" s="438" t="s">
        <v>910</v>
      </c>
      <c r="D9" s="439"/>
      <c r="E9" s="428">
        <v>3513204.0300000003</v>
      </c>
      <c r="F9" s="429"/>
      <c r="G9" s="73"/>
      <c r="H9" s="71"/>
      <c r="K9" s="20"/>
    </row>
    <row r="10" spans="2:15" ht="350.25" customHeight="1" thickBot="1" x14ac:dyDescent="0.3">
      <c r="B10" s="72"/>
      <c r="C10" s="438" t="s">
        <v>240</v>
      </c>
      <c r="D10" s="439"/>
      <c r="E10" s="449" t="s">
        <v>915</v>
      </c>
      <c r="F10" s="450"/>
      <c r="G10" s="73"/>
      <c r="H10" s="71"/>
      <c r="K10" s="327"/>
    </row>
    <row r="11" spans="2:15" ht="15.75" thickBot="1" x14ac:dyDescent="0.3">
      <c r="B11" s="72"/>
      <c r="C11" s="49"/>
      <c r="D11" s="49"/>
      <c r="E11" s="148"/>
      <c r="F11" s="148"/>
      <c r="G11" s="73"/>
      <c r="H11" s="71"/>
    </row>
    <row r="12" spans="2:15" ht="18.75" customHeight="1" thickBot="1" x14ac:dyDescent="0.3">
      <c r="B12" s="72"/>
      <c r="C12" s="427" t="s">
        <v>318</v>
      </c>
      <c r="D12" s="440"/>
      <c r="E12" s="447"/>
      <c r="F12" s="448"/>
      <c r="G12" s="73"/>
      <c r="H12" s="71"/>
    </row>
    <row r="13" spans="2:15" ht="15" customHeight="1" x14ac:dyDescent="0.25">
      <c r="B13" s="72"/>
      <c r="C13" s="446" t="s">
        <v>317</v>
      </c>
      <c r="D13" s="446"/>
      <c r="E13" s="446"/>
      <c r="F13" s="446"/>
      <c r="G13" s="73"/>
      <c r="H13" s="71"/>
    </row>
    <row r="14" spans="2:15" ht="15" customHeight="1" x14ac:dyDescent="0.25">
      <c r="B14" s="72"/>
      <c r="C14" s="407"/>
      <c r="D14" s="407"/>
      <c r="E14" s="407"/>
      <c r="F14" s="407"/>
      <c r="G14" s="73"/>
      <c r="H14" s="71"/>
    </row>
    <row r="15" spans="2:15" ht="15.75" customHeight="1" thickBot="1" x14ac:dyDescent="0.3">
      <c r="B15" s="72"/>
      <c r="C15" s="427" t="s">
        <v>216</v>
      </c>
      <c r="D15" s="427"/>
      <c r="E15" s="73"/>
      <c r="F15" s="73"/>
      <c r="G15" s="73"/>
      <c r="H15" s="71"/>
      <c r="J15" s="20"/>
      <c r="K15" s="20"/>
      <c r="L15" s="20"/>
      <c r="M15" s="20"/>
      <c r="N15" s="20"/>
      <c r="O15" s="20"/>
    </row>
    <row r="16" spans="2:15" ht="50.1" customHeight="1" thickBot="1" x14ac:dyDescent="0.3">
      <c r="B16" s="72"/>
      <c r="C16" s="427" t="s">
        <v>916</v>
      </c>
      <c r="D16" s="440"/>
      <c r="E16" s="128" t="s">
        <v>217</v>
      </c>
      <c r="F16" s="129" t="s">
        <v>695</v>
      </c>
      <c r="G16" s="73"/>
      <c r="H16" s="71"/>
      <c r="J16" s="20"/>
      <c r="K16" s="21"/>
      <c r="L16" s="21"/>
      <c r="M16" s="21"/>
      <c r="N16" s="21"/>
      <c r="O16" s="20"/>
    </row>
    <row r="17" spans="2:15" ht="71.25" x14ac:dyDescent="0.25">
      <c r="B17" s="72"/>
      <c r="C17" s="49"/>
      <c r="D17" s="49"/>
      <c r="E17" s="258" t="s">
        <v>679</v>
      </c>
      <c r="F17" s="265">
        <f>F18+F19+F20+F21</f>
        <v>1058782.51</v>
      </c>
      <c r="G17" s="73"/>
      <c r="H17" s="71"/>
      <c r="J17" s="20"/>
      <c r="K17" s="22"/>
      <c r="L17" s="22"/>
      <c r="M17" s="22"/>
      <c r="N17" s="22"/>
      <c r="O17" s="20"/>
    </row>
    <row r="18" spans="2:15" ht="75" x14ac:dyDescent="0.25">
      <c r="B18" s="72"/>
      <c r="C18" s="49"/>
      <c r="D18" s="49"/>
      <c r="E18" s="135" t="s">
        <v>680</v>
      </c>
      <c r="F18" s="266">
        <v>210141.82</v>
      </c>
      <c r="G18" s="73"/>
      <c r="H18" s="71"/>
      <c r="J18" s="20"/>
      <c r="K18" s="22"/>
      <c r="L18" s="22"/>
      <c r="M18" s="22"/>
      <c r="N18" s="22"/>
      <c r="O18" s="20"/>
    </row>
    <row r="19" spans="2:15" ht="60" x14ac:dyDescent="0.25">
      <c r="B19" s="72"/>
      <c r="C19" s="49"/>
      <c r="D19" s="49"/>
      <c r="E19" s="135" t="s">
        <v>917</v>
      </c>
      <c r="F19" s="266">
        <v>274997.7</v>
      </c>
      <c r="G19" s="73"/>
      <c r="H19" s="71"/>
      <c r="J19" s="20"/>
      <c r="K19" s="22"/>
      <c r="L19" s="22"/>
      <c r="M19" s="22"/>
      <c r="N19" s="22"/>
      <c r="O19" s="20"/>
    </row>
    <row r="20" spans="2:15" ht="45" x14ac:dyDescent="0.25">
      <c r="B20" s="72"/>
      <c r="C20" s="49"/>
      <c r="D20" s="49"/>
      <c r="E20" s="135" t="s">
        <v>682</v>
      </c>
      <c r="F20" s="266">
        <v>274113.49</v>
      </c>
      <c r="G20" s="73"/>
      <c r="H20" s="71"/>
      <c r="J20" s="20"/>
      <c r="K20" s="22"/>
      <c r="L20" s="22"/>
      <c r="M20" s="22"/>
      <c r="N20" s="22"/>
      <c r="O20" s="20"/>
    </row>
    <row r="21" spans="2:15" ht="75" x14ac:dyDescent="0.25">
      <c r="B21" s="72"/>
      <c r="C21" s="49"/>
      <c r="D21" s="49"/>
      <c r="E21" s="135" t="s">
        <v>683</v>
      </c>
      <c r="F21" s="266">
        <v>299529.5</v>
      </c>
      <c r="G21" s="73"/>
      <c r="H21" s="71"/>
      <c r="J21" s="20"/>
      <c r="K21" s="22"/>
      <c r="L21" s="22"/>
      <c r="M21" s="22"/>
      <c r="N21" s="22"/>
      <c r="O21" s="20"/>
    </row>
    <row r="22" spans="2:15" ht="85.5" x14ac:dyDescent="0.25">
      <c r="B22" s="72"/>
      <c r="C22" s="49"/>
      <c r="D22" s="49"/>
      <c r="E22" s="409" t="s">
        <v>684</v>
      </c>
      <c r="F22" s="267">
        <f>F23+F24+F25</f>
        <v>1268697.06</v>
      </c>
      <c r="G22" s="411"/>
      <c r="H22" s="71"/>
      <c r="J22" s="20"/>
      <c r="K22" s="22"/>
      <c r="L22" s="22"/>
      <c r="M22" s="22"/>
      <c r="N22" s="22"/>
      <c r="O22" s="20"/>
    </row>
    <row r="23" spans="2:15" ht="90" x14ac:dyDescent="0.25">
      <c r="B23" s="72"/>
      <c r="C23" s="49"/>
      <c r="D23" s="49"/>
      <c r="E23" s="135" t="s">
        <v>685</v>
      </c>
      <c r="F23" s="266">
        <v>271248.38</v>
      </c>
      <c r="G23" s="73"/>
      <c r="H23" s="71"/>
      <c r="J23" s="20"/>
      <c r="K23" s="22"/>
      <c r="L23" s="22"/>
      <c r="M23" s="22"/>
      <c r="N23" s="22"/>
      <c r="O23" s="20"/>
    </row>
    <row r="24" spans="2:15" ht="60" x14ac:dyDescent="0.25">
      <c r="B24" s="72"/>
      <c r="C24" s="49"/>
      <c r="D24" s="49"/>
      <c r="E24" s="408" t="s">
        <v>686</v>
      </c>
      <c r="F24" s="266">
        <v>311049.83</v>
      </c>
      <c r="G24" s="73"/>
      <c r="H24" s="71"/>
      <c r="J24" s="20"/>
      <c r="K24" s="22"/>
      <c r="L24" s="22"/>
      <c r="M24" s="22"/>
      <c r="N24" s="22"/>
      <c r="O24" s="20"/>
    </row>
    <row r="25" spans="2:15" ht="75" x14ac:dyDescent="0.25">
      <c r="B25" s="72"/>
      <c r="C25" s="49"/>
      <c r="D25" s="49"/>
      <c r="E25" s="408" t="s">
        <v>687</v>
      </c>
      <c r="F25" s="266">
        <v>686398.85</v>
      </c>
      <c r="G25" s="73"/>
      <c r="H25" s="71"/>
      <c r="J25" s="20"/>
      <c r="K25" s="22"/>
      <c r="L25" s="22"/>
      <c r="M25" s="22"/>
      <c r="N25" s="22"/>
      <c r="O25" s="20"/>
    </row>
    <row r="26" spans="2:15" ht="57" x14ac:dyDescent="0.25">
      <c r="B26" s="72"/>
      <c r="C26" s="49"/>
      <c r="D26" s="49"/>
      <c r="E26" s="259" t="s">
        <v>688</v>
      </c>
      <c r="F26" s="267">
        <f>F27+F28</f>
        <v>225047.99</v>
      </c>
      <c r="G26" s="73"/>
      <c r="H26" s="71"/>
      <c r="J26" s="20"/>
      <c r="K26" s="22"/>
      <c r="L26" s="22"/>
      <c r="M26" s="22"/>
      <c r="N26" s="22"/>
      <c r="O26" s="20"/>
    </row>
    <row r="27" spans="2:15" ht="105" x14ac:dyDescent="0.25">
      <c r="B27" s="72"/>
      <c r="C27" s="49"/>
      <c r="D27" s="49"/>
      <c r="E27" s="408" t="s">
        <v>689</v>
      </c>
      <c r="F27" s="266">
        <v>109733.31</v>
      </c>
      <c r="G27" s="73"/>
      <c r="H27" s="71"/>
      <c r="J27" s="20"/>
      <c r="K27" s="22"/>
      <c r="L27" s="22"/>
      <c r="M27" s="22"/>
      <c r="N27" s="22"/>
      <c r="O27" s="20"/>
    </row>
    <row r="28" spans="2:15" ht="90" x14ac:dyDescent="0.25">
      <c r="B28" s="72"/>
      <c r="C28" s="49"/>
      <c r="D28" s="49"/>
      <c r="E28" s="408" t="s">
        <v>690</v>
      </c>
      <c r="F28" s="266">
        <v>115314.68</v>
      </c>
      <c r="G28" s="73"/>
      <c r="H28" s="71"/>
      <c r="J28" s="20"/>
      <c r="K28" s="22"/>
      <c r="L28" s="22"/>
      <c r="M28" s="22"/>
      <c r="N28" s="22"/>
      <c r="O28" s="20"/>
    </row>
    <row r="29" spans="2:15" ht="42.75" x14ac:dyDescent="0.25">
      <c r="B29" s="72"/>
      <c r="C29" s="49"/>
      <c r="D29" s="49"/>
      <c r="E29" s="259" t="s">
        <v>691</v>
      </c>
      <c r="F29" s="267">
        <f>F30+F31</f>
        <v>71932.299999999988</v>
      </c>
      <c r="G29" s="73"/>
      <c r="H29" s="71"/>
      <c r="J29" s="20"/>
      <c r="K29" s="22"/>
      <c r="L29" s="22"/>
      <c r="M29" s="22"/>
      <c r="N29" s="22"/>
      <c r="O29" s="20"/>
    </row>
    <row r="30" spans="2:15" ht="90" x14ac:dyDescent="0.25">
      <c r="B30" s="72"/>
      <c r="C30" s="49"/>
      <c r="D30" s="49"/>
      <c r="E30" s="408" t="s">
        <v>692</v>
      </c>
      <c r="F30" s="266">
        <v>25990.46</v>
      </c>
      <c r="G30" s="73"/>
      <c r="H30" s="71"/>
      <c r="J30" s="20"/>
      <c r="K30" s="22"/>
      <c r="L30" s="22"/>
      <c r="M30" s="22"/>
      <c r="N30" s="22"/>
      <c r="O30" s="20"/>
    </row>
    <row r="31" spans="2:15" ht="60" x14ac:dyDescent="0.25">
      <c r="B31" s="72"/>
      <c r="C31" s="49"/>
      <c r="D31" s="49"/>
      <c r="E31" s="408" t="s">
        <v>693</v>
      </c>
      <c r="F31" s="266">
        <v>45941.84</v>
      </c>
      <c r="G31" s="73"/>
      <c r="H31" s="71"/>
      <c r="J31" s="20"/>
      <c r="K31" s="22"/>
      <c r="L31" s="22"/>
      <c r="M31" s="22"/>
      <c r="N31" s="22"/>
      <c r="O31" s="20"/>
    </row>
    <row r="32" spans="2:15" ht="29.25" thickBot="1" x14ac:dyDescent="0.3">
      <c r="B32" s="72"/>
      <c r="C32" s="49"/>
      <c r="D32" s="49"/>
      <c r="E32" s="259" t="s">
        <v>694</v>
      </c>
      <c r="F32" s="267">
        <v>216624.13</v>
      </c>
      <c r="G32" s="73"/>
      <c r="H32" s="71"/>
      <c r="J32" s="20"/>
      <c r="K32" s="22"/>
      <c r="L32" s="22"/>
      <c r="M32" s="22"/>
      <c r="N32" s="22"/>
      <c r="O32" s="20"/>
    </row>
    <row r="33" spans="2:15" ht="15.75" thickBot="1" x14ac:dyDescent="0.3">
      <c r="B33" s="72"/>
      <c r="C33" s="49"/>
      <c r="D33" s="49"/>
      <c r="E33" s="257" t="s">
        <v>285</v>
      </c>
      <c r="F33" s="268">
        <f>F17+F22+F26+F29+F32</f>
        <v>2841083.99</v>
      </c>
      <c r="G33" s="73"/>
      <c r="H33" s="71"/>
      <c r="J33" s="20"/>
      <c r="K33" s="22"/>
      <c r="L33" s="22"/>
      <c r="M33" s="22"/>
      <c r="N33" s="22"/>
      <c r="O33" s="20"/>
    </row>
    <row r="34" spans="2:15" x14ac:dyDescent="0.25">
      <c r="B34" s="72"/>
      <c r="C34" s="49"/>
      <c r="D34" s="49"/>
      <c r="E34" s="73"/>
      <c r="F34" s="73"/>
      <c r="G34" s="73"/>
      <c r="H34" s="71"/>
      <c r="J34" s="20"/>
      <c r="K34" s="20"/>
      <c r="L34" s="20"/>
      <c r="M34" s="20"/>
      <c r="N34" s="20"/>
      <c r="O34" s="20"/>
    </row>
    <row r="35" spans="2:15" ht="34.5" customHeight="1" thickBot="1" x14ac:dyDescent="0.3">
      <c r="B35" s="72"/>
      <c r="C35" s="427" t="s">
        <v>293</v>
      </c>
      <c r="D35" s="427"/>
      <c r="E35" s="73"/>
      <c r="F35" s="73"/>
      <c r="G35" s="73"/>
      <c r="H35" s="71"/>
      <c r="J35" s="20"/>
      <c r="K35" s="20"/>
      <c r="L35" s="20"/>
      <c r="M35" s="20"/>
      <c r="N35" s="20"/>
      <c r="O35" s="20"/>
    </row>
    <row r="36" spans="2:15" ht="50.1" customHeight="1" thickBot="1" x14ac:dyDescent="0.3">
      <c r="B36" s="72"/>
      <c r="C36" s="427" t="s">
        <v>295</v>
      </c>
      <c r="D36" s="440"/>
      <c r="E36" s="406" t="s">
        <v>217</v>
      </c>
      <c r="F36" s="130" t="s">
        <v>218</v>
      </c>
      <c r="G36" s="97" t="s">
        <v>253</v>
      </c>
      <c r="H36" s="71"/>
    </row>
    <row r="37" spans="2:15" ht="71.25" x14ac:dyDescent="0.25">
      <c r="B37" s="72"/>
      <c r="C37" s="49"/>
      <c r="D37" s="49"/>
      <c r="E37" s="260" t="s">
        <v>679</v>
      </c>
      <c r="F37" s="261">
        <f>F38+F39+F40+F41</f>
        <v>1144980.02</v>
      </c>
      <c r="G37" s="269">
        <v>42614</v>
      </c>
      <c r="H37" s="71"/>
    </row>
    <row r="38" spans="2:15" ht="75" x14ac:dyDescent="0.25">
      <c r="B38" s="72"/>
      <c r="C38" s="49"/>
      <c r="D38" s="49"/>
      <c r="E38" s="408" t="s">
        <v>680</v>
      </c>
      <c r="F38" s="262">
        <v>194626.7</v>
      </c>
      <c r="G38" s="270"/>
      <c r="H38" s="71"/>
    </row>
    <row r="39" spans="2:15" ht="75" x14ac:dyDescent="0.25">
      <c r="B39" s="72"/>
      <c r="C39" s="49"/>
      <c r="D39" s="49"/>
      <c r="E39" s="408" t="s">
        <v>681</v>
      </c>
      <c r="F39" s="262">
        <v>97248.299999999988</v>
      </c>
      <c r="G39" s="270"/>
      <c r="H39" s="71"/>
    </row>
    <row r="40" spans="2:15" ht="45" x14ac:dyDescent="0.25">
      <c r="B40" s="72"/>
      <c r="C40" s="49"/>
      <c r="D40" s="49"/>
      <c r="E40" s="408" t="s">
        <v>682</v>
      </c>
      <c r="F40" s="262">
        <v>100052.51000000001</v>
      </c>
      <c r="G40" s="270"/>
      <c r="H40" s="71"/>
    </row>
    <row r="41" spans="2:15" ht="75" x14ac:dyDescent="0.25">
      <c r="B41" s="72"/>
      <c r="C41" s="49"/>
      <c r="D41" s="49"/>
      <c r="E41" s="408" t="s">
        <v>683</v>
      </c>
      <c r="F41" s="412">
        <v>753052.51</v>
      </c>
      <c r="G41" s="270"/>
      <c r="H41" s="71"/>
    </row>
    <row r="42" spans="2:15" ht="85.5" x14ac:dyDescent="0.25">
      <c r="B42" s="72"/>
      <c r="C42" s="49"/>
      <c r="D42" s="49"/>
      <c r="E42" s="413" t="s">
        <v>684</v>
      </c>
      <c r="F42" s="415">
        <f>F43+F44+F45</f>
        <v>673880.02</v>
      </c>
      <c r="G42" s="271">
        <v>42614</v>
      </c>
      <c r="H42" s="71"/>
    </row>
    <row r="43" spans="2:15" ht="90" x14ac:dyDescent="0.25">
      <c r="B43" s="72"/>
      <c r="C43" s="49"/>
      <c r="D43" s="49"/>
      <c r="E43" s="408" t="s">
        <v>685</v>
      </c>
      <c r="F43" s="414">
        <v>181893.53000000003</v>
      </c>
      <c r="G43" s="270"/>
      <c r="H43" s="71"/>
    </row>
    <row r="44" spans="2:15" ht="60" x14ac:dyDescent="0.25">
      <c r="B44" s="72"/>
      <c r="C44" s="49"/>
      <c r="D44" s="49"/>
      <c r="E44" s="408" t="s">
        <v>686</v>
      </c>
      <c r="F44" s="262">
        <v>1120.640000000014</v>
      </c>
      <c r="G44" s="270"/>
      <c r="H44" s="71"/>
    </row>
    <row r="45" spans="2:15" ht="75" x14ac:dyDescent="0.25">
      <c r="B45" s="72"/>
      <c r="C45" s="49"/>
      <c r="D45" s="49"/>
      <c r="E45" s="408" t="s">
        <v>687</v>
      </c>
      <c r="F45" s="412">
        <v>490865.85</v>
      </c>
      <c r="G45" s="270"/>
      <c r="H45" s="71"/>
    </row>
    <row r="46" spans="2:15" ht="57" x14ac:dyDescent="0.25">
      <c r="B46" s="72"/>
      <c r="C46" s="49"/>
      <c r="D46" s="49"/>
      <c r="E46" s="413" t="s">
        <v>688</v>
      </c>
      <c r="F46" s="415">
        <f>F47+F48</f>
        <v>260914.92</v>
      </c>
      <c r="G46" s="271">
        <v>42614</v>
      </c>
      <c r="H46" s="71"/>
    </row>
    <row r="47" spans="2:15" ht="105" x14ac:dyDescent="0.25">
      <c r="B47" s="72"/>
      <c r="C47" s="49"/>
      <c r="D47" s="49"/>
      <c r="E47" s="408" t="s">
        <v>689</v>
      </c>
      <c r="F47" s="414">
        <v>206485.51</v>
      </c>
      <c r="G47" s="270"/>
      <c r="H47" s="71"/>
    </row>
    <row r="48" spans="2:15" ht="90" x14ac:dyDescent="0.25">
      <c r="B48" s="72"/>
      <c r="C48" s="49"/>
      <c r="D48" s="49"/>
      <c r="E48" s="408" t="s">
        <v>690</v>
      </c>
      <c r="F48" s="262">
        <v>54429.41</v>
      </c>
      <c r="G48" s="270"/>
      <c r="H48" s="71"/>
    </row>
    <row r="49" spans="2:8" ht="42.75" x14ac:dyDescent="0.25">
      <c r="B49" s="72"/>
      <c r="C49" s="49"/>
      <c r="D49" s="49"/>
      <c r="E49" s="259" t="s">
        <v>691</v>
      </c>
      <c r="F49" s="261">
        <f>F50+F51</f>
        <v>234800.09000000003</v>
      </c>
      <c r="G49" s="271">
        <v>42614</v>
      </c>
      <c r="H49" s="71"/>
    </row>
    <row r="50" spans="2:8" ht="90" x14ac:dyDescent="0.25">
      <c r="B50" s="72"/>
      <c r="C50" s="49"/>
      <c r="D50" s="49"/>
      <c r="E50" s="408" t="s">
        <v>692</v>
      </c>
      <c r="F50" s="262">
        <v>132310.54</v>
      </c>
      <c r="G50" s="270"/>
      <c r="H50" s="71"/>
    </row>
    <row r="51" spans="2:8" ht="60" x14ac:dyDescent="0.25">
      <c r="B51" s="72"/>
      <c r="C51" s="49"/>
      <c r="D51" s="49"/>
      <c r="E51" s="408" t="s">
        <v>693</v>
      </c>
      <c r="F51" s="262">
        <v>102489.55</v>
      </c>
      <c r="G51" s="270"/>
      <c r="H51" s="71"/>
    </row>
    <row r="52" spans="2:8" ht="29.25" thickBot="1" x14ac:dyDescent="0.3">
      <c r="B52" s="72"/>
      <c r="C52" s="49"/>
      <c r="D52" s="49"/>
      <c r="E52" s="259" t="s">
        <v>694</v>
      </c>
      <c r="F52" s="263">
        <v>190997.92000000004</v>
      </c>
      <c r="G52" s="271">
        <v>42614</v>
      </c>
      <c r="H52" s="71"/>
    </row>
    <row r="53" spans="2:8" ht="15.75" thickBot="1" x14ac:dyDescent="0.3">
      <c r="B53" s="72"/>
      <c r="C53" s="49"/>
      <c r="D53" s="49"/>
      <c r="E53" s="127" t="s">
        <v>285</v>
      </c>
      <c r="F53" s="264">
        <f>F37+F42+F46+F49+F52</f>
        <v>2505572.9699999997</v>
      </c>
      <c r="G53" s="126"/>
      <c r="H53" s="71"/>
    </row>
    <row r="54" spans="2:8" x14ac:dyDescent="0.25">
      <c r="B54" s="72"/>
      <c r="C54" s="49"/>
      <c r="D54" s="49"/>
      <c r="E54" s="73"/>
      <c r="F54" s="73"/>
      <c r="G54" s="73"/>
      <c r="H54" s="71"/>
    </row>
    <row r="55" spans="2:8" ht="34.5" customHeight="1" thickBot="1" x14ac:dyDescent="0.3">
      <c r="B55" s="72"/>
      <c r="C55" s="427" t="s">
        <v>296</v>
      </c>
      <c r="D55" s="427"/>
      <c r="E55" s="427"/>
      <c r="F55" s="427"/>
      <c r="G55" s="148"/>
      <c r="H55" s="71"/>
    </row>
    <row r="56" spans="2:8" ht="63.75" customHeight="1" thickBot="1" x14ac:dyDescent="0.3">
      <c r="B56" s="72"/>
      <c r="C56" s="427" t="s">
        <v>213</v>
      </c>
      <c r="D56" s="440"/>
      <c r="E56" s="441">
        <v>50000</v>
      </c>
      <c r="F56" s="442"/>
      <c r="G56" s="73"/>
      <c r="H56" s="71"/>
    </row>
    <row r="57" spans="2:8" ht="15.75" thickBot="1" x14ac:dyDescent="0.3">
      <c r="B57" s="72"/>
      <c r="C57" s="437"/>
      <c r="D57" s="437"/>
      <c r="E57" s="437"/>
      <c r="F57" s="437"/>
      <c r="G57" s="73"/>
      <c r="H57" s="71"/>
    </row>
    <row r="58" spans="2:8" ht="59.25" customHeight="1" thickBot="1" x14ac:dyDescent="0.3">
      <c r="B58" s="72"/>
      <c r="C58" s="427" t="s">
        <v>214</v>
      </c>
      <c r="D58" s="440"/>
      <c r="E58" s="454"/>
      <c r="F58" s="455"/>
      <c r="G58" s="73"/>
      <c r="H58" s="71"/>
    </row>
    <row r="59" spans="2:8" ht="99.95" customHeight="1" thickBot="1" x14ac:dyDescent="0.3">
      <c r="B59" s="72"/>
      <c r="C59" s="427" t="s">
        <v>215</v>
      </c>
      <c r="D59" s="440"/>
      <c r="E59" s="452" t="s">
        <v>912</v>
      </c>
      <c r="F59" s="453"/>
      <c r="G59" s="73"/>
      <c r="H59" s="71"/>
    </row>
    <row r="60" spans="2:8" x14ac:dyDescent="0.25">
      <c r="B60" s="72"/>
      <c r="C60" s="49"/>
      <c r="D60" s="49"/>
      <c r="E60" s="73"/>
      <c r="F60" s="73"/>
      <c r="G60" s="73"/>
      <c r="H60" s="71"/>
    </row>
    <row r="61" spans="2:8" ht="15.75" thickBot="1" x14ac:dyDescent="0.3">
      <c r="B61" s="74"/>
      <c r="C61" s="424"/>
      <c r="D61" s="424"/>
      <c r="E61" s="75"/>
      <c r="F61" s="52"/>
      <c r="G61" s="52"/>
      <c r="H61" s="76"/>
    </row>
    <row r="62" spans="2:8" s="23" customFormat="1" ht="65.099999999999994" customHeight="1" x14ac:dyDescent="0.25">
      <c r="B62" s="404"/>
      <c r="C62" s="425"/>
      <c r="D62" s="425"/>
      <c r="E62" s="426"/>
      <c r="F62" s="426"/>
      <c r="G62" s="17"/>
    </row>
    <row r="63" spans="2:8" ht="59.25" customHeight="1" x14ac:dyDescent="0.25">
      <c r="B63" s="404"/>
      <c r="C63" s="405"/>
      <c r="D63" s="405"/>
      <c r="E63" s="22"/>
      <c r="F63" s="22"/>
      <c r="G63" s="17"/>
    </row>
    <row r="64" spans="2:8" ht="50.1" customHeight="1" x14ac:dyDescent="0.25">
      <c r="B64" s="404"/>
      <c r="C64" s="430"/>
      <c r="D64" s="430"/>
      <c r="E64" s="432"/>
      <c r="F64" s="432"/>
      <c r="G64" s="17"/>
    </row>
    <row r="65" spans="2:7" ht="99.95" customHeight="1" x14ac:dyDescent="0.25">
      <c r="B65" s="404"/>
      <c r="C65" s="430"/>
      <c r="D65" s="430"/>
      <c r="E65" s="431"/>
      <c r="F65" s="431"/>
      <c r="G65" s="17"/>
    </row>
    <row r="66" spans="2:7" x14ac:dyDescent="0.25">
      <c r="B66" s="404"/>
      <c r="C66" s="404"/>
      <c r="D66" s="404"/>
      <c r="E66" s="17"/>
      <c r="F66" s="17"/>
      <c r="G66" s="17"/>
    </row>
    <row r="67" spans="2:7" x14ac:dyDescent="0.25">
      <c r="B67" s="404"/>
      <c r="C67" s="433"/>
      <c r="D67" s="433"/>
      <c r="E67" s="17"/>
      <c r="F67" s="17"/>
      <c r="G67" s="17"/>
    </row>
    <row r="68" spans="2:7" ht="50.1" customHeight="1" x14ac:dyDescent="0.25">
      <c r="B68" s="404"/>
      <c r="C68" s="433"/>
      <c r="D68" s="433"/>
      <c r="E68" s="431"/>
      <c r="F68" s="431"/>
      <c r="G68" s="17"/>
    </row>
    <row r="69" spans="2:7" ht="99.95" customHeight="1" x14ac:dyDescent="0.25">
      <c r="B69" s="404"/>
      <c r="C69" s="430"/>
      <c r="D69" s="430"/>
      <c r="E69" s="431"/>
      <c r="F69" s="431"/>
      <c r="G69" s="17"/>
    </row>
    <row r="70" spans="2:7" x14ac:dyDescent="0.25">
      <c r="B70" s="404"/>
      <c r="C70" s="24"/>
      <c r="D70" s="404"/>
      <c r="E70" s="25"/>
      <c r="F70" s="17"/>
      <c r="G70" s="17"/>
    </row>
    <row r="71" spans="2:7" x14ac:dyDescent="0.25">
      <c r="B71" s="404"/>
      <c r="C71" s="24"/>
      <c r="D71" s="24"/>
      <c r="E71" s="25"/>
      <c r="F71" s="25"/>
      <c r="G71" s="16"/>
    </row>
    <row r="72" spans="2:7" x14ac:dyDescent="0.25">
      <c r="E72" s="26"/>
      <c r="F72" s="26"/>
    </row>
    <row r="73" spans="2:7" x14ac:dyDescent="0.25">
      <c r="E73" s="26"/>
      <c r="F73" s="26"/>
    </row>
  </sheetData>
  <customSheetViews>
    <customSheetView guid="{47B53A82-92C2-47DA-99D0-D824FEAEA32F}" topLeftCell="B1">
      <selection activeCell="E22" sqref="E22"/>
      <pageMargins left="0.7" right="0.7" top="0.75" bottom="0.75" header="0.3" footer="0.3"/>
      <pageSetup orientation="portrait"/>
    </customSheetView>
    <customSheetView guid="{476D7F7D-2B0A-443D-9DC0-E3701DAEAE39}" topLeftCell="B1">
      <selection activeCell="E22" sqref="E22"/>
      <pageMargins left="0.7" right="0.7" top="0.75" bottom="0.75" header="0.3" footer="0.3"/>
      <pageSetup orientation="portrait"/>
    </customSheetView>
    <customSheetView guid="{A4DC33F0-7589-4960-80FA-6D530D97677A}" topLeftCell="B10">
      <selection activeCell="E9" sqref="E9:F9"/>
      <pageMargins left="0.7" right="0.7" top="0.75" bottom="0.75" header="0.3" footer="0.3"/>
      <pageSetup orientation="portrait"/>
    </customSheetView>
    <customSheetView guid="{5CD7C8B3-764F-4DEF-977A-65B015DA68E5}" topLeftCell="B1">
      <selection activeCell="E22" sqref="E22"/>
      <pageMargins left="0.7" right="0.7" top="0.75" bottom="0.75" header="0.3" footer="0.3"/>
      <pageSetup orientation="portrait"/>
    </customSheetView>
    <customSheetView guid="{07EAF365-2447-4F82-A46B-7E9FD26E56FF}" topLeftCell="B1">
      <selection activeCell="E22" sqref="E22"/>
      <pageMargins left="0.7" right="0.7" top="0.75" bottom="0.75" header="0.3" footer="0.3"/>
      <pageSetup orientation="portrait"/>
    </customSheetView>
  </customSheetViews>
  <mergeCells count="36">
    <mergeCell ref="C8:F8"/>
    <mergeCell ref="C12:D12"/>
    <mergeCell ref="C59:D59"/>
    <mergeCell ref="C58:D58"/>
    <mergeCell ref="E59:F59"/>
    <mergeCell ref="E58:F58"/>
    <mergeCell ref="C3:G3"/>
    <mergeCell ref="C57:F57"/>
    <mergeCell ref="C9:D9"/>
    <mergeCell ref="C10:D10"/>
    <mergeCell ref="C35:D35"/>
    <mergeCell ref="C36:D36"/>
    <mergeCell ref="C56:D56"/>
    <mergeCell ref="E56:F56"/>
    <mergeCell ref="C5:F5"/>
    <mergeCell ref="B4:F4"/>
    <mergeCell ref="C16:D16"/>
    <mergeCell ref="C7:D7"/>
    <mergeCell ref="C15:D15"/>
    <mergeCell ref="C13:F13"/>
    <mergeCell ref="E12:F12"/>
    <mergeCell ref="E10:F10"/>
    <mergeCell ref="C69:D69"/>
    <mergeCell ref="E68:F68"/>
    <mergeCell ref="E69:F69"/>
    <mergeCell ref="E65:F65"/>
    <mergeCell ref="E64:F64"/>
    <mergeCell ref="C64:D64"/>
    <mergeCell ref="C65:D65"/>
    <mergeCell ref="C68:D68"/>
    <mergeCell ref="C67:D67"/>
    <mergeCell ref="C61:D61"/>
    <mergeCell ref="C62:D62"/>
    <mergeCell ref="E62:F62"/>
    <mergeCell ref="C55:F55"/>
    <mergeCell ref="E9:F9"/>
  </mergeCells>
  <dataValidations count="2">
    <dataValidation type="whole" allowBlank="1" showInputMessage="1" showErrorMessage="1" sqref="E64 E58">
      <formula1>-999999999</formula1>
      <formula2>999999999</formula2>
    </dataValidation>
    <dataValidation type="list" allowBlank="1" showInputMessage="1" showErrorMessage="1" sqref="E68">
      <formula1>$K$74:$K$75</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1"/>
  <sheetViews>
    <sheetView workbookViewId="0">
      <selection activeCell="G54" sqref="G54"/>
    </sheetView>
  </sheetViews>
  <sheetFormatPr defaultColWidth="8.85546875" defaultRowHeight="15" x14ac:dyDescent="0.25"/>
  <cols>
    <col min="1" max="1" width="1.28515625" customWidth="1"/>
    <col min="2" max="2" width="1.85546875" customWidth="1"/>
    <col min="3" max="3" width="24" customWidth="1"/>
    <col min="4" max="5" width="23.42578125" customWidth="1"/>
    <col min="6" max="6" width="19.7109375" customWidth="1"/>
    <col min="7" max="7" width="27.7109375" customWidth="1"/>
    <col min="8" max="8" width="15.7109375" customWidth="1"/>
    <col min="9" max="9" width="1.42578125" customWidth="1"/>
  </cols>
  <sheetData>
    <row r="1" spans="2:9" ht="8.25" customHeight="1" thickBot="1" x14ac:dyDescent="0.3"/>
    <row r="2" spans="2:9" ht="15.75" thickBot="1" x14ac:dyDescent="0.3">
      <c r="B2" s="84"/>
      <c r="C2" s="85"/>
      <c r="D2" s="85"/>
      <c r="E2" s="85"/>
      <c r="F2" s="85"/>
      <c r="G2" s="85"/>
      <c r="H2" s="85"/>
      <c r="I2" s="86"/>
    </row>
    <row r="3" spans="2:9" ht="21" thickBot="1" x14ac:dyDescent="0.35">
      <c r="B3" s="87"/>
      <c r="C3" s="434" t="s">
        <v>219</v>
      </c>
      <c r="D3" s="435"/>
      <c r="E3" s="435"/>
      <c r="F3" s="435"/>
      <c r="G3" s="435"/>
      <c r="H3" s="436"/>
      <c r="I3" s="54"/>
    </row>
    <row r="4" spans="2:9" x14ac:dyDescent="0.25">
      <c r="B4" s="471"/>
      <c r="C4" s="472"/>
      <c r="D4" s="472"/>
      <c r="E4" s="472"/>
      <c r="F4" s="472"/>
      <c r="G4" s="472"/>
      <c r="H4" s="472"/>
      <c r="I4" s="54"/>
    </row>
    <row r="5" spans="2:9" ht="16.5" thickBot="1" x14ac:dyDescent="0.3">
      <c r="B5" s="55"/>
      <c r="C5" s="473" t="s">
        <v>302</v>
      </c>
      <c r="D5" s="473"/>
      <c r="E5" s="473"/>
      <c r="F5" s="473"/>
      <c r="G5" s="473"/>
      <c r="H5" s="473"/>
      <c r="I5" s="54"/>
    </row>
    <row r="6" spans="2:9" ht="15.75" thickBot="1" x14ac:dyDescent="0.3">
      <c r="B6" s="55"/>
      <c r="C6" s="474" t="s">
        <v>316</v>
      </c>
      <c r="D6" s="474"/>
      <c r="E6" s="474"/>
      <c r="F6" s="475"/>
      <c r="G6" s="149">
        <v>15</v>
      </c>
      <c r="H6" s="56"/>
      <c r="I6" s="54"/>
    </row>
    <row r="7" spans="2:9" x14ac:dyDescent="0.25">
      <c r="B7" s="55"/>
      <c r="C7" s="56"/>
      <c r="D7" s="57"/>
      <c r="E7" s="56"/>
      <c r="F7" s="56"/>
      <c r="G7" s="56"/>
      <c r="H7" s="56"/>
      <c r="I7" s="54"/>
    </row>
    <row r="8" spans="2:9" x14ac:dyDescent="0.25">
      <c r="B8" s="55"/>
      <c r="C8" s="470" t="s">
        <v>234</v>
      </c>
      <c r="D8" s="470"/>
      <c r="E8" s="58"/>
      <c r="F8" s="58"/>
      <c r="G8" s="58"/>
      <c r="H8" s="58"/>
      <c r="I8" s="54"/>
    </row>
    <row r="9" spans="2:9" ht="18.75" customHeight="1" thickBot="1" x14ac:dyDescent="0.3">
      <c r="B9" s="55"/>
      <c r="C9" s="470" t="s">
        <v>235</v>
      </c>
      <c r="D9" s="470"/>
      <c r="E9" s="470"/>
      <c r="F9" s="470"/>
      <c r="G9" s="470"/>
      <c r="H9" s="470"/>
      <c r="I9" s="54"/>
    </row>
    <row r="10" spans="2:9" ht="28.5" x14ac:dyDescent="0.25">
      <c r="B10" s="55"/>
      <c r="C10" s="328" t="s">
        <v>834</v>
      </c>
      <c r="D10" s="329" t="s">
        <v>835</v>
      </c>
      <c r="E10" s="330" t="s">
        <v>836</v>
      </c>
      <c r="F10" s="330" t="s">
        <v>847</v>
      </c>
      <c r="G10" s="330" t="s">
        <v>837</v>
      </c>
      <c r="H10" s="331" t="s">
        <v>838</v>
      </c>
      <c r="I10" s="54"/>
    </row>
    <row r="11" spans="2:9" x14ac:dyDescent="0.25">
      <c r="B11" s="55"/>
      <c r="C11" s="273" t="s">
        <v>696</v>
      </c>
      <c r="D11" s="274" t="s">
        <v>697</v>
      </c>
      <c r="E11" s="275">
        <v>40000</v>
      </c>
      <c r="F11" s="272">
        <v>41548</v>
      </c>
      <c r="G11" s="275">
        <v>40000</v>
      </c>
      <c r="H11" s="276">
        <f>E11-G11</f>
        <v>0</v>
      </c>
      <c r="I11" s="54"/>
    </row>
    <row r="12" spans="2:9" ht="30" x14ac:dyDescent="0.25">
      <c r="B12" s="55"/>
      <c r="C12" s="273" t="s">
        <v>696</v>
      </c>
      <c r="D12" s="274" t="s">
        <v>698</v>
      </c>
      <c r="E12" s="275">
        <v>12785.26</v>
      </c>
      <c r="F12" s="277" t="s">
        <v>699</v>
      </c>
      <c r="G12" s="275">
        <v>12785.26</v>
      </c>
      <c r="H12" s="276">
        <f>E12-G12</f>
        <v>0</v>
      </c>
      <c r="I12" s="54"/>
    </row>
    <row r="13" spans="2:9" x14ac:dyDescent="0.25">
      <c r="B13" s="55"/>
      <c r="C13" s="278" t="s">
        <v>696</v>
      </c>
      <c r="D13" s="279" t="s">
        <v>700</v>
      </c>
      <c r="E13" s="280">
        <v>9600</v>
      </c>
      <c r="F13" s="281">
        <v>42125</v>
      </c>
      <c r="G13" s="280">
        <v>3600</v>
      </c>
      <c r="H13" s="282">
        <f>E13-G13</f>
        <v>6000</v>
      </c>
      <c r="I13" s="54"/>
    </row>
    <row r="14" spans="2:9" ht="30" x14ac:dyDescent="0.25">
      <c r="B14" s="55"/>
      <c r="C14" s="278" t="s">
        <v>701</v>
      </c>
      <c r="D14" s="283" t="s">
        <v>702</v>
      </c>
      <c r="E14" s="280">
        <v>4744.53</v>
      </c>
      <c r="F14" s="284" t="s">
        <v>703</v>
      </c>
      <c r="G14" s="285">
        <v>4744.53</v>
      </c>
      <c r="H14" s="282">
        <f>E14-G14</f>
        <v>0</v>
      </c>
      <c r="I14" s="54"/>
    </row>
    <row r="15" spans="2:9" ht="45" x14ac:dyDescent="0.25">
      <c r="B15" s="55"/>
      <c r="C15" s="278" t="s">
        <v>701</v>
      </c>
      <c r="D15" s="283" t="s">
        <v>810</v>
      </c>
      <c r="E15" s="280">
        <v>85100</v>
      </c>
      <c r="F15" s="281">
        <v>42036</v>
      </c>
      <c r="G15" s="280">
        <v>85100</v>
      </c>
      <c r="H15" s="282">
        <f>+E15-G15</f>
        <v>0</v>
      </c>
      <c r="I15" s="54"/>
    </row>
    <row r="16" spans="2:9" ht="45" x14ac:dyDescent="0.25">
      <c r="B16" s="55"/>
      <c r="C16" s="278" t="s">
        <v>701</v>
      </c>
      <c r="D16" s="283" t="s">
        <v>809</v>
      </c>
      <c r="E16" s="280">
        <v>79622</v>
      </c>
      <c r="F16" s="281">
        <v>42036</v>
      </c>
      <c r="G16" s="280">
        <v>79622</v>
      </c>
      <c r="H16" s="282">
        <f>E16-G16</f>
        <v>0</v>
      </c>
      <c r="I16" s="54"/>
    </row>
    <row r="17" spans="2:9" ht="30" x14ac:dyDescent="0.25">
      <c r="B17" s="55"/>
      <c r="C17" s="278" t="s">
        <v>704</v>
      </c>
      <c r="D17" s="283" t="s">
        <v>705</v>
      </c>
      <c r="E17" s="280">
        <v>150000</v>
      </c>
      <c r="F17" s="286" t="s">
        <v>703</v>
      </c>
      <c r="G17" s="280">
        <v>45000</v>
      </c>
      <c r="H17" s="282">
        <f>E17-G17</f>
        <v>105000</v>
      </c>
      <c r="I17" s="54"/>
    </row>
    <row r="18" spans="2:9" ht="30" x14ac:dyDescent="0.25">
      <c r="B18" s="55"/>
      <c r="C18" s="278" t="s">
        <v>704</v>
      </c>
      <c r="D18" s="283" t="s">
        <v>706</v>
      </c>
      <c r="E18" s="280">
        <v>75000</v>
      </c>
      <c r="F18" s="286" t="s">
        <v>703</v>
      </c>
      <c r="G18" s="280">
        <v>60000</v>
      </c>
      <c r="H18" s="282">
        <f>E18-G18</f>
        <v>15000</v>
      </c>
      <c r="I18" s="54"/>
    </row>
    <row r="19" spans="2:9" ht="30" x14ac:dyDescent="0.25">
      <c r="B19" s="55"/>
      <c r="C19" s="278" t="s">
        <v>704</v>
      </c>
      <c r="D19" s="283" t="s">
        <v>812</v>
      </c>
      <c r="E19" s="280">
        <v>150000</v>
      </c>
      <c r="F19" s="281">
        <v>42125</v>
      </c>
      <c r="G19" s="280">
        <v>45000</v>
      </c>
      <c r="H19" s="282">
        <f>E19-G19</f>
        <v>105000</v>
      </c>
      <c r="I19" s="54"/>
    </row>
    <row r="20" spans="2:9" ht="30" x14ac:dyDescent="0.25">
      <c r="B20" s="55"/>
      <c r="C20" s="278" t="s">
        <v>704</v>
      </c>
      <c r="D20" s="283" t="s">
        <v>811</v>
      </c>
      <c r="E20" s="280">
        <v>300000</v>
      </c>
      <c r="F20" s="281">
        <v>42095</v>
      </c>
      <c r="G20" s="280">
        <v>90000</v>
      </c>
      <c r="H20" s="282">
        <f>E20-G20</f>
        <v>210000</v>
      </c>
      <c r="I20" s="54"/>
    </row>
    <row r="21" spans="2:9" ht="30" x14ac:dyDescent="0.25">
      <c r="B21" s="55"/>
      <c r="C21" s="278" t="s">
        <v>707</v>
      </c>
      <c r="D21" s="283" t="s">
        <v>708</v>
      </c>
      <c r="E21" s="280">
        <v>136780</v>
      </c>
      <c r="F21" s="281">
        <v>41671</v>
      </c>
      <c r="G21" s="280">
        <v>136780</v>
      </c>
      <c r="H21" s="282">
        <v>0</v>
      </c>
      <c r="I21" s="54"/>
    </row>
    <row r="22" spans="2:9" ht="30" x14ac:dyDescent="0.25">
      <c r="B22" s="55"/>
      <c r="C22" s="278" t="s">
        <v>707</v>
      </c>
      <c r="D22" s="283" t="s">
        <v>709</v>
      </c>
      <c r="E22" s="280">
        <v>417181</v>
      </c>
      <c r="F22" s="281">
        <v>42064</v>
      </c>
      <c r="G22" s="280">
        <v>83436.149999999994</v>
      </c>
      <c r="H22" s="282">
        <f>E22-G22</f>
        <v>333744.84999999998</v>
      </c>
      <c r="I22" s="54"/>
    </row>
    <row r="23" spans="2:9" ht="45" x14ac:dyDescent="0.25">
      <c r="B23" s="55"/>
      <c r="C23" s="273" t="s">
        <v>707</v>
      </c>
      <c r="D23" s="293" t="s">
        <v>710</v>
      </c>
      <c r="E23" s="290">
        <v>980605</v>
      </c>
      <c r="F23" s="291">
        <v>42095</v>
      </c>
      <c r="G23" s="280">
        <v>196121</v>
      </c>
      <c r="H23" s="282">
        <f>E23-G23</f>
        <v>784484</v>
      </c>
      <c r="I23" s="54"/>
    </row>
    <row r="24" spans="2:9" ht="15.75" thickBot="1" x14ac:dyDescent="0.3">
      <c r="B24" s="55"/>
      <c r="C24" s="292"/>
      <c r="D24" s="287"/>
      <c r="E24" s="288"/>
      <c r="F24" s="288"/>
      <c r="G24" s="288"/>
      <c r="H24" s="289"/>
      <c r="I24" s="54"/>
    </row>
    <row r="25" spans="2:9" x14ac:dyDescent="0.25">
      <c r="B25" s="55"/>
      <c r="C25" s="62"/>
      <c r="D25" s="62"/>
      <c r="E25" s="62"/>
      <c r="F25" s="139"/>
      <c r="G25" s="139"/>
      <c r="H25" s="139"/>
      <c r="I25" s="54"/>
    </row>
    <row r="26" spans="2:9" x14ac:dyDescent="0.25">
      <c r="B26" s="55"/>
      <c r="C26" s="470" t="s">
        <v>236</v>
      </c>
      <c r="D26" s="470"/>
      <c r="E26" s="57"/>
      <c r="F26" s="57"/>
      <c r="G26" s="57"/>
      <c r="H26" s="57"/>
      <c r="I26" s="54"/>
    </row>
    <row r="27" spans="2:9" ht="15.75" thickBot="1" x14ac:dyDescent="0.3">
      <c r="B27" s="55"/>
      <c r="C27" s="469" t="s">
        <v>238</v>
      </c>
      <c r="D27" s="469"/>
      <c r="E27" s="469"/>
      <c r="F27" s="138"/>
      <c r="G27" s="138"/>
      <c r="H27" s="138"/>
      <c r="I27" s="54"/>
    </row>
    <row r="28" spans="2:9" ht="29.25" thickBot="1" x14ac:dyDescent="0.3">
      <c r="B28" s="55"/>
      <c r="C28" s="131" t="s">
        <v>292</v>
      </c>
      <c r="D28" s="132" t="s">
        <v>237</v>
      </c>
      <c r="E28" s="132" t="s">
        <v>290</v>
      </c>
      <c r="F28" s="147" t="s">
        <v>291</v>
      </c>
      <c r="G28" s="147" t="s">
        <v>289</v>
      </c>
      <c r="H28" s="143"/>
      <c r="I28" s="150"/>
    </row>
    <row r="29" spans="2:9" ht="15" customHeight="1" thickBot="1" x14ac:dyDescent="0.3">
      <c r="B29" s="55"/>
      <c r="C29" s="460" t="s">
        <v>711</v>
      </c>
      <c r="D29" s="28" t="s">
        <v>714</v>
      </c>
      <c r="E29" s="295">
        <v>150000</v>
      </c>
      <c r="F29" s="298">
        <v>136780</v>
      </c>
      <c r="G29" s="466" t="s">
        <v>844</v>
      </c>
      <c r="H29" s="57"/>
      <c r="I29" s="456"/>
    </row>
    <row r="30" spans="2:9" ht="30" x14ac:dyDescent="0.25">
      <c r="B30" s="55"/>
      <c r="C30" s="461"/>
      <c r="D30" s="294" t="s">
        <v>715</v>
      </c>
      <c r="E30" s="296">
        <v>220050</v>
      </c>
      <c r="F30" s="141"/>
      <c r="G30" s="467"/>
      <c r="H30" s="57"/>
      <c r="I30" s="456"/>
    </row>
    <row r="31" spans="2:9" ht="30" x14ac:dyDescent="0.25">
      <c r="B31" s="55"/>
      <c r="C31" s="461"/>
      <c r="D31" s="273" t="s">
        <v>716</v>
      </c>
      <c r="E31" s="297" t="s">
        <v>718</v>
      </c>
      <c r="F31" s="141"/>
      <c r="G31" s="145"/>
      <c r="H31" s="57"/>
      <c r="I31" s="456"/>
    </row>
    <row r="32" spans="2:9" ht="54" customHeight="1" thickBot="1" x14ac:dyDescent="0.3">
      <c r="B32" s="55"/>
      <c r="C32" s="462"/>
      <c r="D32" s="311" t="s">
        <v>717</v>
      </c>
      <c r="E32" s="297">
        <v>292770</v>
      </c>
      <c r="F32" s="142"/>
      <c r="G32" s="146"/>
      <c r="H32" s="57"/>
      <c r="I32" s="456"/>
    </row>
    <row r="33" spans="2:9" ht="24" customHeight="1" thickBot="1" x14ac:dyDescent="0.3">
      <c r="B33" s="55"/>
      <c r="C33" s="457" t="s">
        <v>712</v>
      </c>
      <c r="D33" s="137" t="s">
        <v>723</v>
      </c>
      <c r="E33" s="299">
        <v>417181</v>
      </c>
      <c r="F33" s="299">
        <v>417181</v>
      </c>
      <c r="G33" s="466" t="s">
        <v>814</v>
      </c>
      <c r="H33" s="57"/>
      <c r="I33" s="456"/>
    </row>
    <row r="34" spans="2:9" ht="37.35" customHeight="1" x14ac:dyDescent="0.25">
      <c r="B34" s="55"/>
      <c r="C34" s="458"/>
      <c r="D34" s="135" t="s">
        <v>808</v>
      </c>
      <c r="E34" s="317">
        <v>337896</v>
      </c>
      <c r="F34" s="141"/>
      <c r="G34" s="467"/>
      <c r="H34" s="57"/>
      <c r="I34" s="456"/>
    </row>
    <row r="35" spans="2:9" ht="33.6" customHeight="1" x14ac:dyDescent="0.25">
      <c r="B35" s="55"/>
      <c r="C35" s="458"/>
      <c r="D35" s="314" t="s">
        <v>807</v>
      </c>
      <c r="E35" s="320" t="s">
        <v>813</v>
      </c>
      <c r="F35" s="318"/>
      <c r="G35" s="312"/>
      <c r="H35" s="57"/>
      <c r="I35" s="456"/>
    </row>
    <row r="36" spans="2:9" ht="33.6" customHeight="1" x14ac:dyDescent="0.25">
      <c r="B36" s="55"/>
      <c r="C36" s="458"/>
      <c r="D36" s="314" t="s">
        <v>806</v>
      </c>
      <c r="E36" s="319" t="s">
        <v>813</v>
      </c>
      <c r="F36" s="141"/>
      <c r="G36" s="312"/>
      <c r="H36" s="57"/>
      <c r="I36" s="456"/>
    </row>
    <row r="37" spans="2:9" ht="32.450000000000003" customHeight="1" x14ac:dyDescent="0.25">
      <c r="B37" s="55"/>
      <c r="C37" s="458"/>
      <c r="D37" s="314" t="s">
        <v>805</v>
      </c>
      <c r="E37" s="319" t="s">
        <v>813</v>
      </c>
      <c r="F37" s="141"/>
      <c r="G37" s="312"/>
      <c r="H37" s="57"/>
      <c r="I37" s="456"/>
    </row>
    <row r="38" spans="2:9" ht="36" customHeight="1" x14ac:dyDescent="0.25">
      <c r="B38" s="55"/>
      <c r="C38" s="458"/>
      <c r="D38" s="314"/>
      <c r="E38" s="314"/>
      <c r="F38" s="141"/>
      <c r="G38" s="312"/>
      <c r="H38" s="57"/>
      <c r="I38" s="456"/>
    </row>
    <row r="39" spans="2:9" ht="27" customHeight="1" thickBot="1" x14ac:dyDescent="0.3">
      <c r="B39" s="55"/>
      <c r="C39" s="459"/>
      <c r="D39" s="315"/>
      <c r="E39" s="314"/>
      <c r="F39" s="142"/>
      <c r="G39" s="146"/>
      <c r="H39" s="57"/>
      <c r="I39" s="456"/>
    </row>
    <row r="40" spans="2:9" ht="32.450000000000003" customHeight="1" x14ac:dyDescent="0.25">
      <c r="B40" s="55"/>
      <c r="C40" s="476" t="s">
        <v>713</v>
      </c>
      <c r="D40" s="313" t="s">
        <v>719</v>
      </c>
      <c r="E40" s="321" t="s">
        <v>813</v>
      </c>
      <c r="F40" s="299">
        <v>980605</v>
      </c>
      <c r="G40" s="468" t="s">
        <v>814</v>
      </c>
      <c r="H40" s="57"/>
      <c r="I40" s="456"/>
    </row>
    <row r="41" spans="2:9" ht="31.35" customHeight="1" x14ac:dyDescent="0.25">
      <c r="B41" s="55"/>
      <c r="C41" s="477"/>
      <c r="D41" s="135" t="s">
        <v>714</v>
      </c>
      <c r="E41" s="322" t="s">
        <v>813</v>
      </c>
      <c r="F41" s="141"/>
      <c r="G41" s="467"/>
      <c r="H41" s="57"/>
      <c r="I41" s="456"/>
    </row>
    <row r="42" spans="2:9" ht="32.450000000000003" customHeight="1" x14ac:dyDescent="0.25">
      <c r="B42" s="55"/>
      <c r="C42" s="477"/>
      <c r="D42" s="301" t="s">
        <v>720</v>
      </c>
      <c r="E42" s="332">
        <v>1572096</v>
      </c>
      <c r="F42" s="141"/>
      <c r="G42" s="300"/>
      <c r="H42" s="57"/>
      <c r="I42" s="456"/>
    </row>
    <row r="43" spans="2:9" ht="29.25" customHeight="1" x14ac:dyDescent="0.25">
      <c r="B43" s="55"/>
      <c r="C43" s="477"/>
      <c r="D43" s="301" t="s">
        <v>721</v>
      </c>
      <c r="E43" s="324" t="s">
        <v>813</v>
      </c>
      <c r="F43" s="141"/>
      <c r="G43" s="300"/>
      <c r="H43" s="57"/>
      <c r="I43" s="456"/>
    </row>
    <row r="44" spans="2:9" ht="30" customHeight="1" thickBot="1" x14ac:dyDescent="0.3">
      <c r="B44" s="55"/>
      <c r="C44" s="477"/>
      <c r="D44" s="301" t="s">
        <v>722</v>
      </c>
      <c r="E44" s="323" t="s">
        <v>813</v>
      </c>
      <c r="F44" s="141"/>
      <c r="G44" s="300"/>
      <c r="H44" s="57"/>
      <c r="I44" s="456"/>
    </row>
    <row r="45" spans="2:9" ht="21" customHeight="1" thickBot="1" x14ac:dyDescent="0.3">
      <c r="B45" s="55"/>
      <c r="C45" s="477"/>
      <c r="D45" s="137" t="s">
        <v>723</v>
      </c>
      <c r="E45" s="299">
        <v>980605</v>
      </c>
      <c r="F45" s="142"/>
      <c r="G45" s="146"/>
      <c r="H45" s="57"/>
      <c r="I45" s="456"/>
    </row>
    <row r="46" spans="2:9" ht="15" hidden="1" customHeight="1" x14ac:dyDescent="0.25">
      <c r="B46" s="55"/>
      <c r="C46" s="477"/>
      <c r="D46" s="133"/>
      <c r="E46" s="134"/>
      <c r="F46" s="140"/>
      <c r="G46" s="144"/>
      <c r="H46" s="57"/>
      <c r="I46" s="456"/>
    </row>
    <row r="47" spans="2:9" hidden="1" x14ac:dyDescent="0.25">
      <c r="B47" s="55"/>
      <c r="C47" s="477"/>
      <c r="D47" s="135"/>
      <c r="E47" s="136"/>
      <c r="F47" s="141"/>
      <c r="G47" s="145"/>
      <c r="H47" s="57"/>
      <c r="I47" s="456"/>
    </row>
    <row r="48" spans="2:9" s="9" customFormat="1" ht="15.75" hidden="1" customHeight="1" thickBot="1" x14ac:dyDescent="0.3">
      <c r="B48" s="55"/>
      <c r="C48" s="478"/>
      <c r="D48" s="137"/>
      <c r="E48" s="29"/>
      <c r="F48" s="142"/>
      <c r="G48" s="146"/>
      <c r="H48" s="57"/>
      <c r="I48" s="456"/>
    </row>
    <row r="49" spans="2:9" s="9" customFormat="1" ht="15.75" customHeight="1" x14ac:dyDescent="0.25">
      <c r="B49" s="55"/>
      <c r="C49" s="463"/>
      <c r="D49" s="133"/>
      <c r="E49" s="134"/>
      <c r="F49" s="140"/>
      <c r="G49" s="144"/>
      <c r="H49" s="57"/>
      <c r="I49" s="456"/>
    </row>
    <row r="50" spans="2:9" s="9" customFormat="1" x14ac:dyDescent="0.25">
      <c r="B50" s="55"/>
      <c r="C50" s="464"/>
      <c r="D50" s="135"/>
      <c r="E50" s="136"/>
      <c r="F50" s="141"/>
      <c r="G50" s="145"/>
      <c r="H50" s="57"/>
      <c r="I50" s="456"/>
    </row>
    <row r="51" spans="2:9" s="9" customFormat="1" ht="15.75" thickBot="1" x14ac:dyDescent="0.3">
      <c r="B51" s="55"/>
      <c r="C51" s="465"/>
      <c r="D51" s="137"/>
      <c r="E51" s="29"/>
      <c r="F51" s="142"/>
      <c r="G51" s="146"/>
      <c r="H51" s="57"/>
      <c r="I51" s="456"/>
    </row>
    <row r="52" spans="2:9" s="9" customFormat="1" ht="15.75" thickBot="1" x14ac:dyDescent="0.3">
      <c r="B52" s="63"/>
      <c r="C52" s="64"/>
      <c r="D52" s="64"/>
      <c r="E52" s="64"/>
      <c r="F52" s="64"/>
      <c r="G52" s="64"/>
      <c r="H52" s="64"/>
      <c r="I52" s="65"/>
    </row>
    <row r="53" spans="2:9" s="9" customFormat="1" x14ac:dyDescent="0.25">
      <c r="B53" s="8"/>
      <c r="C53" s="8"/>
      <c r="D53" s="8"/>
      <c r="E53" s="8"/>
      <c r="F53" s="8"/>
      <c r="G53" s="8"/>
      <c r="H53" s="8"/>
      <c r="I53" s="8"/>
    </row>
    <row r="54" spans="2:9" s="9" customFormat="1" x14ac:dyDescent="0.25">
      <c r="B54" s="8"/>
      <c r="C54" s="8"/>
      <c r="D54" s="8"/>
      <c r="E54" s="8"/>
      <c r="F54" s="8"/>
      <c r="G54" s="8"/>
      <c r="H54" s="8"/>
      <c r="I54" s="8"/>
    </row>
    <row r="55" spans="2:9" s="9" customFormat="1" x14ac:dyDescent="0.25">
      <c r="B55" s="8"/>
      <c r="C55" s="7"/>
      <c r="D55" s="7"/>
      <c r="E55" s="7"/>
      <c r="F55" s="7"/>
      <c r="G55" s="7"/>
      <c r="H55" s="7"/>
      <c r="I55" s="8"/>
    </row>
    <row r="56" spans="2:9" s="9" customFormat="1" ht="15.75" customHeight="1" x14ac:dyDescent="0.25">
      <c r="B56" s="8"/>
      <c r="C56" s="7"/>
      <c r="D56" s="7"/>
      <c r="E56" s="7"/>
      <c r="F56" s="7"/>
      <c r="G56" s="7"/>
      <c r="H56" s="7"/>
      <c r="I56" s="8"/>
    </row>
    <row r="57" spans="2:9" s="9" customFormat="1" ht="15.75" customHeight="1" x14ac:dyDescent="0.25">
      <c r="B57" s="8"/>
      <c r="C57" s="13"/>
      <c r="D57" s="13"/>
      <c r="E57" s="13"/>
      <c r="F57" s="13"/>
      <c r="G57" s="13"/>
      <c r="H57" s="13"/>
      <c r="I57" s="8"/>
    </row>
    <row r="58" spans="2:9" s="9" customFormat="1" ht="15.75" customHeight="1" x14ac:dyDescent="0.25">
      <c r="B58" s="8"/>
      <c r="C58" s="8"/>
      <c r="D58" s="8"/>
      <c r="E58" s="14"/>
      <c r="F58" s="14"/>
      <c r="G58" s="14"/>
      <c r="H58" s="14"/>
      <c r="I58" s="8"/>
    </row>
    <row r="59" spans="2:9" s="9" customFormat="1" ht="15.75" customHeight="1" x14ac:dyDescent="0.25">
      <c r="B59" s="8"/>
      <c r="C59" s="8"/>
      <c r="D59" s="8"/>
      <c r="E59" s="15"/>
      <c r="F59" s="15"/>
      <c r="G59" s="15"/>
      <c r="H59" s="15"/>
      <c r="I59" s="8"/>
    </row>
    <row r="60" spans="2:9" s="9" customFormat="1" x14ac:dyDescent="0.25">
      <c r="B60" s="8"/>
      <c r="C60" s="8"/>
      <c r="D60" s="8"/>
      <c r="E60" s="8"/>
      <c r="F60" s="8"/>
      <c r="G60" s="8"/>
      <c r="H60" s="8"/>
      <c r="I60" s="8"/>
    </row>
    <row r="61" spans="2:9" s="9" customFormat="1" ht="15.75" customHeight="1" x14ac:dyDescent="0.25">
      <c r="B61" s="8"/>
      <c r="C61" s="7"/>
      <c r="D61" s="7"/>
      <c r="E61" s="7"/>
      <c r="F61" s="7"/>
      <c r="G61" s="7"/>
      <c r="H61" s="7"/>
      <c r="I61" s="8"/>
    </row>
    <row r="62" spans="2:9" s="9" customFormat="1" ht="15.75" customHeight="1" x14ac:dyDescent="0.25">
      <c r="B62" s="8"/>
      <c r="C62" s="7"/>
      <c r="D62" s="7"/>
      <c r="E62" s="7"/>
      <c r="F62" s="7"/>
      <c r="G62" s="7"/>
      <c r="H62" s="7"/>
      <c r="I62" s="8"/>
    </row>
    <row r="63" spans="2:9" s="9" customFormat="1" x14ac:dyDescent="0.25">
      <c r="B63" s="8"/>
      <c r="C63" s="7"/>
      <c r="D63" s="7"/>
      <c r="E63" s="7"/>
      <c r="F63" s="7"/>
      <c r="G63" s="7"/>
      <c r="H63" s="7"/>
      <c r="I63" s="8"/>
    </row>
    <row r="64" spans="2:9" s="9" customFormat="1" ht="15.75" customHeight="1" x14ac:dyDescent="0.25">
      <c r="B64" s="8"/>
      <c r="C64" s="8"/>
      <c r="D64" s="8"/>
      <c r="E64" s="14"/>
      <c r="F64" s="14"/>
      <c r="G64" s="14"/>
      <c r="H64" s="14"/>
      <c r="I64" s="8"/>
    </row>
    <row r="65" spans="2:9" s="9" customFormat="1" ht="15.75" customHeight="1" x14ac:dyDescent="0.25">
      <c r="B65" s="8"/>
      <c r="C65" s="8"/>
      <c r="D65" s="8"/>
      <c r="E65" s="15"/>
      <c r="F65" s="15"/>
      <c r="G65" s="15"/>
      <c r="H65" s="15"/>
      <c r="I65" s="8"/>
    </row>
    <row r="66" spans="2:9" s="9" customFormat="1" x14ac:dyDescent="0.25">
      <c r="B66" s="8"/>
      <c r="C66" s="8"/>
      <c r="D66" s="8"/>
      <c r="E66" s="8"/>
      <c r="F66" s="8"/>
      <c r="G66" s="8"/>
      <c r="H66" s="8"/>
      <c r="I66" s="8"/>
    </row>
    <row r="67" spans="2:9" s="9" customFormat="1" x14ac:dyDescent="0.25">
      <c r="B67" s="8"/>
      <c r="C67" s="7"/>
      <c r="D67" s="7"/>
      <c r="E67" s="8"/>
      <c r="F67" s="8"/>
      <c r="G67" s="8"/>
      <c r="H67" s="8"/>
      <c r="I67" s="8"/>
    </row>
    <row r="68" spans="2:9" s="9" customFormat="1" ht="15.75" customHeight="1" x14ac:dyDescent="0.25">
      <c r="B68" s="8"/>
      <c r="C68" s="7"/>
      <c r="D68" s="7"/>
      <c r="E68" s="15"/>
      <c r="F68" s="15"/>
      <c r="G68" s="15"/>
      <c r="H68" s="15"/>
      <c r="I68" s="8"/>
    </row>
    <row r="69" spans="2:9" s="9" customFormat="1" ht="15.75" customHeight="1" x14ac:dyDescent="0.25">
      <c r="B69" s="8"/>
      <c r="C69" s="8"/>
      <c r="D69" s="8"/>
      <c r="E69" s="15"/>
      <c r="F69" s="15"/>
      <c r="G69" s="15"/>
      <c r="H69" s="15"/>
      <c r="I69" s="8"/>
    </row>
    <row r="70" spans="2:9" s="9" customFormat="1" x14ac:dyDescent="0.25">
      <c r="B70" s="8"/>
      <c r="C70" s="10"/>
      <c r="D70" s="8"/>
      <c r="E70" s="10"/>
      <c r="F70" s="10"/>
      <c r="G70" s="10"/>
      <c r="H70" s="10"/>
      <c r="I70" s="8"/>
    </row>
    <row r="71" spans="2:9" s="9" customFormat="1" x14ac:dyDescent="0.25">
      <c r="B71" s="8"/>
      <c r="C71" s="10"/>
      <c r="D71" s="10"/>
      <c r="E71" s="10"/>
      <c r="F71" s="10"/>
      <c r="G71" s="10"/>
      <c r="H71" s="10"/>
      <c r="I71" s="11"/>
    </row>
  </sheetData>
  <customSheetViews>
    <customSheetView guid="{47B53A82-92C2-47DA-99D0-D824FEAEA32F}" hiddenRows="1" state="hidden">
      <selection activeCell="G54" sqref="G54"/>
      <pageMargins left="0.7" right="0.7" top="0.75" bottom="0.75" header="0.3" footer="0.3"/>
      <pageSetup orientation="landscape"/>
    </customSheetView>
    <customSheetView guid="{476D7F7D-2B0A-443D-9DC0-E3701DAEAE39}" hiddenRows="1">
      <selection activeCell="C40" sqref="C40:C48"/>
      <pageMargins left="0.7" right="0.7" top="0.75" bottom="0.75" header="0.3" footer="0.3"/>
      <pageSetup orientation="landscape"/>
    </customSheetView>
    <customSheetView guid="{A4DC33F0-7589-4960-80FA-6D530D97677A}" hiddenRows="1" topLeftCell="A33">
      <selection activeCell="C40" sqref="C40:C48"/>
      <pageMargins left="0.7" right="0.7" top="0.75" bottom="0.75" header="0.3" footer="0.3"/>
      <pageSetup orientation="landscape"/>
    </customSheetView>
    <customSheetView guid="{5CD7C8B3-764F-4DEF-977A-65B015DA68E5}" hiddenRows="1" topLeftCell="A4">
      <selection activeCell="G54" sqref="G54"/>
      <pageMargins left="0.7" right="0.7" top="0.75" bottom="0.75" header="0.3" footer="0.3"/>
      <pageSetup orientation="landscape"/>
    </customSheetView>
    <customSheetView guid="{07EAF365-2447-4F82-A46B-7E9FD26E56FF}" hiddenRows="1" state="hidden">
      <selection activeCell="G54" sqref="G54"/>
      <pageMargins left="0.7" right="0.7" top="0.75" bottom="0.75" header="0.3" footer="0.3"/>
      <pageSetup orientation="landscape"/>
    </customSheetView>
  </customSheetViews>
  <mergeCells count="20">
    <mergeCell ref="C3:H3"/>
    <mergeCell ref="I29:I32"/>
    <mergeCell ref="I33:I39"/>
    <mergeCell ref="I40:I45"/>
    <mergeCell ref="I46:I48"/>
    <mergeCell ref="C27:E27"/>
    <mergeCell ref="C26:D26"/>
    <mergeCell ref="B4:H4"/>
    <mergeCell ref="C5:H5"/>
    <mergeCell ref="C8:D8"/>
    <mergeCell ref="C9:H9"/>
    <mergeCell ref="C6:F6"/>
    <mergeCell ref="C40:C48"/>
    <mergeCell ref="G29:G30"/>
    <mergeCell ref="I49:I51"/>
    <mergeCell ref="C33:C39"/>
    <mergeCell ref="C29:C32"/>
    <mergeCell ref="C49:C51"/>
    <mergeCell ref="G33:G34"/>
    <mergeCell ref="G40:G41"/>
  </mergeCells>
  <dataValidations count="2">
    <dataValidation type="list" allowBlank="1" showInputMessage="1" showErrorMessage="1" sqref="E68:H68">
      <formula1>$M$75:$M$76</formula1>
    </dataValidation>
    <dataValidation type="whole" allowBlank="1" showInputMessage="1" showErrorMessage="1" sqref="E64:H64 E58:H58">
      <formula1>-999999999</formula1>
      <formula2>999999999</formula2>
    </dataValidation>
  </dataValidations>
  <pageMargins left="0.7" right="0.7" top="0.75" bottom="0.75" header="0.3" footer="0.3"/>
  <pageSetup orientation="landscape"/>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7"/>
  <sheetViews>
    <sheetView topLeftCell="A31" zoomScale="90" zoomScaleNormal="90" zoomScalePageLayoutView="90" workbookViewId="0">
      <selection activeCell="L24" sqref="L24"/>
    </sheetView>
  </sheetViews>
  <sheetFormatPr defaultColWidth="8.85546875" defaultRowHeight="15" x14ac:dyDescent="0.25"/>
  <cols>
    <col min="1" max="2" width="1.85546875" customWidth="1"/>
    <col min="3" max="3" width="42.28515625" customWidth="1"/>
    <col min="4" max="4" width="15" customWidth="1"/>
    <col min="5" max="5" width="22.85546875" customWidth="1"/>
    <col min="6" max="6" width="38" customWidth="1"/>
    <col min="7" max="7" width="2" customWidth="1"/>
    <col min="8" max="8" width="1.42578125" customWidth="1"/>
  </cols>
  <sheetData>
    <row r="1" spans="2:7" ht="15.75" thickBot="1" x14ac:dyDescent="0.3"/>
    <row r="2" spans="2:7" ht="15.75" thickBot="1" x14ac:dyDescent="0.3">
      <c r="B2" s="84"/>
      <c r="C2" s="85"/>
      <c r="D2" s="85"/>
      <c r="E2" s="85"/>
      <c r="F2" s="85"/>
      <c r="G2" s="86"/>
    </row>
    <row r="3" spans="2:7" ht="21" thickBot="1" x14ac:dyDescent="0.35">
      <c r="B3" s="87"/>
      <c r="C3" s="434" t="s">
        <v>220</v>
      </c>
      <c r="D3" s="435"/>
      <c r="E3" s="435"/>
      <c r="F3" s="436"/>
      <c r="G3" s="54"/>
    </row>
    <row r="4" spans="2:7" x14ac:dyDescent="0.25">
      <c r="B4" s="471"/>
      <c r="C4" s="472"/>
      <c r="D4" s="472"/>
      <c r="E4" s="472"/>
      <c r="F4" s="472"/>
      <c r="G4" s="54"/>
    </row>
    <row r="5" spans="2:7" x14ac:dyDescent="0.25">
      <c r="B5" s="55"/>
      <c r="C5" s="488"/>
      <c r="D5" s="488"/>
      <c r="E5" s="488"/>
      <c r="F5" s="488"/>
      <c r="G5" s="54"/>
    </row>
    <row r="6" spans="2:7" x14ac:dyDescent="0.25">
      <c r="B6" s="55"/>
      <c r="C6" s="56"/>
      <c r="D6" s="57"/>
      <c r="E6" s="56"/>
      <c r="F6" s="57"/>
      <c r="G6" s="54"/>
    </row>
    <row r="7" spans="2:7" x14ac:dyDescent="0.25">
      <c r="B7" s="55"/>
      <c r="C7" s="470" t="s">
        <v>231</v>
      </c>
      <c r="D7" s="470"/>
      <c r="E7" s="58"/>
      <c r="F7" s="57"/>
      <c r="G7" s="54"/>
    </row>
    <row r="8" spans="2:7" ht="15.75" thickBot="1" x14ac:dyDescent="0.3">
      <c r="B8" s="55"/>
      <c r="C8" s="489" t="s">
        <v>303</v>
      </c>
      <c r="D8" s="489"/>
      <c r="E8" s="489"/>
      <c r="F8" s="489"/>
      <c r="G8" s="54"/>
    </row>
    <row r="9" spans="2:7" ht="15.75" thickBot="1" x14ac:dyDescent="0.3">
      <c r="B9" s="55"/>
      <c r="C9" s="30" t="s">
        <v>233</v>
      </c>
      <c r="D9" s="31" t="s">
        <v>232</v>
      </c>
      <c r="E9" s="479" t="s">
        <v>277</v>
      </c>
      <c r="F9" s="480"/>
      <c r="G9" s="54"/>
    </row>
    <row r="10" spans="2:7" ht="220.35" customHeight="1" x14ac:dyDescent="0.25">
      <c r="B10" s="55"/>
      <c r="C10" s="32" t="s">
        <v>740</v>
      </c>
      <c r="D10" s="303" t="s">
        <v>748</v>
      </c>
      <c r="E10" s="490" t="s">
        <v>919</v>
      </c>
      <c r="F10" s="491"/>
      <c r="G10" s="54"/>
    </row>
    <row r="11" spans="2:7" ht="173.1" customHeight="1" x14ac:dyDescent="0.25">
      <c r="B11" s="55"/>
      <c r="C11" s="33" t="s">
        <v>741</v>
      </c>
      <c r="D11" s="304" t="s">
        <v>748</v>
      </c>
      <c r="E11" s="492" t="s">
        <v>920</v>
      </c>
      <c r="F11" s="493"/>
      <c r="G11" s="54"/>
    </row>
    <row r="12" spans="2:7" ht="171.6" customHeight="1" x14ac:dyDescent="0.25">
      <c r="B12" s="55"/>
      <c r="C12" s="33" t="s">
        <v>742</v>
      </c>
      <c r="D12" s="304" t="s">
        <v>749</v>
      </c>
      <c r="E12" s="481" t="s">
        <v>921</v>
      </c>
      <c r="F12" s="482"/>
      <c r="G12" s="54"/>
    </row>
    <row r="13" spans="2:7" ht="191.1" customHeight="1" x14ac:dyDescent="0.25">
      <c r="B13" s="55"/>
      <c r="C13" s="33" t="s">
        <v>743</v>
      </c>
      <c r="D13" s="304" t="s">
        <v>750</v>
      </c>
      <c r="E13" s="481" t="s">
        <v>922</v>
      </c>
      <c r="F13" s="482"/>
      <c r="G13" s="54"/>
    </row>
    <row r="14" spans="2:7" ht="144" customHeight="1" x14ac:dyDescent="0.25">
      <c r="B14" s="55"/>
      <c r="C14" s="33" t="s">
        <v>744</v>
      </c>
      <c r="D14" s="304" t="s">
        <v>749</v>
      </c>
      <c r="E14" s="481" t="s">
        <v>923</v>
      </c>
      <c r="F14" s="482"/>
      <c r="G14" s="54"/>
    </row>
    <row r="15" spans="2:7" ht="197.1" customHeight="1" x14ac:dyDescent="0.25">
      <c r="B15" s="55"/>
      <c r="C15" s="33" t="s">
        <v>745</v>
      </c>
      <c r="D15" s="304" t="s">
        <v>748</v>
      </c>
      <c r="E15" s="481" t="s">
        <v>924</v>
      </c>
      <c r="F15" s="482"/>
      <c r="G15" s="54"/>
    </row>
    <row r="16" spans="2:7" ht="236.1" customHeight="1" x14ac:dyDescent="0.25">
      <c r="B16" s="55"/>
      <c r="C16" s="33" t="s">
        <v>746</v>
      </c>
      <c r="D16" s="304" t="s">
        <v>749</v>
      </c>
      <c r="E16" s="481" t="s">
        <v>925</v>
      </c>
      <c r="F16" s="482"/>
      <c r="G16" s="54"/>
    </row>
    <row r="17" spans="2:7" ht="209.1" customHeight="1" x14ac:dyDescent="0.25">
      <c r="B17" s="55"/>
      <c r="C17" s="33" t="s">
        <v>747</v>
      </c>
      <c r="D17" s="304" t="s">
        <v>749</v>
      </c>
      <c r="E17" s="481" t="s">
        <v>926</v>
      </c>
      <c r="F17" s="482"/>
      <c r="G17" s="54"/>
    </row>
    <row r="18" spans="2:7" x14ac:dyDescent="0.25">
      <c r="B18" s="55"/>
      <c r="C18" s="57"/>
      <c r="D18" s="57"/>
      <c r="E18" s="57"/>
      <c r="F18" s="57"/>
      <c r="G18" s="54"/>
    </row>
    <row r="19" spans="2:7" x14ac:dyDescent="0.25">
      <c r="B19" s="55"/>
      <c r="C19" s="484" t="s">
        <v>260</v>
      </c>
      <c r="D19" s="484"/>
      <c r="E19" s="484"/>
      <c r="F19" s="484"/>
      <c r="G19" s="54"/>
    </row>
    <row r="20" spans="2:7" ht="15.75" thickBot="1" x14ac:dyDescent="0.3">
      <c r="B20" s="55"/>
      <c r="C20" s="485" t="s">
        <v>275</v>
      </c>
      <c r="D20" s="485"/>
      <c r="E20" s="485"/>
      <c r="F20" s="485"/>
      <c r="G20" s="54"/>
    </row>
    <row r="21" spans="2:7" ht="15.75" thickBot="1" x14ac:dyDescent="0.3">
      <c r="B21" s="55"/>
      <c r="C21" s="30" t="s">
        <v>233</v>
      </c>
      <c r="D21" s="31" t="s">
        <v>232</v>
      </c>
      <c r="E21" s="479" t="s">
        <v>277</v>
      </c>
      <c r="F21" s="480"/>
      <c r="G21" s="54"/>
    </row>
    <row r="22" spans="2:7" ht="120" customHeight="1" x14ac:dyDescent="0.25">
      <c r="B22" s="55"/>
      <c r="C22" s="305" t="s">
        <v>927</v>
      </c>
      <c r="D22" s="306" t="s">
        <v>748</v>
      </c>
      <c r="E22" s="499" t="s">
        <v>928</v>
      </c>
      <c r="F22" s="500"/>
      <c r="G22" s="54"/>
    </row>
    <row r="23" spans="2:7" ht="115.35" customHeight="1" x14ac:dyDescent="0.25">
      <c r="B23" s="55"/>
      <c r="C23" s="325" t="s">
        <v>816</v>
      </c>
      <c r="D23" s="326" t="s">
        <v>748</v>
      </c>
      <c r="E23" s="486" t="s">
        <v>913</v>
      </c>
      <c r="F23" s="487"/>
      <c r="G23" s="54"/>
    </row>
    <row r="24" spans="2:7" ht="141" customHeight="1" x14ac:dyDescent="0.25">
      <c r="B24" s="55"/>
      <c r="C24" s="353" t="s">
        <v>817</v>
      </c>
      <c r="D24" s="326" t="s">
        <v>748</v>
      </c>
      <c r="E24" s="486" t="s">
        <v>889</v>
      </c>
      <c r="F24" s="487"/>
      <c r="G24" s="54"/>
    </row>
    <row r="25" spans="2:7" ht="178.5" customHeight="1" thickBot="1" x14ac:dyDescent="0.3">
      <c r="B25" s="55"/>
      <c r="C25" s="34" t="s">
        <v>890</v>
      </c>
      <c r="D25" s="307" t="s">
        <v>748</v>
      </c>
      <c r="E25" s="501" t="s">
        <v>918</v>
      </c>
      <c r="F25" s="502"/>
      <c r="G25" s="54"/>
    </row>
    <row r="26" spans="2:7" x14ac:dyDescent="0.25">
      <c r="B26" s="55"/>
      <c r="C26" s="57"/>
      <c r="D26" s="57"/>
      <c r="E26" s="57"/>
      <c r="F26" s="57"/>
      <c r="G26" s="54"/>
    </row>
    <row r="27" spans="2:7" x14ac:dyDescent="0.25">
      <c r="B27" s="55"/>
      <c r="C27" s="57"/>
      <c r="D27" s="57"/>
      <c r="E27" s="57"/>
      <c r="F27" s="57"/>
      <c r="G27" s="54"/>
    </row>
    <row r="28" spans="2:7" ht="31.5" customHeight="1" x14ac:dyDescent="0.25">
      <c r="B28" s="55"/>
      <c r="C28" s="483" t="s">
        <v>259</v>
      </c>
      <c r="D28" s="483"/>
      <c r="E28" s="483"/>
      <c r="F28" s="483"/>
      <c r="G28" s="54"/>
    </row>
    <row r="29" spans="2:7" ht="15.75" thickBot="1" x14ac:dyDescent="0.3">
      <c r="B29" s="55"/>
      <c r="C29" s="489" t="s">
        <v>278</v>
      </c>
      <c r="D29" s="489"/>
      <c r="E29" s="498"/>
      <c r="F29" s="498"/>
      <c r="G29" s="54"/>
    </row>
    <row r="30" spans="2:7" ht="128.25" customHeight="1" thickBot="1" x14ac:dyDescent="0.3">
      <c r="B30" s="55"/>
      <c r="C30" s="504" t="s">
        <v>815</v>
      </c>
      <c r="D30" s="505"/>
      <c r="E30" s="505"/>
      <c r="F30" s="506"/>
      <c r="G30" s="54"/>
    </row>
    <row r="31" spans="2:7" x14ac:dyDescent="0.25">
      <c r="B31" s="55"/>
      <c r="C31" s="57"/>
      <c r="D31" s="57"/>
      <c r="E31" s="57"/>
      <c r="F31" s="57"/>
      <c r="G31" s="54"/>
    </row>
    <row r="32" spans="2:7" x14ac:dyDescent="0.25">
      <c r="B32" s="55"/>
      <c r="C32" s="57"/>
      <c r="D32" s="57"/>
      <c r="E32" s="57"/>
      <c r="F32" s="57"/>
      <c r="G32" s="54"/>
    </row>
    <row r="33" spans="2:7" x14ac:dyDescent="0.25">
      <c r="B33" s="55"/>
      <c r="C33" s="57"/>
      <c r="D33" s="57"/>
      <c r="E33" s="57"/>
      <c r="F33" s="57"/>
      <c r="G33" s="54"/>
    </row>
    <row r="34" spans="2:7" ht="2.25" customHeight="1" thickBot="1" x14ac:dyDescent="0.3">
      <c r="B34" s="59"/>
      <c r="C34" s="60"/>
      <c r="D34" s="60"/>
      <c r="E34" s="60"/>
      <c r="F34" s="60"/>
      <c r="G34" s="61"/>
    </row>
    <row r="35" spans="2:7" x14ac:dyDescent="0.25">
      <c r="B35" s="8"/>
      <c r="C35" s="8"/>
      <c r="D35" s="8"/>
      <c r="E35" s="8"/>
      <c r="F35" s="8"/>
      <c r="G35" s="8"/>
    </row>
    <row r="36" spans="2:7" x14ac:dyDescent="0.25">
      <c r="B36" s="8"/>
      <c r="C36" s="8"/>
      <c r="D36" s="8"/>
      <c r="E36" s="8"/>
      <c r="F36" s="8"/>
      <c r="G36" s="8"/>
    </row>
    <row r="37" spans="2:7" x14ac:dyDescent="0.25">
      <c r="B37" s="8"/>
      <c r="C37" s="8"/>
      <c r="D37" s="8"/>
      <c r="E37" s="8"/>
      <c r="F37" s="8"/>
      <c r="G37" s="8"/>
    </row>
    <row r="38" spans="2:7" x14ac:dyDescent="0.25">
      <c r="B38" s="8"/>
      <c r="C38" s="8"/>
      <c r="D38" s="8"/>
      <c r="E38" s="8"/>
      <c r="F38" s="8"/>
      <c r="G38" s="8"/>
    </row>
    <row r="39" spans="2:7" x14ac:dyDescent="0.25">
      <c r="B39" s="8"/>
      <c r="C39" s="8"/>
      <c r="D39" s="8"/>
      <c r="E39" s="8"/>
      <c r="F39" s="8"/>
      <c r="G39" s="8"/>
    </row>
    <row r="40" spans="2:7" x14ac:dyDescent="0.25">
      <c r="B40" s="8"/>
      <c r="C40" s="8"/>
      <c r="D40" s="8"/>
      <c r="E40" s="8"/>
      <c r="F40" s="8"/>
      <c r="G40" s="8"/>
    </row>
    <row r="41" spans="2:7" x14ac:dyDescent="0.25">
      <c r="B41" s="8"/>
      <c r="C41" s="494"/>
      <c r="D41" s="494"/>
      <c r="E41" s="7"/>
      <c r="F41" s="8"/>
      <c r="G41" s="8"/>
    </row>
    <row r="42" spans="2:7" x14ac:dyDescent="0.25">
      <c r="B42" s="8"/>
      <c r="C42" s="494"/>
      <c r="D42" s="494"/>
      <c r="E42" s="7"/>
      <c r="F42" s="8"/>
      <c r="G42" s="8"/>
    </row>
    <row r="43" spans="2:7" x14ac:dyDescent="0.25">
      <c r="B43" s="8"/>
      <c r="C43" s="507"/>
      <c r="D43" s="507"/>
      <c r="E43" s="507"/>
      <c r="F43" s="507"/>
      <c r="G43" s="8"/>
    </row>
    <row r="44" spans="2:7" x14ac:dyDescent="0.25">
      <c r="B44" s="8"/>
      <c r="C44" s="496"/>
      <c r="D44" s="496"/>
      <c r="E44" s="497"/>
      <c r="F44" s="497"/>
      <c r="G44" s="8"/>
    </row>
    <row r="45" spans="2:7" x14ac:dyDescent="0.25">
      <c r="B45" s="8"/>
      <c r="C45" s="496"/>
      <c r="D45" s="496"/>
      <c r="E45" s="503"/>
      <c r="F45" s="503"/>
      <c r="G45" s="8"/>
    </row>
    <row r="46" spans="2:7" x14ac:dyDescent="0.25">
      <c r="B46" s="8"/>
      <c r="C46" s="8"/>
      <c r="D46" s="8"/>
      <c r="E46" s="8"/>
      <c r="F46" s="8"/>
      <c r="G46" s="8"/>
    </row>
    <row r="47" spans="2:7" x14ac:dyDescent="0.25">
      <c r="B47" s="8"/>
      <c r="C47" s="494"/>
      <c r="D47" s="494"/>
      <c r="E47" s="7"/>
      <c r="F47" s="8"/>
      <c r="G47" s="8"/>
    </row>
    <row r="48" spans="2:7" x14ac:dyDescent="0.25">
      <c r="B48" s="8"/>
      <c r="C48" s="494"/>
      <c r="D48" s="494"/>
      <c r="E48" s="495"/>
      <c r="F48" s="495"/>
      <c r="G48" s="8"/>
    </row>
    <row r="49" spans="2:7" x14ac:dyDescent="0.25">
      <c r="B49" s="8"/>
      <c r="C49" s="7"/>
      <c r="D49" s="7"/>
      <c r="E49" s="7"/>
      <c r="F49" s="7"/>
      <c r="G49" s="8"/>
    </row>
    <row r="50" spans="2:7" x14ac:dyDescent="0.25">
      <c r="B50" s="8"/>
      <c r="C50" s="496"/>
      <c r="D50" s="496"/>
      <c r="E50" s="497"/>
      <c r="F50" s="497"/>
      <c r="G50" s="8"/>
    </row>
    <row r="51" spans="2:7" x14ac:dyDescent="0.25">
      <c r="B51" s="8"/>
      <c r="C51" s="496"/>
      <c r="D51" s="496"/>
      <c r="E51" s="503"/>
      <c r="F51" s="503"/>
      <c r="G51" s="8"/>
    </row>
    <row r="52" spans="2:7" x14ac:dyDescent="0.25">
      <c r="B52" s="8"/>
      <c r="C52" s="8"/>
      <c r="D52" s="8"/>
      <c r="E52" s="8"/>
      <c r="F52" s="8"/>
      <c r="G52" s="8"/>
    </row>
    <row r="53" spans="2:7" x14ac:dyDescent="0.25">
      <c r="B53" s="8"/>
      <c r="C53" s="494"/>
      <c r="D53" s="494"/>
      <c r="E53" s="8"/>
      <c r="F53" s="8"/>
      <c r="G53" s="8"/>
    </row>
    <row r="54" spans="2:7" x14ac:dyDescent="0.25">
      <c r="B54" s="8"/>
      <c r="C54" s="494"/>
      <c r="D54" s="494"/>
      <c r="E54" s="503"/>
      <c r="F54" s="503"/>
      <c r="G54" s="8"/>
    </row>
    <row r="55" spans="2:7" x14ac:dyDescent="0.25">
      <c r="B55" s="8"/>
      <c r="C55" s="496"/>
      <c r="D55" s="496"/>
      <c r="E55" s="503"/>
      <c r="F55" s="503"/>
      <c r="G55" s="8"/>
    </row>
    <row r="56" spans="2:7" x14ac:dyDescent="0.25">
      <c r="B56" s="8"/>
      <c r="C56" s="10"/>
      <c r="D56" s="8"/>
      <c r="E56" s="10"/>
      <c r="F56" s="8"/>
      <c r="G56" s="8"/>
    </row>
    <row r="57" spans="2:7" x14ac:dyDescent="0.25">
      <c r="B57" s="8"/>
      <c r="C57" s="10"/>
      <c r="D57" s="10"/>
      <c r="E57" s="10"/>
      <c r="F57" s="10"/>
      <c r="G57" s="11"/>
    </row>
  </sheetData>
  <customSheetViews>
    <customSheetView guid="{47B53A82-92C2-47DA-99D0-D824FEAEA32F}" scale="90" topLeftCell="A31">
      <selection activeCell="L24" sqref="L24"/>
      <pageMargins left="0.7" right="0.7" top="0.75" bottom="0.75" header="0.3" footer="0.3"/>
      <pageSetup orientation="portrait"/>
    </customSheetView>
    <customSheetView guid="{476D7F7D-2B0A-443D-9DC0-E3701DAEAE39}" scale="90" topLeftCell="A31">
      <selection activeCell="L24" sqref="L24"/>
      <pageMargins left="0.7" right="0.7" top="0.75" bottom="0.75" header="0.3" footer="0.3"/>
      <pageSetup orientation="portrait"/>
    </customSheetView>
    <customSheetView guid="{A4DC33F0-7589-4960-80FA-6D530D97677A}" scale="90" topLeftCell="A23">
      <selection activeCell="E29" sqref="E29:F29"/>
      <pageMargins left="0.7" right="0.7" top="0.75" bottom="0.75" header="0.3" footer="0.3"/>
      <pageSetup orientation="portrait"/>
    </customSheetView>
    <customSheetView guid="{5CD7C8B3-764F-4DEF-977A-65B015DA68E5}" scale="90" topLeftCell="A31">
      <selection activeCell="L24" sqref="L24"/>
      <pageMargins left="0.7" right="0.7" top="0.75" bottom="0.75" header="0.3" footer="0.3"/>
      <pageSetup orientation="portrait"/>
    </customSheetView>
    <customSheetView guid="{07EAF365-2447-4F82-A46B-7E9FD26E56FF}" scale="90" topLeftCell="A31">
      <selection activeCell="L24" sqref="L24"/>
      <pageMargins left="0.7" right="0.7" top="0.75" bottom="0.75" header="0.3" footer="0.3"/>
      <pageSetup orientation="portrait"/>
    </customSheetView>
  </customSheetViews>
  <mergeCells count="44">
    <mergeCell ref="C55:D55"/>
    <mergeCell ref="E55:F55"/>
    <mergeCell ref="C51:D51"/>
    <mergeCell ref="E51:F51"/>
    <mergeCell ref="C30:F30"/>
    <mergeCell ref="C54:D54"/>
    <mergeCell ref="E54:F54"/>
    <mergeCell ref="C41:D41"/>
    <mergeCell ref="C42:D42"/>
    <mergeCell ref="E45:F45"/>
    <mergeCell ref="C47:D47"/>
    <mergeCell ref="C43:F43"/>
    <mergeCell ref="C44:D44"/>
    <mergeCell ref="E44:F44"/>
    <mergeCell ref="C45:D45"/>
    <mergeCell ref="C29:D29"/>
    <mergeCell ref="E10:F10"/>
    <mergeCell ref="E11:F11"/>
    <mergeCell ref="E12:F12"/>
    <mergeCell ref="C53:D53"/>
    <mergeCell ref="C48:D48"/>
    <mergeCell ref="E48:F48"/>
    <mergeCell ref="C50:D50"/>
    <mergeCell ref="E50:F50"/>
    <mergeCell ref="E29:F29"/>
    <mergeCell ref="E21:F21"/>
    <mergeCell ref="E22:F22"/>
    <mergeCell ref="E25:F25"/>
    <mergeCell ref="C3:F3"/>
    <mergeCell ref="B4:F4"/>
    <mergeCell ref="C5:F5"/>
    <mergeCell ref="C7:D7"/>
    <mergeCell ref="C8:F8"/>
    <mergeCell ref="E9:F9"/>
    <mergeCell ref="E13:F13"/>
    <mergeCell ref="E14:F14"/>
    <mergeCell ref="C28:F28"/>
    <mergeCell ref="C19:F19"/>
    <mergeCell ref="C20:F20"/>
    <mergeCell ref="E16:F16"/>
    <mergeCell ref="E17:F17"/>
    <mergeCell ref="E15:F15"/>
    <mergeCell ref="E23:F23"/>
    <mergeCell ref="E24:F24"/>
  </mergeCells>
  <dataValidations count="2">
    <dataValidation type="whole" allowBlank="1" showInputMessage="1" showErrorMessage="1" sqref="E50 E44">
      <formula1>-999999999</formula1>
      <formula2>999999999</formula2>
    </dataValidation>
    <dataValidation type="list" allowBlank="1" showInputMessage="1" showErrorMessage="1" sqref="E54">
      <formula1>$K$61:$K$62</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9"/>
  <sheetViews>
    <sheetView topLeftCell="A6" zoomScale="80" zoomScaleNormal="80" zoomScalePageLayoutView="80" workbookViewId="0">
      <selection activeCell="I9" sqref="I9"/>
    </sheetView>
  </sheetViews>
  <sheetFormatPr defaultColWidth="8.85546875" defaultRowHeight="15" x14ac:dyDescent="0.25"/>
  <cols>
    <col min="1" max="1" width="2.140625" customWidth="1"/>
    <col min="2" max="2" width="2.28515625" customWidth="1"/>
    <col min="3" max="3" width="22.42578125" style="12" customWidth="1"/>
    <col min="4" max="4" width="15.42578125" customWidth="1"/>
    <col min="5" max="5" width="15" customWidth="1"/>
    <col min="6" max="6" width="18.85546875" customWidth="1"/>
    <col min="7" max="7" width="10.42578125" customWidth="1"/>
    <col min="8" max="8" width="98" customWidth="1"/>
    <col min="9" max="9" width="15.140625" customWidth="1"/>
    <col min="10" max="10" width="2.7109375" customWidth="1"/>
    <col min="11" max="11" width="2" customWidth="1"/>
    <col min="12" max="12" width="40.7109375" customWidth="1"/>
  </cols>
  <sheetData>
    <row r="1" spans="1:52" ht="15.75" thickBot="1" x14ac:dyDescent="0.3">
      <c r="A1" s="19"/>
      <c r="B1" s="19"/>
      <c r="C1" s="18"/>
      <c r="D1" s="19"/>
      <c r="E1" s="19"/>
      <c r="F1" s="19"/>
      <c r="G1" s="19"/>
      <c r="H1" s="94"/>
      <c r="I1" s="94"/>
      <c r="J1" s="19"/>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row>
    <row r="2" spans="1:52" ht="15.75" thickBot="1" x14ac:dyDescent="0.3">
      <c r="A2" s="19"/>
      <c r="B2" s="38"/>
      <c r="C2" s="39"/>
      <c r="D2" s="40"/>
      <c r="E2" s="40"/>
      <c r="F2" s="40"/>
      <c r="G2" s="40"/>
      <c r="H2" s="104"/>
      <c r="I2" s="104"/>
      <c r="J2" s="41"/>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row>
    <row r="3" spans="1:52" ht="21" thickBot="1" x14ac:dyDescent="0.35">
      <c r="A3" s="19"/>
      <c r="B3" s="87"/>
      <c r="C3" s="434" t="s">
        <v>256</v>
      </c>
      <c r="D3" s="435"/>
      <c r="E3" s="435"/>
      <c r="F3" s="435"/>
      <c r="G3" s="435"/>
      <c r="H3" s="435"/>
      <c r="I3" s="436"/>
      <c r="J3" s="89"/>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row>
    <row r="4" spans="1:52" ht="15" customHeight="1" x14ac:dyDescent="0.25">
      <c r="A4" s="19"/>
      <c r="B4" s="42"/>
      <c r="C4" s="509" t="s">
        <v>221</v>
      </c>
      <c r="D4" s="509"/>
      <c r="E4" s="509"/>
      <c r="F4" s="509"/>
      <c r="G4" s="509"/>
      <c r="H4" s="509"/>
      <c r="I4" s="509"/>
      <c r="J4" s="43"/>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row>
    <row r="5" spans="1:52" ht="15" customHeight="1" x14ac:dyDescent="0.25">
      <c r="A5" s="19"/>
      <c r="B5" s="42"/>
      <c r="C5" s="113"/>
      <c r="D5" s="113"/>
      <c r="E5" s="113"/>
      <c r="F5" s="113"/>
      <c r="G5" s="113"/>
      <c r="H5" s="113"/>
      <c r="I5" s="113"/>
      <c r="J5" s="43"/>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row>
    <row r="6" spans="1:52" x14ac:dyDescent="0.25">
      <c r="A6" s="19"/>
      <c r="B6" s="42"/>
      <c r="C6" s="44"/>
      <c r="D6" s="45"/>
      <c r="E6" s="45"/>
      <c r="F6" s="45"/>
      <c r="G6" s="45"/>
      <c r="H6" s="105"/>
      <c r="I6" s="105"/>
      <c r="J6" s="43"/>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row>
    <row r="7" spans="1:52" ht="15.75" customHeight="1" thickBot="1" x14ac:dyDescent="0.3">
      <c r="A7" s="19"/>
      <c r="B7" s="42"/>
      <c r="C7" s="44"/>
      <c r="D7" s="515" t="s">
        <v>257</v>
      </c>
      <c r="E7" s="515"/>
      <c r="F7" s="515" t="s">
        <v>261</v>
      </c>
      <c r="G7" s="515"/>
      <c r="H7" s="103" t="s">
        <v>262</v>
      </c>
      <c r="I7" s="103" t="s">
        <v>230</v>
      </c>
      <c r="J7" s="43"/>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row>
    <row r="8" spans="1:52" s="12" customFormat="1" ht="409.35" customHeight="1" x14ac:dyDescent="0.25">
      <c r="A8" s="18"/>
      <c r="B8" s="47"/>
      <c r="C8" s="356" t="s">
        <v>254</v>
      </c>
      <c r="D8" s="510" t="s">
        <v>931</v>
      </c>
      <c r="E8" s="511"/>
      <c r="F8" s="511" t="s">
        <v>821</v>
      </c>
      <c r="G8" s="511"/>
      <c r="H8" s="379" t="s">
        <v>932</v>
      </c>
      <c r="I8" s="386" t="s">
        <v>818</v>
      </c>
      <c r="J8" s="48"/>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row>
    <row r="9" spans="1:52" s="12" customFormat="1" ht="213.75" customHeight="1" x14ac:dyDescent="0.25">
      <c r="A9" s="18"/>
      <c r="B9" s="47"/>
      <c r="C9" s="356"/>
      <c r="D9" s="492" t="s">
        <v>933</v>
      </c>
      <c r="E9" s="512"/>
      <c r="F9" s="512" t="s">
        <v>934</v>
      </c>
      <c r="G9" s="512"/>
      <c r="H9" s="384" t="s">
        <v>935</v>
      </c>
      <c r="I9" s="416" t="s">
        <v>914</v>
      </c>
      <c r="J9" s="48"/>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row>
    <row r="10" spans="1:52" s="12" customFormat="1" ht="157.5" customHeight="1" x14ac:dyDescent="0.25">
      <c r="A10" s="18"/>
      <c r="B10" s="47"/>
      <c r="C10" s="356"/>
      <c r="D10" s="492" t="s">
        <v>819</v>
      </c>
      <c r="E10" s="523"/>
      <c r="F10" s="512" t="s">
        <v>929</v>
      </c>
      <c r="G10" s="523"/>
      <c r="H10" s="385" t="s">
        <v>930</v>
      </c>
      <c r="I10" s="387"/>
      <c r="J10" s="48"/>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row>
    <row r="11" spans="1:52" s="12" customFormat="1" ht="251.25" customHeight="1" thickBot="1" x14ac:dyDescent="0.3">
      <c r="A11" s="18"/>
      <c r="B11" s="47"/>
      <c r="C11" s="356"/>
      <c r="D11" s="513" t="s">
        <v>848</v>
      </c>
      <c r="E11" s="514"/>
      <c r="F11" s="514" t="s">
        <v>849</v>
      </c>
      <c r="G11" s="514"/>
      <c r="H11" s="388" t="s">
        <v>850</v>
      </c>
      <c r="I11" s="389" t="s">
        <v>818</v>
      </c>
      <c r="J11" s="48"/>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row>
    <row r="12" spans="1:52" s="12" customFormat="1" ht="18.75" customHeight="1" thickBot="1" x14ac:dyDescent="0.3">
      <c r="A12" s="18"/>
      <c r="B12" s="47"/>
      <c r="C12" s="356"/>
      <c r="D12" s="357"/>
      <c r="E12" s="357"/>
      <c r="F12" s="357"/>
      <c r="G12" s="357"/>
      <c r="H12" s="358" t="s">
        <v>258</v>
      </c>
      <c r="I12" s="383" t="s">
        <v>818</v>
      </c>
      <c r="J12" s="48"/>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row>
    <row r="13" spans="1:52" s="12" customFormat="1" ht="18.75" customHeight="1" x14ac:dyDescent="0.25">
      <c r="A13" s="18"/>
      <c r="B13" s="47"/>
      <c r="C13" s="356"/>
      <c r="D13" s="357"/>
      <c r="E13" s="357"/>
      <c r="F13" s="357"/>
      <c r="G13" s="357"/>
      <c r="H13" s="359"/>
      <c r="I13" s="360"/>
      <c r="J13" s="48"/>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row>
    <row r="14" spans="1:52" s="12" customFormat="1" ht="15.75" thickBot="1" x14ac:dyDescent="0.3">
      <c r="A14" s="18"/>
      <c r="B14" s="47"/>
      <c r="C14" s="356"/>
      <c r="D14" s="522" t="s">
        <v>851</v>
      </c>
      <c r="E14" s="522"/>
      <c r="F14" s="522"/>
      <c r="G14" s="522"/>
      <c r="H14" s="522"/>
      <c r="I14" s="522"/>
      <c r="J14" s="48"/>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row>
    <row r="15" spans="1:52" s="12" customFormat="1" ht="15.75" thickBot="1" x14ac:dyDescent="0.3">
      <c r="A15" s="18"/>
      <c r="B15" s="47"/>
      <c r="C15" s="356"/>
      <c r="D15" s="361" t="s">
        <v>59</v>
      </c>
      <c r="E15" s="516" t="s">
        <v>730</v>
      </c>
      <c r="F15" s="517"/>
      <c r="G15" s="517"/>
      <c r="H15" s="518"/>
      <c r="I15" s="357"/>
      <c r="J15" s="48"/>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row>
    <row r="16" spans="1:52" s="12" customFormat="1" ht="15.75" thickBot="1" x14ac:dyDescent="0.3">
      <c r="A16" s="18"/>
      <c r="B16" s="47"/>
      <c r="C16" s="356"/>
      <c r="D16" s="361" t="s">
        <v>61</v>
      </c>
      <c r="E16" s="519" t="s">
        <v>731</v>
      </c>
      <c r="F16" s="520"/>
      <c r="G16" s="520"/>
      <c r="H16" s="521"/>
      <c r="I16" s="357"/>
      <c r="J16" s="48"/>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row>
    <row r="17" spans="1:52" s="12" customFormat="1" ht="13.5" customHeight="1" x14ac:dyDescent="0.25">
      <c r="A17" s="18"/>
      <c r="B17" s="47"/>
      <c r="C17" s="356"/>
      <c r="D17" s="357"/>
      <c r="E17" s="357"/>
      <c r="F17" s="357"/>
      <c r="G17" s="357"/>
      <c r="H17" s="357"/>
      <c r="I17" s="357"/>
      <c r="J17" s="48"/>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row>
    <row r="18" spans="1:52" s="12" customFormat="1" ht="30.75" customHeight="1" thickBot="1" x14ac:dyDescent="0.3">
      <c r="A18" s="18"/>
      <c r="B18" s="47"/>
      <c r="C18" s="469" t="s">
        <v>222</v>
      </c>
      <c r="D18" s="469"/>
      <c r="E18" s="469"/>
      <c r="F18" s="469"/>
      <c r="G18" s="469"/>
      <c r="H18" s="469"/>
      <c r="I18" s="362"/>
      <c r="J18" s="48"/>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row>
    <row r="19" spans="1:52" s="12" customFormat="1" ht="30.75" customHeight="1" x14ac:dyDescent="0.25">
      <c r="A19" s="18"/>
      <c r="B19" s="47"/>
      <c r="C19" s="333"/>
      <c r="D19" s="538" t="s">
        <v>852</v>
      </c>
      <c r="E19" s="539"/>
      <c r="F19" s="539"/>
      <c r="G19" s="539"/>
      <c r="H19" s="539"/>
      <c r="I19" s="540"/>
      <c r="J19" s="48"/>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row>
    <row r="20" spans="1:52" s="12" customFormat="1" ht="30.75" customHeight="1" x14ac:dyDescent="0.25">
      <c r="A20" s="18"/>
      <c r="B20" s="47"/>
      <c r="C20" s="333"/>
      <c r="D20" s="541"/>
      <c r="E20" s="542"/>
      <c r="F20" s="542"/>
      <c r="G20" s="542"/>
      <c r="H20" s="542"/>
      <c r="I20" s="543"/>
      <c r="J20" s="48"/>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row>
    <row r="21" spans="1:52" s="12" customFormat="1" ht="30.75" customHeight="1" x14ac:dyDescent="0.25">
      <c r="A21" s="18"/>
      <c r="B21" s="47"/>
      <c r="C21" s="333"/>
      <c r="D21" s="541"/>
      <c r="E21" s="542"/>
      <c r="F21" s="542"/>
      <c r="G21" s="542"/>
      <c r="H21" s="542"/>
      <c r="I21" s="543"/>
      <c r="J21" s="48"/>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row>
    <row r="22" spans="1:52" s="12" customFormat="1" ht="91.5" customHeight="1" thickBot="1" x14ac:dyDescent="0.3">
      <c r="A22" s="18"/>
      <c r="B22" s="47"/>
      <c r="C22" s="333"/>
      <c r="D22" s="544"/>
      <c r="E22" s="545"/>
      <c r="F22" s="545"/>
      <c r="G22" s="545"/>
      <c r="H22" s="545"/>
      <c r="I22" s="546"/>
      <c r="J22" s="48"/>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row>
    <row r="23" spans="1:52" s="12" customFormat="1" x14ac:dyDescent="0.25">
      <c r="A23" s="18"/>
      <c r="B23" s="47"/>
      <c r="C23" s="333"/>
      <c r="D23" s="333"/>
      <c r="E23" s="333"/>
      <c r="F23" s="333"/>
      <c r="G23" s="333"/>
      <c r="H23" s="362"/>
      <c r="I23" s="362"/>
      <c r="J23" s="48"/>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row>
    <row r="24" spans="1:52" ht="15.75" customHeight="1" thickBot="1" x14ac:dyDescent="0.3">
      <c r="A24" s="19"/>
      <c r="B24" s="47"/>
      <c r="C24" s="360"/>
      <c r="D24" s="508" t="s">
        <v>257</v>
      </c>
      <c r="E24" s="508"/>
      <c r="F24" s="508" t="s">
        <v>261</v>
      </c>
      <c r="G24" s="508"/>
      <c r="H24" s="363" t="s">
        <v>262</v>
      </c>
      <c r="I24" s="363" t="s">
        <v>230</v>
      </c>
      <c r="J24" s="48"/>
      <c r="K24" s="6"/>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row>
    <row r="25" spans="1:52" ht="95.25" customHeight="1" thickBot="1" x14ac:dyDescent="0.3">
      <c r="A25" s="19"/>
      <c r="B25" s="47"/>
      <c r="C25" s="354" t="s">
        <v>255</v>
      </c>
      <c r="D25" s="547" t="s">
        <v>820</v>
      </c>
      <c r="E25" s="548"/>
      <c r="F25" s="547" t="s">
        <v>825</v>
      </c>
      <c r="G25" s="548"/>
      <c r="H25" s="376" t="s">
        <v>853</v>
      </c>
      <c r="I25" s="364" t="s">
        <v>822</v>
      </c>
      <c r="J25" s="48"/>
      <c r="K25" s="6"/>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row>
    <row r="26" spans="1:52" ht="132.6" customHeight="1" thickBot="1" x14ac:dyDescent="0.3">
      <c r="A26" s="19"/>
      <c r="B26" s="47"/>
      <c r="C26" s="354"/>
      <c r="D26" s="547" t="s">
        <v>854</v>
      </c>
      <c r="E26" s="548"/>
      <c r="F26" s="547" t="s">
        <v>824</v>
      </c>
      <c r="G26" s="548"/>
      <c r="H26" s="355" t="s">
        <v>855</v>
      </c>
      <c r="I26" s="364" t="s">
        <v>822</v>
      </c>
      <c r="J26" s="48"/>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row>
    <row r="27" spans="1:52" ht="135.6" customHeight="1" thickBot="1" x14ac:dyDescent="0.3">
      <c r="A27" s="19"/>
      <c r="B27" s="47"/>
      <c r="C27" s="354"/>
      <c r="D27" s="547" t="s">
        <v>856</v>
      </c>
      <c r="E27" s="548"/>
      <c r="F27" s="547" t="s">
        <v>857</v>
      </c>
      <c r="G27" s="548"/>
      <c r="H27" s="355" t="s">
        <v>858</v>
      </c>
      <c r="I27" s="364" t="s">
        <v>822</v>
      </c>
      <c r="J27" s="48"/>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row>
    <row r="28" spans="1:52" ht="18.75" customHeight="1" thickBot="1" x14ac:dyDescent="0.3">
      <c r="A28" s="19"/>
      <c r="B28" s="47"/>
      <c r="C28" s="360"/>
      <c r="D28" s="360"/>
      <c r="E28" s="360"/>
      <c r="F28" s="360"/>
      <c r="G28" s="360"/>
      <c r="H28" s="358" t="s">
        <v>258</v>
      </c>
      <c r="I28" s="365" t="s">
        <v>822</v>
      </c>
      <c r="J28" s="48"/>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row>
    <row r="29" spans="1:52" ht="15.75" thickBot="1" x14ac:dyDescent="0.3">
      <c r="A29" s="19"/>
      <c r="B29" s="47"/>
      <c r="C29" s="360"/>
      <c r="D29" s="366" t="s">
        <v>851</v>
      </c>
      <c r="E29" s="367"/>
      <c r="F29" s="360"/>
      <c r="G29" s="360"/>
      <c r="H29" s="359"/>
      <c r="I29" s="360"/>
      <c r="J29" s="48"/>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row>
    <row r="30" spans="1:52" ht="15.75" thickBot="1" x14ac:dyDescent="0.3">
      <c r="A30" s="19"/>
      <c r="B30" s="47"/>
      <c r="C30" s="360"/>
      <c r="D30" s="361" t="s">
        <v>59</v>
      </c>
      <c r="E30" s="524" t="s">
        <v>826</v>
      </c>
      <c r="F30" s="520"/>
      <c r="G30" s="520"/>
      <c r="H30" s="521"/>
      <c r="I30" s="360"/>
      <c r="J30" s="48"/>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row>
    <row r="31" spans="1:52" ht="15.75" thickBot="1" x14ac:dyDescent="0.3">
      <c r="A31" s="19"/>
      <c r="B31" s="47"/>
      <c r="C31" s="360"/>
      <c r="D31" s="361" t="s">
        <v>61</v>
      </c>
      <c r="E31" s="519" t="s">
        <v>827</v>
      </c>
      <c r="F31" s="520"/>
      <c r="G31" s="520"/>
      <c r="H31" s="521"/>
      <c r="I31" s="360"/>
      <c r="J31" s="48"/>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row>
    <row r="32" spans="1:52" x14ac:dyDescent="0.25">
      <c r="A32" s="19"/>
      <c r="B32" s="47"/>
      <c r="C32" s="360"/>
      <c r="D32" s="360"/>
      <c r="E32" s="360"/>
      <c r="F32" s="360"/>
      <c r="G32" s="360"/>
      <c r="H32" s="359"/>
      <c r="I32" s="360"/>
      <c r="J32" s="48"/>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row>
    <row r="33" spans="1:52" ht="15.75" customHeight="1" thickBot="1" x14ac:dyDescent="0.3">
      <c r="A33" s="19"/>
      <c r="B33" s="47"/>
      <c r="C33" s="360"/>
      <c r="D33" s="508" t="s">
        <v>257</v>
      </c>
      <c r="E33" s="508"/>
      <c r="F33" s="508" t="s">
        <v>261</v>
      </c>
      <c r="G33" s="508"/>
      <c r="H33" s="363" t="s">
        <v>262</v>
      </c>
      <c r="I33" s="363" t="s">
        <v>230</v>
      </c>
      <c r="J33" s="48"/>
      <c r="K33" s="6"/>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row>
    <row r="34" spans="1:52" ht="128.1" customHeight="1" x14ac:dyDescent="0.25">
      <c r="A34" s="19"/>
      <c r="B34" s="47"/>
      <c r="C34" s="356" t="s">
        <v>286</v>
      </c>
      <c r="D34" s="510" t="s">
        <v>839</v>
      </c>
      <c r="E34" s="511"/>
      <c r="F34" s="511" t="s">
        <v>828</v>
      </c>
      <c r="G34" s="511"/>
      <c r="H34" s="379" t="s">
        <v>823</v>
      </c>
      <c r="I34" s="380" t="s">
        <v>822</v>
      </c>
      <c r="J34" s="48"/>
      <c r="K34" s="6"/>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row>
    <row r="35" spans="1:52" ht="200.1" customHeight="1" x14ac:dyDescent="0.25">
      <c r="A35" s="19"/>
      <c r="B35" s="47"/>
      <c r="C35" s="356"/>
      <c r="D35" s="492" t="s">
        <v>859</v>
      </c>
      <c r="E35" s="512"/>
      <c r="F35" s="512" t="s">
        <v>829</v>
      </c>
      <c r="G35" s="512"/>
      <c r="H35" s="368" t="s">
        <v>860</v>
      </c>
      <c r="I35" s="381" t="s">
        <v>822</v>
      </c>
      <c r="J35" s="48"/>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row>
    <row r="36" spans="1:52" ht="194.1" customHeight="1" thickBot="1" x14ac:dyDescent="0.3">
      <c r="A36" s="19"/>
      <c r="B36" s="47"/>
      <c r="C36" s="356"/>
      <c r="D36" s="513" t="s">
        <v>861</v>
      </c>
      <c r="E36" s="514"/>
      <c r="F36" s="514" t="s">
        <v>830</v>
      </c>
      <c r="G36" s="514"/>
      <c r="H36" s="378" t="s">
        <v>891</v>
      </c>
      <c r="I36" s="382" t="s">
        <v>822</v>
      </c>
      <c r="J36" s="48"/>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row>
    <row r="37" spans="1:52" ht="21.75" customHeight="1" thickBot="1" x14ac:dyDescent="0.3">
      <c r="A37" s="19"/>
      <c r="B37" s="47"/>
      <c r="C37" s="360"/>
      <c r="D37" s="360"/>
      <c r="E37" s="360"/>
      <c r="F37" s="360"/>
      <c r="G37" s="360"/>
      <c r="H37" s="358" t="s">
        <v>258</v>
      </c>
      <c r="I37" s="377" t="s">
        <v>822</v>
      </c>
      <c r="J37" s="48"/>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row>
    <row r="38" spans="1:52" ht="15.75" thickBot="1" x14ac:dyDescent="0.3">
      <c r="A38" s="19"/>
      <c r="B38" s="47"/>
      <c r="C38" s="360"/>
      <c r="D38" s="366" t="s">
        <v>851</v>
      </c>
      <c r="E38" s="367"/>
      <c r="F38" s="360"/>
      <c r="G38" s="360"/>
      <c r="H38" s="359"/>
      <c r="I38" s="360"/>
      <c r="J38" s="48"/>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row>
    <row r="39" spans="1:52" ht="15.75" thickBot="1" x14ac:dyDescent="0.3">
      <c r="A39" s="19"/>
      <c r="B39" s="47"/>
      <c r="C39" s="360"/>
      <c r="D39" s="361" t="s">
        <v>59</v>
      </c>
      <c r="E39" s="524" t="s">
        <v>892</v>
      </c>
      <c r="F39" s="520"/>
      <c r="G39" s="520"/>
      <c r="H39" s="521"/>
      <c r="I39" s="360"/>
      <c r="J39" s="48"/>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row>
    <row r="40" spans="1:52" ht="30.75" thickBot="1" x14ac:dyDescent="0.3">
      <c r="A40" s="19"/>
      <c r="B40" s="47"/>
      <c r="C40" s="360"/>
      <c r="D40" s="361" t="s">
        <v>61</v>
      </c>
      <c r="E40" s="369"/>
      <c r="F40" s="370"/>
      <c r="G40" s="370"/>
      <c r="H40" s="371" t="s">
        <v>893</v>
      </c>
      <c r="I40" s="360"/>
      <c r="J40" s="48"/>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row>
    <row r="41" spans="1:52" ht="15.75" thickBot="1" x14ac:dyDescent="0.3">
      <c r="A41" s="19"/>
      <c r="B41" s="47"/>
      <c r="C41" s="360"/>
      <c r="D41" s="361"/>
      <c r="E41" s="360"/>
      <c r="F41" s="360"/>
      <c r="G41" s="360"/>
      <c r="H41" s="360"/>
      <c r="I41" s="360"/>
      <c r="J41" s="48"/>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row>
    <row r="42" spans="1:52" ht="409.5" customHeight="1" thickBot="1" x14ac:dyDescent="0.3">
      <c r="A42" s="19"/>
      <c r="B42" s="47"/>
      <c r="C42" s="372"/>
      <c r="D42" s="525" t="s">
        <v>263</v>
      </c>
      <c r="E42" s="525"/>
      <c r="F42" s="526" t="s">
        <v>894</v>
      </c>
      <c r="G42" s="527"/>
      <c r="H42" s="527"/>
      <c r="I42" s="528"/>
      <c r="J42" s="48"/>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row>
    <row r="43" spans="1:52" s="12" customFormat="1" ht="18.75" customHeight="1" x14ac:dyDescent="0.25">
      <c r="A43" s="18"/>
      <c r="B43" s="47"/>
      <c r="C43" s="57"/>
      <c r="D43" s="57"/>
      <c r="E43" s="57"/>
      <c r="F43" s="57"/>
      <c r="G43" s="57"/>
      <c r="H43" s="362"/>
      <c r="I43" s="362"/>
      <c r="J43" s="48"/>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row>
    <row r="44" spans="1:52" s="12" customFormat="1" ht="15.75" customHeight="1" thickBot="1" x14ac:dyDescent="0.3">
      <c r="A44" s="18"/>
      <c r="B44" s="47"/>
      <c r="C44" s="360"/>
      <c r="D44" s="56"/>
      <c r="E44" s="56"/>
      <c r="F44" s="56"/>
      <c r="G44" s="347" t="s">
        <v>223</v>
      </c>
      <c r="H44" s="362"/>
      <c r="I44" s="362"/>
      <c r="J44" s="48"/>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row>
    <row r="45" spans="1:52" s="12" customFormat="1" ht="78" customHeight="1" x14ac:dyDescent="0.25">
      <c r="A45" s="18"/>
      <c r="B45" s="47"/>
      <c r="C45" s="360"/>
      <c r="D45" s="56"/>
      <c r="E45" s="56"/>
      <c r="F45" s="373" t="s">
        <v>224</v>
      </c>
      <c r="G45" s="532" t="s">
        <v>862</v>
      </c>
      <c r="H45" s="533"/>
      <c r="I45" s="534"/>
      <c r="J45" s="48"/>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row>
    <row r="46" spans="1:52" s="12" customFormat="1" ht="54.75" customHeight="1" x14ac:dyDescent="0.25">
      <c r="A46" s="18"/>
      <c r="B46" s="47"/>
      <c r="C46" s="360"/>
      <c r="D46" s="56"/>
      <c r="E46" s="56"/>
      <c r="F46" s="374" t="s">
        <v>225</v>
      </c>
      <c r="G46" s="535" t="s">
        <v>297</v>
      </c>
      <c r="H46" s="536"/>
      <c r="I46" s="537"/>
      <c r="J46" s="48"/>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row>
    <row r="47" spans="1:52" s="12" customFormat="1" ht="58.5" customHeight="1" x14ac:dyDescent="0.25">
      <c r="A47" s="18"/>
      <c r="B47" s="47"/>
      <c r="C47" s="360"/>
      <c r="D47" s="56"/>
      <c r="E47" s="56"/>
      <c r="F47" s="374" t="s">
        <v>226</v>
      </c>
      <c r="G47" s="535" t="s">
        <v>298</v>
      </c>
      <c r="H47" s="536"/>
      <c r="I47" s="537"/>
      <c r="J47" s="48"/>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row>
    <row r="48" spans="1:52" ht="60" customHeight="1" x14ac:dyDescent="0.25">
      <c r="A48" s="19"/>
      <c r="B48" s="47"/>
      <c r="C48" s="360"/>
      <c r="D48" s="56"/>
      <c r="E48" s="56"/>
      <c r="F48" s="374" t="s">
        <v>227</v>
      </c>
      <c r="G48" s="535" t="s">
        <v>299</v>
      </c>
      <c r="H48" s="536"/>
      <c r="I48" s="537"/>
      <c r="J48" s="48"/>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row>
    <row r="49" spans="1:52" ht="54" customHeight="1" x14ac:dyDescent="0.25">
      <c r="A49" s="19"/>
      <c r="B49" s="42"/>
      <c r="C49" s="360"/>
      <c r="D49" s="56"/>
      <c r="E49" s="56"/>
      <c r="F49" s="374" t="s">
        <v>228</v>
      </c>
      <c r="G49" s="535" t="s">
        <v>300</v>
      </c>
      <c r="H49" s="536"/>
      <c r="I49" s="537"/>
      <c r="J49" s="43"/>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row>
    <row r="50" spans="1:52" ht="61.5" customHeight="1" thickBot="1" x14ac:dyDescent="0.3">
      <c r="A50" s="19"/>
      <c r="B50" s="42"/>
      <c r="C50" s="360"/>
      <c r="D50" s="56"/>
      <c r="E50" s="56"/>
      <c r="F50" s="375" t="s">
        <v>229</v>
      </c>
      <c r="G50" s="529" t="s">
        <v>301</v>
      </c>
      <c r="H50" s="530"/>
      <c r="I50" s="531"/>
      <c r="J50" s="43"/>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row>
    <row r="51" spans="1:52" ht="15.75" thickBot="1" x14ac:dyDescent="0.3">
      <c r="A51" s="19"/>
      <c r="B51" s="50"/>
      <c r="C51" s="51"/>
      <c r="D51" s="52"/>
      <c r="E51" s="52"/>
      <c r="F51" s="52"/>
      <c r="G51" s="52"/>
      <c r="H51" s="106"/>
      <c r="I51" s="106"/>
      <c r="J51" s="53"/>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row>
    <row r="52" spans="1:52" ht="50.1" customHeight="1" x14ac:dyDescent="0.25">
      <c r="A52" s="19"/>
      <c r="C52" s="94"/>
      <c r="D52" s="94"/>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row>
    <row r="53" spans="1:52" ht="50.1" customHeight="1" x14ac:dyDescent="0.25">
      <c r="A53" s="19"/>
      <c r="C53" s="94"/>
      <c r="D53" s="94"/>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row>
    <row r="54" spans="1:52" ht="49.5" customHeight="1" x14ac:dyDescent="0.25">
      <c r="A54" s="19"/>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row>
    <row r="55" spans="1:52" ht="50.1" customHeight="1" x14ac:dyDescent="0.25">
      <c r="A55" s="19"/>
      <c r="C55" s="94"/>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row>
    <row r="56" spans="1:52" ht="50.1" customHeight="1" x14ac:dyDescent="0.25">
      <c r="A56" s="19"/>
      <c r="C56" s="94"/>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row>
    <row r="57" spans="1:52" ht="50.1" customHeight="1" x14ac:dyDescent="0.25">
      <c r="A57" s="19"/>
      <c r="C57" s="94"/>
      <c r="D57" s="94"/>
      <c r="E57" s="94"/>
      <c r="F57" s="94"/>
      <c r="G57" s="94"/>
      <c r="H57" s="94"/>
      <c r="I57" s="94"/>
      <c r="J57" s="94"/>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row>
    <row r="58" spans="1:52" x14ac:dyDescent="0.25">
      <c r="A58" s="19"/>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row>
    <row r="59" spans="1:52" x14ac:dyDescent="0.25">
      <c r="A59" s="19"/>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row>
    <row r="60" spans="1:52" x14ac:dyDescent="0.25">
      <c r="A60" s="19"/>
      <c r="C60" s="94"/>
      <c r="D60" s="94"/>
      <c r="E60" s="94"/>
      <c r="F60" s="94"/>
      <c r="G60" s="94"/>
      <c r="H60" s="94"/>
      <c r="I60" s="94"/>
      <c r="J60" s="94"/>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row>
    <row r="61" spans="1:52" x14ac:dyDescent="0.25">
      <c r="A61" s="94"/>
      <c r="C61" s="94"/>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row>
    <row r="62" spans="1:52" x14ac:dyDescent="0.25">
      <c r="A62" s="94"/>
      <c r="B62" s="94"/>
      <c r="C62" s="94"/>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row>
    <row r="63" spans="1:52" x14ac:dyDescent="0.25">
      <c r="A63" s="94"/>
      <c r="B63" s="94"/>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row>
    <row r="64" spans="1:52" x14ac:dyDescent="0.25">
      <c r="A64" s="94"/>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row>
    <row r="65" spans="1:11" x14ac:dyDescent="0.25">
      <c r="A65" s="94"/>
      <c r="B65" s="94"/>
      <c r="C65" s="94"/>
      <c r="D65" s="94"/>
      <c r="E65" s="94"/>
      <c r="F65" s="94"/>
      <c r="G65" s="94"/>
      <c r="H65" s="94"/>
      <c r="I65" s="94"/>
      <c r="J65" s="94"/>
      <c r="K65" s="94"/>
    </row>
    <row r="66" spans="1:11" x14ac:dyDescent="0.25">
      <c r="A66" s="94"/>
      <c r="B66" s="94"/>
      <c r="C66" s="94"/>
      <c r="D66" s="94"/>
      <c r="E66" s="94"/>
      <c r="F66" s="94"/>
      <c r="G66" s="94"/>
      <c r="H66" s="94"/>
      <c r="I66" s="94"/>
      <c r="J66" s="94"/>
      <c r="K66" s="94"/>
    </row>
    <row r="67" spans="1:11" x14ac:dyDescent="0.25">
      <c r="A67" s="94"/>
      <c r="B67" s="94"/>
      <c r="C67" s="94"/>
      <c r="D67" s="94"/>
      <c r="E67" s="94"/>
      <c r="F67" s="94"/>
      <c r="G67" s="94"/>
      <c r="H67" s="94"/>
      <c r="I67" s="94"/>
      <c r="J67" s="94"/>
      <c r="K67" s="94"/>
    </row>
    <row r="68" spans="1:11" x14ac:dyDescent="0.25">
      <c r="A68" s="94"/>
      <c r="B68" s="94"/>
      <c r="C68" s="94"/>
      <c r="D68" s="94"/>
      <c r="E68" s="94"/>
      <c r="F68" s="94"/>
      <c r="G68" s="94"/>
      <c r="H68" s="94"/>
      <c r="I68" s="94"/>
      <c r="J68" s="94"/>
      <c r="K68" s="94"/>
    </row>
    <row r="69" spans="1:11" x14ac:dyDescent="0.25">
      <c r="A69" s="94"/>
      <c r="B69" s="94"/>
      <c r="C69" s="94"/>
      <c r="D69" s="94"/>
      <c r="E69" s="94"/>
      <c r="F69" s="94"/>
      <c r="G69" s="94"/>
      <c r="H69" s="94"/>
      <c r="I69" s="94"/>
      <c r="J69" s="94"/>
      <c r="K69" s="94"/>
    </row>
    <row r="70" spans="1:11" x14ac:dyDescent="0.25">
      <c r="A70" s="94"/>
      <c r="B70" s="94"/>
      <c r="C70" s="94"/>
      <c r="D70" s="94"/>
      <c r="E70" s="94"/>
      <c r="F70" s="94"/>
      <c r="G70" s="94"/>
      <c r="H70" s="94"/>
      <c r="I70" s="94"/>
      <c r="J70" s="94"/>
      <c r="K70" s="94"/>
    </row>
    <row r="71" spans="1:11" x14ac:dyDescent="0.25">
      <c r="A71" s="94"/>
      <c r="B71" s="94"/>
      <c r="C71" s="94"/>
      <c r="D71" s="94"/>
      <c r="E71" s="94"/>
      <c r="F71" s="94"/>
      <c r="G71" s="94"/>
      <c r="H71" s="94"/>
      <c r="I71" s="94"/>
      <c r="J71" s="94"/>
      <c r="K71" s="94"/>
    </row>
    <row r="72" spans="1:11" x14ac:dyDescent="0.25">
      <c r="A72" s="94"/>
      <c r="B72" s="94"/>
      <c r="C72" s="94"/>
      <c r="D72" s="94"/>
      <c r="E72" s="94"/>
      <c r="F72" s="94"/>
      <c r="G72" s="94"/>
      <c r="H72" s="94"/>
      <c r="I72" s="94"/>
      <c r="J72" s="94"/>
      <c r="K72" s="94"/>
    </row>
    <row r="73" spans="1:11" x14ac:dyDescent="0.25">
      <c r="A73" s="94"/>
      <c r="B73" s="94"/>
      <c r="C73" s="94"/>
      <c r="D73" s="94"/>
      <c r="E73" s="94"/>
      <c r="F73" s="94"/>
      <c r="G73" s="94"/>
      <c r="H73" s="94"/>
      <c r="I73" s="94"/>
      <c r="J73" s="94"/>
      <c r="K73" s="94"/>
    </row>
    <row r="74" spans="1:11" x14ac:dyDescent="0.25">
      <c r="A74" s="94"/>
      <c r="B74" s="94"/>
      <c r="C74" s="94"/>
      <c r="D74" s="94"/>
      <c r="E74" s="94"/>
      <c r="F74" s="94"/>
      <c r="G74" s="94"/>
      <c r="H74" s="94"/>
      <c r="I74" s="94"/>
      <c r="J74" s="94"/>
      <c r="K74" s="94"/>
    </row>
    <row r="75" spans="1:11" x14ac:dyDescent="0.25">
      <c r="A75" s="94"/>
      <c r="B75" s="94"/>
      <c r="C75" s="94"/>
      <c r="D75" s="94"/>
      <c r="E75" s="94"/>
      <c r="F75" s="94"/>
      <c r="G75" s="94"/>
      <c r="H75" s="94"/>
      <c r="I75" s="94"/>
      <c r="J75" s="94"/>
      <c r="K75" s="94"/>
    </row>
    <row r="76" spans="1:11" x14ac:dyDescent="0.25">
      <c r="A76" s="94"/>
      <c r="B76" s="94"/>
      <c r="C76" s="94"/>
      <c r="D76" s="94"/>
      <c r="E76" s="94"/>
      <c r="F76" s="94"/>
      <c r="G76" s="94"/>
      <c r="H76" s="94"/>
      <c r="I76" s="94"/>
      <c r="J76" s="94"/>
      <c r="K76" s="94"/>
    </row>
    <row r="77" spans="1:11" x14ac:dyDescent="0.25">
      <c r="A77" s="94"/>
      <c r="B77" s="94"/>
      <c r="C77" s="94"/>
      <c r="D77" s="94"/>
      <c r="E77" s="94"/>
      <c r="F77" s="94"/>
      <c r="G77" s="94"/>
      <c r="H77" s="94"/>
      <c r="I77" s="94"/>
      <c r="J77" s="94"/>
      <c r="K77" s="94"/>
    </row>
    <row r="78" spans="1:11" x14ac:dyDescent="0.25">
      <c r="A78" s="94"/>
      <c r="B78" s="94"/>
      <c r="C78" s="94"/>
      <c r="D78" s="94"/>
      <c r="E78" s="94"/>
      <c r="F78" s="94"/>
      <c r="G78" s="94"/>
      <c r="H78" s="94"/>
      <c r="I78" s="94"/>
      <c r="J78" s="94"/>
      <c r="K78" s="94"/>
    </row>
    <row r="79" spans="1:11" x14ac:dyDescent="0.25">
      <c r="A79" s="94"/>
      <c r="B79" s="94"/>
      <c r="C79" s="94"/>
      <c r="D79" s="94"/>
      <c r="E79" s="94"/>
      <c r="F79" s="94"/>
      <c r="G79" s="94"/>
      <c r="H79" s="94"/>
      <c r="I79" s="94"/>
      <c r="J79" s="94"/>
      <c r="K79" s="94"/>
    </row>
    <row r="80" spans="1:11" x14ac:dyDescent="0.25">
      <c r="A80" s="94"/>
      <c r="B80" s="94"/>
      <c r="C80" s="94"/>
      <c r="D80" s="94"/>
      <c r="E80" s="94"/>
      <c r="F80" s="94"/>
      <c r="G80" s="94"/>
      <c r="H80" s="94"/>
      <c r="I80" s="94"/>
      <c r="J80" s="94"/>
      <c r="K80" s="94"/>
    </row>
    <row r="81" spans="1:11" x14ac:dyDescent="0.25">
      <c r="A81" s="94"/>
      <c r="B81" s="94"/>
      <c r="C81" s="94"/>
      <c r="D81" s="94"/>
      <c r="E81" s="94"/>
      <c r="F81" s="94"/>
      <c r="G81" s="94"/>
      <c r="H81" s="94"/>
      <c r="I81" s="94"/>
      <c r="J81" s="94"/>
      <c r="K81" s="94"/>
    </row>
    <row r="82" spans="1:11" x14ac:dyDescent="0.25">
      <c r="A82" s="94"/>
      <c r="B82" s="94"/>
      <c r="C82" s="94"/>
      <c r="D82" s="94"/>
      <c r="E82" s="94"/>
      <c r="F82" s="94"/>
      <c r="G82" s="94"/>
      <c r="H82" s="94"/>
      <c r="I82" s="94"/>
      <c r="J82" s="94"/>
      <c r="K82" s="94"/>
    </row>
    <row r="83" spans="1:11" x14ac:dyDescent="0.25">
      <c r="A83" s="94"/>
      <c r="B83" s="94"/>
      <c r="C83" s="94"/>
      <c r="D83" s="94"/>
      <c r="E83" s="94"/>
      <c r="F83" s="94"/>
      <c r="G83" s="94"/>
      <c r="H83" s="94"/>
      <c r="I83" s="94"/>
      <c r="J83" s="94"/>
      <c r="K83" s="94"/>
    </row>
    <row r="84" spans="1:11" x14ac:dyDescent="0.25">
      <c r="A84" s="94"/>
      <c r="B84" s="94"/>
      <c r="C84" s="94"/>
      <c r="D84" s="94"/>
      <c r="E84" s="94"/>
      <c r="F84" s="94"/>
      <c r="G84" s="94"/>
      <c r="H84" s="94"/>
      <c r="I84" s="94"/>
      <c r="J84" s="94"/>
      <c r="K84" s="94"/>
    </row>
    <row r="85" spans="1:11" x14ac:dyDescent="0.25">
      <c r="A85" s="94"/>
      <c r="B85" s="94"/>
      <c r="C85" s="94"/>
      <c r="D85" s="94"/>
      <c r="E85" s="94"/>
      <c r="F85" s="94"/>
      <c r="G85" s="94"/>
      <c r="H85" s="94"/>
      <c r="I85" s="94"/>
      <c r="J85" s="94"/>
      <c r="K85" s="94"/>
    </row>
    <row r="86" spans="1:11" x14ac:dyDescent="0.25">
      <c r="A86" s="94"/>
      <c r="B86" s="94"/>
      <c r="C86" s="94"/>
      <c r="D86" s="94"/>
      <c r="E86" s="94"/>
      <c r="F86" s="94"/>
      <c r="G86" s="94"/>
      <c r="H86" s="94"/>
      <c r="I86" s="94"/>
      <c r="J86" s="94"/>
      <c r="K86" s="94"/>
    </row>
    <row r="87" spans="1:11" x14ac:dyDescent="0.25">
      <c r="A87" s="94"/>
      <c r="B87" s="94"/>
      <c r="C87" s="94"/>
      <c r="D87" s="94"/>
      <c r="E87" s="94"/>
      <c r="F87" s="94"/>
      <c r="G87" s="94"/>
      <c r="H87" s="94"/>
      <c r="I87" s="94"/>
      <c r="J87" s="94"/>
      <c r="K87" s="94"/>
    </row>
    <row r="88" spans="1:11" x14ac:dyDescent="0.25">
      <c r="A88" s="94"/>
      <c r="B88" s="94"/>
      <c r="C88" s="94"/>
      <c r="D88" s="94"/>
      <c r="E88" s="94"/>
      <c r="F88" s="94"/>
      <c r="G88" s="94"/>
      <c r="H88" s="94"/>
      <c r="I88" s="94"/>
      <c r="J88" s="94"/>
      <c r="K88" s="94"/>
    </row>
    <row r="89" spans="1:11" x14ac:dyDescent="0.25">
      <c r="A89" s="94"/>
      <c r="B89" s="94"/>
      <c r="C89" s="94"/>
      <c r="D89" s="94"/>
      <c r="E89" s="94"/>
      <c r="F89" s="94"/>
      <c r="G89" s="94"/>
      <c r="H89" s="94"/>
      <c r="I89" s="94"/>
      <c r="J89" s="94"/>
      <c r="K89" s="94"/>
    </row>
    <row r="90" spans="1:11" x14ac:dyDescent="0.25">
      <c r="A90" s="94"/>
      <c r="B90" s="94"/>
      <c r="C90" s="94"/>
      <c r="D90" s="94"/>
      <c r="E90" s="94"/>
      <c r="F90" s="94"/>
      <c r="G90" s="94"/>
      <c r="H90" s="94"/>
      <c r="I90" s="94"/>
      <c r="J90" s="94"/>
      <c r="K90" s="94"/>
    </row>
    <row r="91" spans="1:11" x14ac:dyDescent="0.25">
      <c r="A91" s="94"/>
      <c r="B91" s="94"/>
      <c r="C91" s="94"/>
      <c r="D91" s="94"/>
      <c r="E91" s="94"/>
      <c r="F91" s="94"/>
      <c r="G91" s="94"/>
      <c r="H91" s="94"/>
      <c r="I91" s="94"/>
      <c r="J91" s="94"/>
      <c r="K91" s="94"/>
    </row>
    <row r="92" spans="1:11" x14ac:dyDescent="0.25">
      <c r="A92" s="94"/>
      <c r="B92" s="94"/>
      <c r="C92" s="94"/>
      <c r="D92" s="94"/>
      <c r="E92" s="94"/>
      <c r="F92" s="94"/>
      <c r="G92" s="94"/>
      <c r="H92" s="94"/>
      <c r="I92" s="94"/>
      <c r="J92" s="94"/>
      <c r="K92" s="94"/>
    </row>
    <row r="93" spans="1:11" x14ac:dyDescent="0.25">
      <c r="A93" s="94"/>
      <c r="B93" s="94"/>
      <c r="C93" s="94"/>
      <c r="D93" s="94"/>
      <c r="E93" s="94"/>
      <c r="F93" s="94"/>
      <c r="G93" s="94"/>
      <c r="H93" s="94"/>
      <c r="I93" s="94"/>
      <c r="J93" s="94"/>
      <c r="K93" s="94"/>
    </row>
    <row r="94" spans="1:11" x14ac:dyDescent="0.25">
      <c r="A94" s="94"/>
      <c r="B94" s="94"/>
      <c r="C94" s="94"/>
      <c r="D94" s="94"/>
      <c r="E94" s="94"/>
      <c r="F94" s="94"/>
      <c r="G94" s="94"/>
      <c r="H94" s="94"/>
      <c r="I94" s="94"/>
      <c r="J94" s="94"/>
      <c r="K94" s="94"/>
    </row>
    <row r="95" spans="1:11" x14ac:dyDescent="0.25">
      <c r="A95" s="94"/>
      <c r="B95" s="94"/>
      <c r="C95" s="94"/>
      <c r="D95" s="94"/>
      <c r="E95" s="94"/>
      <c r="F95" s="94"/>
      <c r="G95" s="94"/>
      <c r="H95" s="94"/>
      <c r="I95" s="94"/>
      <c r="J95" s="94"/>
      <c r="K95" s="94"/>
    </row>
    <row r="96" spans="1:11" x14ac:dyDescent="0.25">
      <c r="A96" s="94"/>
      <c r="B96" s="94"/>
      <c r="C96" s="94"/>
      <c r="D96" s="94"/>
      <c r="E96" s="94"/>
      <c r="F96" s="94"/>
      <c r="G96" s="94"/>
      <c r="H96" s="94"/>
      <c r="I96" s="94"/>
      <c r="J96" s="94"/>
      <c r="K96" s="94"/>
    </row>
    <row r="97" spans="1:11" x14ac:dyDescent="0.25">
      <c r="A97" s="94"/>
      <c r="B97" s="94"/>
      <c r="C97" s="94"/>
      <c r="D97" s="94"/>
      <c r="E97" s="94"/>
      <c r="F97" s="94"/>
      <c r="G97" s="94"/>
      <c r="H97" s="94"/>
      <c r="I97" s="94"/>
      <c r="J97" s="94"/>
      <c r="K97" s="94"/>
    </row>
    <row r="98" spans="1:11" x14ac:dyDescent="0.25">
      <c r="A98" s="94"/>
      <c r="B98" s="94"/>
      <c r="C98" s="94"/>
      <c r="D98" s="94"/>
      <c r="E98" s="94"/>
      <c r="F98" s="94"/>
      <c r="G98" s="94"/>
      <c r="H98" s="94"/>
      <c r="I98" s="94"/>
      <c r="J98" s="94"/>
      <c r="K98" s="94"/>
    </row>
    <row r="99" spans="1:11" x14ac:dyDescent="0.25">
      <c r="A99" s="94"/>
      <c r="B99" s="94"/>
      <c r="C99" s="94"/>
      <c r="D99" s="94"/>
      <c r="E99" s="94"/>
      <c r="F99" s="94"/>
      <c r="G99" s="94"/>
      <c r="H99" s="94"/>
      <c r="I99" s="94"/>
      <c r="J99" s="94"/>
      <c r="K99" s="94"/>
    </row>
    <row r="100" spans="1:11" x14ac:dyDescent="0.25">
      <c r="A100" s="94"/>
      <c r="B100" s="94"/>
      <c r="H100" s="94"/>
      <c r="I100" s="94"/>
      <c r="J100" s="94"/>
      <c r="K100" s="94"/>
    </row>
    <row r="101" spans="1:11" x14ac:dyDescent="0.25">
      <c r="A101" s="94"/>
      <c r="B101" s="94"/>
      <c r="H101" s="94"/>
      <c r="I101" s="94"/>
      <c r="J101" s="94"/>
      <c r="K101" s="94"/>
    </row>
    <row r="102" spans="1:11" x14ac:dyDescent="0.25">
      <c r="A102" s="94"/>
      <c r="B102" s="94"/>
      <c r="H102" s="94"/>
      <c r="I102" s="94"/>
      <c r="J102" s="94"/>
      <c r="K102" s="94"/>
    </row>
    <row r="103" spans="1:11" x14ac:dyDescent="0.25">
      <c r="A103" s="94"/>
      <c r="B103" s="94"/>
      <c r="H103" s="94"/>
      <c r="I103" s="94"/>
      <c r="J103" s="94"/>
      <c r="K103" s="94"/>
    </row>
    <row r="104" spans="1:11" x14ac:dyDescent="0.25">
      <c r="A104" s="94"/>
      <c r="B104" s="94"/>
      <c r="H104" s="94"/>
      <c r="I104" s="94"/>
      <c r="J104" s="94"/>
      <c r="K104" s="94"/>
    </row>
    <row r="105" spans="1:11" x14ac:dyDescent="0.25">
      <c r="A105" s="94"/>
      <c r="B105" s="94"/>
      <c r="H105" s="94"/>
      <c r="I105" s="94"/>
      <c r="J105" s="94"/>
      <c r="K105" s="94"/>
    </row>
    <row r="106" spans="1:11" x14ac:dyDescent="0.25">
      <c r="A106" s="94"/>
      <c r="B106" s="94"/>
      <c r="H106" s="94"/>
      <c r="I106" s="94"/>
      <c r="J106" s="94"/>
      <c r="K106" s="94"/>
    </row>
    <row r="107" spans="1:11" x14ac:dyDescent="0.25">
      <c r="A107" s="94"/>
      <c r="B107" s="94"/>
      <c r="H107" s="94"/>
      <c r="I107" s="94"/>
      <c r="J107" s="94"/>
      <c r="K107" s="94"/>
    </row>
    <row r="108" spans="1:11" x14ac:dyDescent="0.25">
      <c r="A108" s="94"/>
      <c r="B108" s="94"/>
      <c r="H108" s="94"/>
      <c r="I108" s="94"/>
      <c r="J108" s="94"/>
      <c r="K108" s="94"/>
    </row>
    <row r="109" spans="1:11" x14ac:dyDescent="0.25">
      <c r="B109" s="94"/>
      <c r="J109" s="94"/>
    </row>
  </sheetData>
  <customSheetViews>
    <customSheetView guid="{47B53A82-92C2-47DA-99D0-D824FEAEA32F}" scale="80" topLeftCell="A6">
      <selection activeCell="I9" sqref="I9"/>
      <pageMargins left="0.7" right="0.7" top="0.75" bottom="0.75" header="0.3" footer="0.3"/>
      <pageSetup orientation="landscape"/>
    </customSheetView>
    <customSheetView guid="{476D7F7D-2B0A-443D-9DC0-E3701DAEAE39}" scale="80" topLeftCell="A6">
      <selection activeCell="I9" sqref="I9"/>
      <pageMargins left="0.7" right="0.7" top="0.75" bottom="0.75" header="0.3" footer="0.3"/>
      <pageSetup orientation="landscape"/>
    </customSheetView>
    <customSheetView guid="{A4DC33F0-7589-4960-80FA-6D530D97677A}" scale="88" topLeftCell="A39">
      <selection activeCell="G45" sqref="G45:I45"/>
      <pageMargins left="0.7" right="0.7" top="0.75" bottom="0.75" header="0.3" footer="0.3"/>
      <pageSetup orientation="landscape"/>
    </customSheetView>
    <customSheetView guid="{5CD7C8B3-764F-4DEF-977A-65B015DA68E5}" scale="80" topLeftCell="A6">
      <selection activeCell="I9" sqref="I9"/>
      <pageMargins left="0.7" right="0.7" top="0.75" bottom="0.75" header="0.3" footer="0.3"/>
      <pageSetup orientation="landscape"/>
    </customSheetView>
    <customSheetView guid="{07EAF365-2447-4F82-A46B-7E9FD26E56FF}" scale="80" topLeftCell="A6">
      <selection activeCell="I9" sqref="I9"/>
      <pageMargins left="0.7" right="0.7" top="0.75" bottom="0.75" header="0.3" footer="0.3"/>
      <pageSetup orientation="landscape"/>
    </customSheetView>
  </customSheetViews>
  <mergeCells count="44">
    <mergeCell ref="F10:G10"/>
    <mergeCell ref="E30:H30"/>
    <mergeCell ref="E31:H31"/>
    <mergeCell ref="D33:E33"/>
    <mergeCell ref="D36:E36"/>
    <mergeCell ref="F33:G33"/>
    <mergeCell ref="D34:E34"/>
    <mergeCell ref="F34:G34"/>
    <mergeCell ref="D19:I22"/>
    <mergeCell ref="D25:E25"/>
    <mergeCell ref="D26:E26"/>
    <mergeCell ref="D27:E27"/>
    <mergeCell ref="F25:G25"/>
    <mergeCell ref="F26:G26"/>
    <mergeCell ref="F27:G27"/>
    <mergeCell ref="D24:E24"/>
    <mergeCell ref="G50:I50"/>
    <mergeCell ref="F35:G35"/>
    <mergeCell ref="G45:I45"/>
    <mergeCell ref="G46:I46"/>
    <mergeCell ref="G47:I47"/>
    <mergeCell ref="G48:I48"/>
    <mergeCell ref="G49:I49"/>
    <mergeCell ref="D35:E35"/>
    <mergeCell ref="F36:G36"/>
    <mergeCell ref="E39:H39"/>
    <mergeCell ref="D42:E42"/>
    <mergeCell ref="F42:I42"/>
    <mergeCell ref="F24:G24"/>
    <mergeCell ref="C3:I3"/>
    <mergeCell ref="C4:I4"/>
    <mergeCell ref="C18:H18"/>
    <mergeCell ref="D8:E8"/>
    <mergeCell ref="D9:E9"/>
    <mergeCell ref="D11:E11"/>
    <mergeCell ref="D7:E7"/>
    <mergeCell ref="F7:G7"/>
    <mergeCell ref="F11:G11"/>
    <mergeCell ref="F9:G9"/>
    <mergeCell ref="F8:G8"/>
    <mergeCell ref="E15:H15"/>
    <mergeCell ref="E16:H16"/>
    <mergeCell ref="D14:I14"/>
    <mergeCell ref="D10:E10"/>
  </mergeCells>
  <hyperlinks>
    <hyperlink ref="E16" r:id="rId1"/>
    <hyperlink ref="E31" r:id="rId2"/>
  </hyperlinks>
  <pageMargins left="0.7" right="0.7" top="0.75" bottom="0.75" header="0.3" footer="0.3"/>
  <pageSetup orientation="landscape"/>
  <drawing r:id="rId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2"/>
  <sheetViews>
    <sheetView zoomScale="90" zoomScaleNormal="90" zoomScalePageLayoutView="90" workbookViewId="0">
      <selection activeCell="N8" sqref="N8"/>
    </sheetView>
  </sheetViews>
  <sheetFormatPr defaultColWidth="8.85546875" defaultRowHeight="15" x14ac:dyDescent="0.25"/>
  <cols>
    <col min="1" max="1" width="1.42578125" customWidth="1"/>
    <col min="2" max="2" width="1.85546875" customWidth="1"/>
    <col min="3" max="3" width="19.140625" customWidth="1"/>
    <col min="4" max="4" width="11.42578125" customWidth="1"/>
    <col min="5" max="5" width="13.140625" customWidth="1"/>
    <col min="6" max="6" width="24.140625" customWidth="1"/>
    <col min="7" max="7" width="34.42578125" customWidth="1"/>
    <col min="8" max="8" width="21" customWidth="1"/>
    <col min="9" max="10" width="1.7109375" customWidth="1"/>
  </cols>
  <sheetData>
    <row r="1" spans="2:9" ht="15.75" thickBot="1" x14ac:dyDescent="0.3"/>
    <row r="2" spans="2:9" ht="15.75" thickBot="1" x14ac:dyDescent="0.3">
      <c r="B2" s="38"/>
      <c r="C2" s="39"/>
      <c r="D2" s="40"/>
      <c r="E2" s="40"/>
      <c r="F2" s="40"/>
      <c r="G2" s="40"/>
      <c r="H2" s="40"/>
      <c r="I2" s="41"/>
    </row>
    <row r="3" spans="2:9" ht="21" thickBot="1" x14ac:dyDescent="0.35">
      <c r="B3" s="87"/>
      <c r="C3" s="434" t="s">
        <v>250</v>
      </c>
      <c r="D3" s="569"/>
      <c r="E3" s="569"/>
      <c r="F3" s="569"/>
      <c r="G3" s="569"/>
      <c r="H3" s="570"/>
      <c r="I3" s="89"/>
    </row>
    <row r="4" spans="2:9" x14ac:dyDescent="0.25">
      <c r="B4" s="42"/>
      <c r="C4" s="571" t="s">
        <v>251</v>
      </c>
      <c r="D4" s="571"/>
      <c r="E4" s="571"/>
      <c r="F4" s="571"/>
      <c r="G4" s="571"/>
      <c r="H4" s="571"/>
      <c r="I4" s="43"/>
    </row>
    <row r="5" spans="2:9" x14ac:dyDescent="0.25">
      <c r="B5" s="42"/>
      <c r="C5" s="572"/>
      <c r="D5" s="572"/>
      <c r="E5" s="572"/>
      <c r="F5" s="572"/>
      <c r="G5" s="572"/>
      <c r="H5" s="572"/>
      <c r="I5" s="43"/>
    </row>
    <row r="6" spans="2:9" ht="30.75" customHeight="1" thickBot="1" x14ac:dyDescent="0.3">
      <c r="B6" s="42"/>
      <c r="C6" s="577" t="s">
        <v>868</v>
      </c>
      <c r="D6" s="577"/>
      <c r="E6" s="45"/>
      <c r="F6" s="45"/>
      <c r="G6" s="45"/>
      <c r="H6" s="45"/>
      <c r="I6" s="43"/>
    </row>
    <row r="7" spans="2:9" ht="30" customHeight="1" thickBot="1" x14ac:dyDescent="0.3">
      <c r="B7" s="42"/>
      <c r="C7" s="151" t="s">
        <v>249</v>
      </c>
      <c r="D7" s="573" t="s">
        <v>248</v>
      </c>
      <c r="E7" s="574"/>
      <c r="F7" s="97" t="s">
        <v>246</v>
      </c>
      <c r="G7" s="390" t="s">
        <v>279</v>
      </c>
      <c r="H7" s="97" t="s">
        <v>287</v>
      </c>
      <c r="I7" s="43"/>
    </row>
    <row r="8" spans="2:9" ht="243.6" customHeight="1" x14ac:dyDescent="0.25">
      <c r="B8" s="47"/>
      <c r="C8" s="578" t="s">
        <v>751</v>
      </c>
      <c r="D8" s="575" t="s">
        <v>752</v>
      </c>
      <c r="E8" s="576"/>
      <c r="F8" s="581" t="s">
        <v>831</v>
      </c>
      <c r="G8" s="391" t="s">
        <v>869</v>
      </c>
      <c r="H8" s="308" t="s">
        <v>753</v>
      </c>
      <c r="I8" s="48"/>
    </row>
    <row r="9" spans="2:9" ht="177" customHeight="1" x14ac:dyDescent="0.25">
      <c r="B9" s="47"/>
      <c r="C9" s="579"/>
      <c r="D9" s="559" t="s">
        <v>754</v>
      </c>
      <c r="E9" s="560"/>
      <c r="F9" s="579"/>
      <c r="G9" s="391" t="s">
        <v>870</v>
      </c>
      <c r="H9" s="27" t="s">
        <v>755</v>
      </c>
      <c r="I9" s="48"/>
    </row>
    <row r="10" spans="2:9" ht="189" customHeight="1" x14ac:dyDescent="0.25">
      <c r="B10" s="47"/>
      <c r="C10" s="580"/>
      <c r="D10" s="559" t="s">
        <v>756</v>
      </c>
      <c r="E10" s="560"/>
      <c r="F10" s="580"/>
      <c r="G10" s="391" t="s">
        <v>895</v>
      </c>
      <c r="H10" s="27" t="s">
        <v>871</v>
      </c>
      <c r="I10" s="48"/>
    </row>
    <row r="11" spans="2:9" ht="315" x14ac:dyDescent="0.25">
      <c r="B11" s="47"/>
      <c r="C11" s="549" t="s">
        <v>757</v>
      </c>
      <c r="D11" s="559" t="s">
        <v>758</v>
      </c>
      <c r="E11" s="560"/>
      <c r="F11" s="27" t="s">
        <v>759</v>
      </c>
      <c r="G11" s="391" t="s">
        <v>896</v>
      </c>
      <c r="H11" s="27" t="s">
        <v>760</v>
      </c>
      <c r="I11" s="48"/>
    </row>
    <row r="12" spans="2:9" ht="233.45" customHeight="1" x14ac:dyDescent="0.25">
      <c r="B12" s="47"/>
      <c r="C12" s="550"/>
      <c r="D12" s="559" t="s">
        <v>801</v>
      </c>
      <c r="E12" s="560"/>
      <c r="F12" s="27" t="s">
        <v>761</v>
      </c>
      <c r="G12" s="374" t="s">
        <v>897</v>
      </c>
      <c r="H12" s="27" t="s">
        <v>762</v>
      </c>
      <c r="I12" s="48"/>
    </row>
    <row r="13" spans="2:9" ht="193.35" customHeight="1" x14ac:dyDescent="0.25">
      <c r="B13" s="47"/>
      <c r="C13" s="550"/>
      <c r="D13" s="559" t="s">
        <v>872</v>
      </c>
      <c r="E13" s="560"/>
      <c r="F13" s="27" t="s">
        <v>763</v>
      </c>
      <c r="G13" s="374" t="s">
        <v>898</v>
      </c>
      <c r="H13" s="27" t="s">
        <v>764</v>
      </c>
      <c r="I13" s="48"/>
    </row>
    <row r="14" spans="2:9" ht="210" x14ac:dyDescent="0.25">
      <c r="B14" s="47"/>
      <c r="C14" s="550"/>
      <c r="D14" s="559" t="s">
        <v>765</v>
      </c>
      <c r="E14" s="560"/>
      <c r="F14" s="27" t="s">
        <v>766</v>
      </c>
      <c r="G14" s="374" t="s">
        <v>899</v>
      </c>
      <c r="H14" s="27" t="s">
        <v>767</v>
      </c>
      <c r="I14" s="48"/>
    </row>
    <row r="15" spans="2:9" ht="186.75" customHeight="1" x14ac:dyDescent="0.25">
      <c r="B15" s="47"/>
      <c r="C15" s="551"/>
      <c r="D15" s="561" t="s">
        <v>768</v>
      </c>
      <c r="E15" s="562"/>
      <c r="F15" s="309" t="s">
        <v>769</v>
      </c>
      <c r="G15" s="374" t="s">
        <v>873</v>
      </c>
      <c r="H15" s="310" t="s">
        <v>770</v>
      </c>
      <c r="I15" s="48"/>
    </row>
    <row r="16" spans="2:9" ht="152.44999999999999" customHeight="1" x14ac:dyDescent="0.25">
      <c r="B16" s="47"/>
      <c r="C16" s="551"/>
      <c r="D16" s="561" t="s">
        <v>771</v>
      </c>
      <c r="E16" s="562"/>
      <c r="F16" s="309" t="s">
        <v>772</v>
      </c>
      <c r="G16" s="374" t="s">
        <v>874</v>
      </c>
      <c r="H16" s="310" t="s">
        <v>773</v>
      </c>
      <c r="I16" s="48"/>
    </row>
    <row r="17" spans="2:9" ht="116.1" customHeight="1" x14ac:dyDescent="0.25">
      <c r="B17" s="47"/>
      <c r="C17" s="552"/>
      <c r="D17" s="561" t="s">
        <v>774</v>
      </c>
      <c r="E17" s="562"/>
      <c r="F17" s="309"/>
      <c r="G17" s="374" t="s">
        <v>875</v>
      </c>
      <c r="H17" s="310" t="s">
        <v>775</v>
      </c>
      <c r="I17" s="48"/>
    </row>
    <row r="18" spans="2:9" ht="195" customHeight="1" x14ac:dyDescent="0.25">
      <c r="B18" s="47"/>
      <c r="C18" s="553" t="s">
        <v>776</v>
      </c>
      <c r="D18" s="557" t="s">
        <v>777</v>
      </c>
      <c r="E18" s="558"/>
      <c r="F18" s="310" t="s">
        <v>778</v>
      </c>
      <c r="G18" s="374" t="s">
        <v>876</v>
      </c>
      <c r="H18" s="310" t="s">
        <v>779</v>
      </c>
      <c r="I18" s="48"/>
    </row>
    <row r="19" spans="2:9" ht="163.35" customHeight="1" x14ac:dyDescent="0.25">
      <c r="B19" s="47"/>
      <c r="C19" s="554"/>
      <c r="D19" s="557" t="s">
        <v>802</v>
      </c>
      <c r="E19" s="558"/>
      <c r="F19" s="310" t="s">
        <v>877</v>
      </c>
      <c r="G19" s="374" t="s">
        <v>878</v>
      </c>
      <c r="H19" s="310" t="s">
        <v>780</v>
      </c>
      <c r="I19" s="48"/>
    </row>
    <row r="20" spans="2:9" ht="153.6" customHeight="1" x14ac:dyDescent="0.25">
      <c r="B20" s="47"/>
      <c r="C20" s="555"/>
      <c r="D20" s="557" t="s">
        <v>781</v>
      </c>
      <c r="E20" s="558"/>
      <c r="F20" s="310" t="s">
        <v>879</v>
      </c>
      <c r="G20" s="374" t="s">
        <v>880</v>
      </c>
      <c r="H20" s="310" t="s">
        <v>782</v>
      </c>
      <c r="I20" s="48"/>
    </row>
    <row r="21" spans="2:9" ht="210" x14ac:dyDescent="0.25">
      <c r="B21" s="47"/>
      <c r="C21" s="553" t="s">
        <v>783</v>
      </c>
      <c r="D21" s="557" t="s">
        <v>784</v>
      </c>
      <c r="E21" s="558"/>
      <c r="F21" s="310" t="s">
        <v>785</v>
      </c>
      <c r="G21" s="374" t="s">
        <v>881</v>
      </c>
      <c r="H21" s="310" t="s">
        <v>786</v>
      </c>
      <c r="I21" s="48"/>
    </row>
    <row r="22" spans="2:9" ht="222.6" customHeight="1" x14ac:dyDescent="0.25">
      <c r="B22" s="47"/>
      <c r="C22" s="554"/>
      <c r="D22" s="557" t="s">
        <v>787</v>
      </c>
      <c r="E22" s="558"/>
      <c r="F22" s="310" t="s">
        <v>788</v>
      </c>
      <c r="G22" s="374" t="s">
        <v>882</v>
      </c>
      <c r="H22" s="310" t="s">
        <v>789</v>
      </c>
      <c r="I22" s="48"/>
    </row>
    <row r="23" spans="2:9" ht="173.1" customHeight="1" x14ac:dyDescent="0.25">
      <c r="B23" s="47"/>
      <c r="C23" s="556"/>
      <c r="D23" s="567" t="s">
        <v>790</v>
      </c>
      <c r="E23" s="568"/>
      <c r="F23" s="310" t="s">
        <v>791</v>
      </c>
      <c r="G23" s="27" t="s">
        <v>863</v>
      </c>
      <c r="H23" s="310" t="s">
        <v>792</v>
      </c>
      <c r="I23" s="48"/>
    </row>
    <row r="24" spans="2:9" ht="187.5" customHeight="1" x14ac:dyDescent="0.25">
      <c r="B24" s="47"/>
      <c r="C24" s="553" t="s">
        <v>793</v>
      </c>
      <c r="D24" s="557" t="s">
        <v>794</v>
      </c>
      <c r="E24" s="558"/>
      <c r="F24" s="310" t="s">
        <v>795</v>
      </c>
      <c r="G24" s="27" t="s">
        <v>864</v>
      </c>
      <c r="H24" s="310" t="s">
        <v>796</v>
      </c>
      <c r="I24" s="48"/>
    </row>
    <row r="25" spans="2:9" ht="192" customHeight="1" x14ac:dyDescent="0.25">
      <c r="B25" s="47"/>
      <c r="C25" s="554"/>
      <c r="D25" s="557" t="s">
        <v>797</v>
      </c>
      <c r="E25" s="558"/>
      <c r="F25" s="310" t="s">
        <v>865</v>
      </c>
      <c r="G25" s="27" t="s">
        <v>866</v>
      </c>
      <c r="H25" s="33" t="s">
        <v>798</v>
      </c>
      <c r="I25" s="48"/>
    </row>
    <row r="26" spans="2:9" ht="342.75" customHeight="1" x14ac:dyDescent="0.25">
      <c r="B26" s="47"/>
      <c r="C26" s="555"/>
      <c r="D26" s="557" t="s">
        <v>799</v>
      </c>
      <c r="E26" s="558"/>
      <c r="F26" s="310" t="s">
        <v>800</v>
      </c>
      <c r="G26" s="27" t="s">
        <v>936</v>
      </c>
      <c r="H26" s="310" t="s">
        <v>867</v>
      </c>
      <c r="I26" s="48"/>
    </row>
    <row r="27" spans="2:9" x14ac:dyDescent="0.25">
      <c r="B27" s="47"/>
      <c r="C27" s="101"/>
      <c r="D27" s="565"/>
      <c r="E27" s="566"/>
      <c r="F27" s="95"/>
      <c r="G27" s="95"/>
      <c r="H27" s="95"/>
      <c r="I27" s="48"/>
    </row>
    <row r="28" spans="2:9" x14ac:dyDescent="0.25">
      <c r="B28" s="47"/>
      <c r="C28" s="101"/>
      <c r="D28" s="565"/>
      <c r="E28" s="566"/>
      <c r="F28" s="95"/>
      <c r="G28" s="95"/>
      <c r="H28" s="95"/>
      <c r="I28" s="48"/>
    </row>
    <row r="29" spans="2:9" x14ac:dyDescent="0.25">
      <c r="B29" s="47"/>
      <c r="C29" s="101"/>
      <c r="D29" s="565"/>
      <c r="E29" s="566"/>
      <c r="F29" s="95"/>
      <c r="G29" s="95"/>
      <c r="H29" s="95"/>
      <c r="I29" s="48"/>
    </row>
    <row r="30" spans="2:9" x14ac:dyDescent="0.25">
      <c r="B30" s="47"/>
      <c r="C30" s="101"/>
      <c r="D30" s="565"/>
      <c r="E30" s="566"/>
      <c r="F30" s="95"/>
      <c r="G30" s="95"/>
      <c r="H30" s="95"/>
      <c r="I30" s="48"/>
    </row>
    <row r="31" spans="2:9" ht="15.75" thickBot="1" x14ac:dyDescent="0.3">
      <c r="B31" s="47"/>
      <c r="C31" s="102"/>
      <c r="D31" s="563"/>
      <c r="E31" s="564"/>
      <c r="F31" s="96"/>
      <c r="G31" s="96"/>
      <c r="H31" s="96"/>
      <c r="I31" s="48"/>
    </row>
    <row r="32" spans="2:9" ht="15.75" thickBot="1" x14ac:dyDescent="0.3">
      <c r="B32" s="98"/>
      <c r="C32" s="99"/>
      <c r="D32" s="99"/>
      <c r="E32" s="99"/>
      <c r="F32" s="99"/>
      <c r="G32" s="99"/>
      <c r="H32" s="99"/>
      <c r="I32" s="100"/>
    </row>
  </sheetData>
  <customSheetViews>
    <customSheetView guid="{47B53A82-92C2-47DA-99D0-D824FEAEA32F}" scale="90">
      <selection activeCell="N8" sqref="N8"/>
      <pageMargins left="0.7" right="0.7" top="0.75" bottom="0.75" header="0.3" footer="0.3"/>
      <pageSetup orientation="portrait"/>
    </customSheetView>
    <customSheetView guid="{476D7F7D-2B0A-443D-9DC0-E3701DAEAE39}" scale="90">
      <selection activeCell="N8" sqref="N8"/>
      <pageMargins left="0.7" right="0.7" top="0.75" bottom="0.75" header="0.3" footer="0.3"/>
      <pageSetup orientation="portrait"/>
    </customSheetView>
    <customSheetView guid="{A4DC33F0-7589-4960-80FA-6D530D97677A}" scale="90" topLeftCell="C13">
      <selection activeCell="F11" sqref="F11"/>
      <pageMargins left="0.7" right="0.7" top="0.75" bottom="0.75" header="0.3" footer="0.3"/>
      <pageSetup orientation="portrait"/>
    </customSheetView>
    <customSheetView guid="{5CD7C8B3-764F-4DEF-977A-65B015DA68E5}" scale="90">
      <selection activeCell="N8" sqref="N8"/>
      <pageMargins left="0.7" right="0.7" top="0.75" bottom="0.75" header="0.3" footer="0.3"/>
      <pageSetup orientation="portrait"/>
    </customSheetView>
    <customSheetView guid="{07EAF365-2447-4F82-A46B-7E9FD26E56FF}" scale="90">
      <selection activeCell="N8" sqref="N8"/>
      <pageMargins left="0.7" right="0.7" top="0.75" bottom="0.75" header="0.3" footer="0.3"/>
      <pageSetup orientation="portrait"/>
    </customSheetView>
  </customSheetViews>
  <mergeCells count="35">
    <mergeCell ref="C3:H3"/>
    <mergeCell ref="C4:H4"/>
    <mergeCell ref="C5:H5"/>
    <mergeCell ref="D7:E7"/>
    <mergeCell ref="D8:E8"/>
    <mergeCell ref="C6:D6"/>
    <mergeCell ref="C8:C10"/>
    <mergeCell ref="F8:F10"/>
    <mergeCell ref="D9:E9"/>
    <mergeCell ref="D10:E10"/>
    <mergeCell ref="D31:E31"/>
    <mergeCell ref="D25:E25"/>
    <mergeCell ref="D19:E19"/>
    <mergeCell ref="D13:E13"/>
    <mergeCell ref="D30:E30"/>
    <mergeCell ref="D23:E23"/>
    <mergeCell ref="D24:E24"/>
    <mergeCell ref="D26:E26"/>
    <mergeCell ref="D18:E18"/>
    <mergeCell ref="D27:E27"/>
    <mergeCell ref="D28:E28"/>
    <mergeCell ref="D29:E29"/>
    <mergeCell ref="D16:E16"/>
    <mergeCell ref="D21:E21"/>
    <mergeCell ref="C11:C17"/>
    <mergeCell ref="C18:C20"/>
    <mergeCell ref="C21:C23"/>
    <mergeCell ref="C24:C26"/>
    <mergeCell ref="D22:E22"/>
    <mergeCell ref="D20:E20"/>
    <mergeCell ref="D11:E11"/>
    <mergeCell ref="D12:E12"/>
    <mergeCell ref="D14:E14"/>
    <mergeCell ref="D15:E15"/>
    <mergeCell ref="D17:E17"/>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workbookViewId="0">
      <selection activeCell="D28" sqref="D28"/>
    </sheetView>
  </sheetViews>
  <sheetFormatPr defaultColWidth="8.85546875" defaultRowHeight="15" x14ac:dyDescent="0.25"/>
  <cols>
    <col min="1" max="1" width="1.28515625" customWidth="1"/>
    <col min="2" max="2" width="2" customWidth="1"/>
    <col min="3" max="3" width="43" customWidth="1"/>
    <col min="4" max="4" width="64.85546875" customWidth="1"/>
    <col min="5" max="5" width="2.42578125" customWidth="1"/>
    <col min="6" max="6" width="17.28515625" customWidth="1"/>
  </cols>
  <sheetData>
    <row r="1" spans="2:5" ht="15.75" thickBot="1" x14ac:dyDescent="0.3"/>
    <row r="2" spans="2:5" ht="15.75" thickBot="1" x14ac:dyDescent="0.3">
      <c r="B2" s="107"/>
      <c r="C2" s="68"/>
      <c r="D2" s="68"/>
      <c r="E2" s="69"/>
    </row>
    <row r="3" spans="2:5" ht="19.5" thickBot="1" x14ac:dyDescent="0.35">
      <c r="B3" s="108"/>
      <c r="C3" s="583" t="s">
        <v>264</v>
      </c>
      <c r="D3" s="584"/>
      <c r="E3" s="109"/>
    </row>
    <row r="4" spans="2:5" x14ac:dyDescent="0.25">
      <c r="B4" s="108"/>
      <c r="C4" s="110"/>
      <c r="D4" s="110"/>
      <c r="E4" s="109"/>
    </row>
    <row r="5" spans="2:5" ht="15.75" thickBot="1" x14ac:dyDescent="0.3">
      <c r="B5" s="108"/>
      <c r="C5" s="111" t="s">
        <v>305</v>
      </c>
      <c r="D5" s="110"/>
      <c r="E5" s="109"/>
    </row>
    <row r="6" spans="2:5" ht="15.75" thickBot="1" x14ac:dyDescent="0.3">
      <c r="B6" s="108"/>
      <c r="C6" s="393" t="s">
        <v>265</v>
      </c>
      <c r="D6" s="394" t="s">
        <v>266</v>
      </c>
      <c r="E6" s="109"/>
    </row>
    <row r="7" spans="2:5" ht="90" customHeight="1" thickBot="1" x14ac:dyDescent="0.3">
      <c r="B7" s="108"/>
      <c r="C7" s="395" t="s">
        <v>308</v>
      </c>
      <c r="D7" s="396" t="s">
        <v>832</v>
      </c>
      <c r="E7" s="109"/>
    </row>
    <row r="8" spans="2:5" ht="100.35" customHeight="1" thickBot="1" x14ac:dyDescent="0.3">
      <c r="B8" s="108"/>
      <c r="C8" s="397" t="s">
        <v>309</v>
      </c>
      <c r="D8" s="398" t="s">
        <v>902</v>
      </c>
      <c r="E8" s="109"/>
    </row>
    <row r="9" spans="2:5" ht="96" customHeight="1" thickBot="1" x14ac:dyDescent="0.3">
      <c r="B9" s="108"/>
      <c r="C9" s="392" t="s">
        <v>267</v>
      </c>
      <c r="D9" s="399" t="s">
        <v>903</v>
      </c>
      <c r="E9" s="109"/>
    </row>
    <row r="10" spans="2:5" ht="150.75" thickBot="1" x14ac:dyDescent="0.3">
      <c r="B10" s="108"/>
      <c r="C10" s="395" t="s">
        <v>280</v>
      </c>
      <c r="D10" s="396" t="s">
        <v>904</v>
      </c>
      <c r="E10" s="109"/>
    </row>
    <row r="11" spans="2:5" x14ac:dyDescent="0.25">
      <c r="B11" s="108"/>
      <c r="C11" s="400"/>
      <c r="D11" s="400"/>
      <c r="E11" s="109"/>
    </row>
    <row r="12" spans="2:5" ht="15.75" thickBot="1" x14ac:dyDescent="0.3">
      <c r="B12" s="108"/>
      <c r="C12" s="585" t="s">
        <v>905</v>
      </c>
      <c r="D12" s="585"/>
      <c r="E12" s="109"/>
    </row>
    <row r="13" spans="2:5" ht="15.75" thickBot="1" x14ac:dyDescent="0.3">
      <c r="B13" s="108"/>
      <c r="C13" s="401" t="s">
        <v>268</v>
      </c>
      <c r="D13" s="401" t="s">
        <v>266</v>
      </c>
      <c r="E13" s="109"/>
    </row>
    <row r="14" spans="2:5" ht="15.75" thickBot="1" x14ac:dyDescent="0.3">
      <c r="B14" s="108"/>
      <c r="C14" s="582" t="s">
        <v>306</v>
      </c>
      <c r="D14" s="582"/>
      <c r="E14" s="109"/>
    </row>
    <row r="15" spans="2:5" ht="171" customHeight="1" thickBot="1" x14ac:dyDescent="0.3">
      <c r="B15" s="108"/>
      <c r="C15" s="392" t="s">
        <v>310</v>
      </c>
      <c r="D15" s="402" t="s">
        <v>937</v>
      </c>
      <c r="E15" s="109"/>
    </row>
    <row r="16" spans="2:5" ht="128.44999999999999" customHeight="1" thickBot="1" x14ac:dyDescent="0.3">
      <c r="B16" s="108"/>
      <c r="C16" s="392" t="s">
        <v>311</v>
      </c>
      <c r="D16" s="402" t="s">
        <v>906</v>
      </c>
      <c r="E16" s="109"/>
    </row>
    <row r="17" spans="2:5" ht="15.75" thickBot="1" x14ac:dyDescent="0.3">
      <c r="B17" s="108"/>
      <c r="C17" s="582" t="s">
        <v>307</v>
      </c>
      <c r="D17" s="582"/>
      <c r="E17" s="109"/>
    </row>
    <row r="18" spans="2:5" ht="183.6" customHeight="1" thickBot="1" x14ac:dyDescent="0.3">
      <c r="B18" s="108"/>
      <c r="C18" s="392" t="s">
        <v>312</v>
      </c>
      <c r="D18" s="392" t="s">
        <v>907</v>
      </c>
      <c r="E18" s="109"/>
    </row>
    <row r="19" spans="2:5" ht="60.75" thickBot="1" x14ac:dyDescent="0.3">
      <c r="B19" s="108"/>
      <c r="C19" s="392" t="s">
        <v>304</v>
      </c>
      <c r="D19" s="402" t="s">
        <v>883</v>
      </c>
      <c r="E19" s="109"/>
    </row>
    <row r="20" spans="2:5" ht="15.75" thickBot="1" x14ac:dyDescent="0.3">
      <c r="B20" s="108"/>
      <c r="C20" s="582" t="s">
        <v>269</v>
      </c>
      <c r="D20" s="582"/>
      <c r="E20" s="109"/>
    </row>
    <row r="21" spans="2:5" ht="75.75" thickBot="1" x14ac:dyDescent="0.3">
      <c r="B21" s="108"/>
      <c r="C21" s="392" t="s">
        <v>270</v>
      </c>
      <c r="D21" s="392" t="s">
        <v>884</v>
      </c>
      <c r="E21" s="109"/>
    </row>
    <row r="22" spans="2:5" ht="201.75" customHeight="1" thickBot="1" x14ac:dyDescent="0.3">
      <c r="B22" s="108"/>
      <c r="C22" s="392" t="s">
        <v>271</v>
      </c>
      <c r="D22" s="392" t="s">
        <v>938</v>
      </c>
      <c r="E22" s="109"/>
    </row>
    <row r="23" spans="2:5" ht="105.75" thickBot="1" x14ac:dyDescent="0.3">
      <c r="B23" s="108"/>
      <c r="C23" s="392" t="s">
        <v>272</v>
      </c>
      <c r="D23" s="392" t="s">
        <v>900</v>
      </c>
      <c r="E23" s="109"/>
    </row>
    <row r="24" spans="2:5" ht="15.75" thickBot="1" x14ac:dyDescent="0.3">
      <c r="B24" s="108"/>
      <c r="C24" s="582" t="s">
        <v>273</v>
      </c>
      <c r="D24" s="582"/>
      <c r="E24" s="109"/>
    </row>
    <row r="25" spans="2:5" ht="353.25" customHeight="1" thickBot="1" x14ac:dyDescent="0.3">
      <c r="B25" s="108"/>
      <c r="C25" s="392" t="s">
        <v>313</v>
      </c>
      <c r="D25" s="402" t="s">
        <v>901</v>
      </c>
      <c r="E25" s="109"/>
    </row>
    <row r="26" spans="2:5" ht="120.75" thickBot="1" x14ac:dyDescent="0.3">
      <c r="B26" s="108"/>
      <c r="C26" s="392" t="s">
        <v>314</v>
      </c>
      <c r="D26" s="402" t="s">
        <v>833</v>
      </c>
      <c r="E26" s="109"/>
    </row>
    <row r="27" spans="2:5" ht="154.5" customHeight="1" thickBot="1" x14ac:dyDescent="0.3">
      <c r="B27" s="108"/>
      <c r="C27" s="392" t="s">
        <v>274</v>
      </c>
      <c r="D27" s="402" t="s">
        <v>885</v>
      </c>
      <c r="E27" s="109"/>
    </row>
    <row r="28" spans="2:5" ht="124.5" customHeight="1" thickBot="1" x14ac:dyDescent="0.3">
      <c r="B28" s="108"/>
      <c r="C28" s="392" t="s">
        <v>315</v>
      </c>
      <c r="D28" s="392" t="s">
        <v>846</v>
      </c>
      <c r="E28" s="109"/>
    </row>
    <row r="29" spans="2:5" ht="15.75" thickBot="1" x14ac:dyDescent="0.3">
      <c r="B29" s="152"/>
      <c r="C29" s="112"/>
      <c r="D29" s="112"/>
      <c r="E29" s="153"/>
    </row>
  </sheetData>
  <customSheetViews>
    <customSheetView guid="{47B53A82-92C2-47DA-99D0-D824FEAEA32F}">
      <selection activeCell="D28" sqref="D28"/>
      <pageMargins left="0.7" right="0.7" top="0.75" bottom="0.75" header="0.3" footer="0.3"/>
      <pageSetup orientation="portrait"/>
    </customSheetView>
    <customSheetView guid="{476D7F7D-2B0A-443D-9DC0-E3701DAEAE39}">
      <selection activeCell="D28" sqref="D28"/>
      <pageMargins left="0.7" right="0.7" top="0.75" bottom="0.75" header="0.3" footer="0.3"/>
      <pageSetup orientation="portrait"/>
    </customSheetView>
    <customSheetView guid="{A4DC33F0-7589-4960-80FA-6D530D97677A}" topLeftCell="A26">
      <selection activeCell="D27" sqref="D27"/>
      <pageMargins left="0.7" right="0.7" top="0.75" bottom="0.75" header="0.3" footer="0.3"/>
      <pageSetup orientation="portrait"/>
    </customSheetView>
    <customSheetView guid="{5CD7C8B3-764F-4DEF-977A-65B015DA68E5}">
      <selection activeCell="D28" sqref="D28"/>
      <pageMargins left="0.7" right="0.7" top="0.75" bottom="0.75" header="0.3" footer="0.3"/>
      <pageSetup orientation="portrait"/>
    </customSheetView>
    <customSheetView guid="{07EAF365-2447-4F82-A46B-7E9FD26E56FF}">
      <selection activeCell="D28" sqref="D28"/>
      <pageMargins left="0.7" right="0.7" top="0.75" bottom="0.75" header="0.3" footer="0.3"/>
      <pageSetup orientation="portrait"/>
    </customSheetView>
  </customSheetViews>
  <mergeCells count="6">
    <mergeCell ref="C24:D24"/>
    <mergeCell ref="C3:D3"/>
    <mergeCell ref="C12:D12"/>
    <mergeCell ref="C14:D14"/>
    <mergeCell ref="C17:D17"/>
    <mergeCell ref="C20:D20"/>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21"/>
  <sheetViews>
    <sheetView showGridLines="0" zoomScale="70" zoomScaleNormal="70" zoomScalePageLayoutView="70" workbookViewId="0">
      <selection activeCell="L63" sqref="L63:M63"/>
    </sheetView>
  </sheetViews>
  <sheetFormatPr defaultColWidth="9.140625" defaultRowHeight="15" outlineLevelRow="1" x14ac:dyDescent="0.25"/>
  <cols>
    <col min="1" max="1" width="3" style="154" customWidth="1"/>
    <col min="2" max="2" width="28.42578125" style="154" customWidth="1"/>
    <col min="3" max="3" width="50.42578125" style="154" customWidth="1"/>
    <col min="4" max="4" width="34.28515625" style="154" customWidth="1"/>
    <col min="5" max="5" width="32" style="154" customWidth="1"/>
    <col min="6" max="6" width="26.7109375" style="154" customWidth="1"/>
    <col min="7" max="7" width="26.42578125" style="154" bestFit="1" customWidth="1"/>
    <col min="8" max="8" width="30" style="154" customWidth="1"/>
    <col min="9" max="9" width="26.140625" style="154" customWidth="1"/>
    <col min="10" max="10" width="25.85546875" style="154" customWidth="1"/>
    <col min="11" max="11" width="31" style="154" bestFit="1" customWidth="1"/>
    <col min="12" max="12" width="30.28515625" style="154" customWidth="1"/>
    <col min="13" max="13" width="27.140625" style="154" bestFit="1" customWidth="1"/>
    <col min="14" max="14" width="25" style="154" customWidth="1"/>
    <col min="15" max="15" width="25.85546875" style="154" bestFit="1" customWidth="1"/>
    <col min="16" max="16" width="30.28515625" style="154" customWidth="1"/>
    <col min="17" max="17" width="27.140625" style="154" bestFit="1" customWidth="1"/>
    <col min="18" max="18" width="24.28515625" style="154" customWidth="1"/>
    <col min="19" max="19" width="23.140625" style="154" bestFit="1" customWidth="1"/>
    <col min="20" max="20" width="27.7109375" style="154" customWidth="1"/>
    <col min="21" max="16384" width="9.140625" style="154"/>
  </cols>
  <sheetData>
    <row r="1" spans="2:19" ht="15.75" thickBot="1" x14ac:dyDescent="0.3"/>
    <row r="2" spans="2:19" ht="26.25" x14ac:dyDescent="0.25">
      <c r="B2" s="91"/>
      <c r="C2" s="680"/>
      <c r="D2" s="680"/>
      <c r="E2" s="680"/>
      <c r="F2" s="680"/>
      <c r="G2" s="680"/>
      <c r="H2" s="85"/>
      <c r="I2" s="85"/>
      <c r="J2" s="85"/>
      <c r="K2" s="85"/>
      <c r="L2" s="85"/>
      <c r="M2" s="85"/>
      <c r="N2" s="85"/>
      <c r="O2" s="85"/>
      <c r="P2" s="85"/>
      <c r="Q2" s="85"/>
      <c r="R2" s="85"/>
      <c r="S2" s="86"/>
    </row>
    <row r="3" spans="2:19" ht="26.25" x14ac:dyDescent="0.25">
      <c r="B3" s="92"/>
      <c r="C3" s="686" t="s">
        <v>294</v>
      </c>
      <c r="D3" s="687"/>
      <c r="E3" s="687"/>
      <c r="F3" s="687"/>
      <c r="G3" s="688"/>
      <c r="H3" s="88"/>
      <c r="I3" s="88"/>
      <c r="J3" s="88"/>
      <c r="K3" s="88"/>
      <c r="L3" s="88"/>
      <c r="M3" s="88"/>
      <c r="N3" s="88"/>
      <c r="O3" s="88"/>
      <c r="P3" s="88"/>
      <c r="Q3" s="88"/>
      <c r="R3" s="88"/>
      <c r="S3" s="90"/>
    </row>
    <row r="4" spans="2:19" ht="26.25" x14ac:dyDescent="0.25">
      <c r="B4" s="92"/>
      <c r="C4" s="93"/>
      <c r="D4" s="93"/>
      <c r="E4" s="93"/>
      <c r="F4" s="93"/>
      <c r="G4" s="93"/>
      <c r="H4" s="88"/>
      <c r="I4" s="88"/>
      <c r="J4" s="88"/>
      <c r="K4" s="88"/>
      <c r="L4" s="88"/>
      <c r="M4" s="88"/>
      <c r="N4" s="88"/>
      <c r="O4" s="88"/>
      <c r="P4" s="88"/>
      <c r="Q4" s="88"/>
      <c r="R4" s="88"/>
      <c r="S4" s="90"/>
    </row>
    <row r="5" spans="2:19" ht="15.75" thickBot="1" x14ac:dyDescent="0.3">
      <c r="B5" s="87"/>
      <c r="C5" s="88"/>
      <c r="D5" s="88"/>
      <c r="E5" s="88"/>
      <c r="F5" s="88"/>
      <c r="G5" s="88"/>
      <c r="H5" s="88"/>
      <c r="I5" s="88"/>
      <c r="J5" s="88"/>
      <c r="K5" s="88"/>
      <c r="L5" s="88"/>
      <c r="M5" s="88"/>
      <c r="N5" s="88"/>
      <c r="O5" s="88"/>
      <c r="P5" s="88"/>
      <c r="Q5" s="88"/>
      <c r="R5" s="88"/>
      <c r="S5" s="90"/>
    </row>
    <row r="6" spans="2:19" ht="34.5" customHeight="1" thickBot="1" x14ac:dyDescent="0.3">
      <c r="B6" s="681" t="s">
        <v>613</v>
      </c>
      <c r="C6" s="682"/>
      <c r="D6" s="682"/>
      <c r="E6" s="682"/>
      <c r="F6" s="682"/>
      <c r="G6" s="682"/>
      <c r="H6" s="248"/>
      <c r="I6" s="248"/>
      <c r="J6" s="248"/>
      <c r="K6" s="248"/>
      <c r="L6" s="248"/>
      <c r="M6" s="248"/>
      <c r="N6" s="248"/>
      <c r="O6" s="248"/>
      <c r="P6" s="248"/>
      <c r="Q6" s="248"/>
      <c r="R6" s="248"/>
      <c r="S6" s="249"/>
    </row>
    <row r="7" spans="2:19" ht="15.75" customHeight="1" x14ac:dyDescent="0.25">
      <c r="B7" s="681" t="s">
        <v>675</v>
      </c>
      <c r="C7" s="683"/>
      <c r="D7" s="683"/>
      <c r="E7" s="683"/>
      <c r="F7" s="683"/>
      <c r="G7" s="683"/>
      <c r="H7" s="248"/>
      <c r="I7" s="248"/>
      <c r="J7" s="248"/>
      <c r="K7" s="248"/>
      <c r="L7" s="248"/>
      <c r="M7" s="248"/>
      <c r="N7" s="248"/>
      <c r="O7" s="248"/>
      <c r="P7" s="248"/>
      <c r="Q7" s="248"/>
      <c r="R7" s="248"/>
      <c r="S7" s="249"/>
    </row>
    <row r="8" spans="2:19" ht="15.75" customHeight="1" thickBot="1" x14ac:dyDescent="0.3">
      <c r="B8" s="684" t="s">
        <v>245</v>
      </c>
      <c r="C8" s="685"/>
      <c r="D8" s="685"/>
      <c r="E8" s="685"/>
      <c r="F8" s="685"/>
      <c r="G8" s="685"/>
      <c r="H8" s="250"/>
      <c r="I8" s="250"/>
      <c r="J8" s="250"/>
      <c r="K8" s="250"/>
      <c r="L8" s="250"/>
      <c r="M8" s="250"/>
      <c r="N8" s="250"/>
      <c r="O8" s="250"/>
      <c r="P8" s="250"/>
      <c r="Q8" s="250"/>
      <c r="R8" s="250"/>
      <c r="S8" s="251"/>
    </row>
    <row r="10" spans="2:19" ht="21" x14ac:dyDescent="0.35">
      <c r="B10" s="586" t="s">
        <v>319</v>
      </c>
      <c r="C10" s="586"/>
    </row>
    <row r="11" spans="2:19" ht="15.75" thickBot="1" x14ac:dyDescent="0.3"/>
    <row r="12" spans="2:19" ht="15" customHeight="1" thickBot="1" x14ac:dyDescent="0.3">
      <c r="B12" s="254" t="s">
        <v>320</v>
      </c>
      <c r="C12" s="316" t="s">
        <v>803</v>
      </c>
    </row>
    <row r="13" spans="2:19" ht="15.75" customHeight="1" thickBot="1" x14ac:dyDescent="0.3">
      <c r="B13" s="254" t="s">
        <v>283</v>
      </c>
      <c r="C13" s="316" t="s">
        <v>804</v>
      </c>
    </row>
    <row r="14" spans="2:19" ht="15.75" customHeight="1" thickBot="1" x14ac:dyDescent="0.3">
      <c r="B14" s="254" t="s">
        <v>676</v>
      </c>
      <c r="C14" s="155" t="s">
        <v>614</v>
      </c>
    </row>
    <row r="15" spans="2:19" ht="15.75" customHeight="1" thickBot="1" x14ac:dyDescent="0.3">
      <c r="B15" s="254" t="s">
        <v>321</v>
      </c>
      <c r="C15" s="155" t="s">
        <v>140</v>
      </c>
    </row>
    <row r="16" spans="2:19" ht="15.75" thickBot="1" x14ac:dyDescent="0.3">
      <c r="B16" s="254" t="s">
        <v>322</v>
      </c>
      <c r="C16" s="155" t="s">
        <v>617</v>
      </c>
    </row>
    <row r="17" spans="2:19" ht="15.75" thickBot="1" x14ac:dyDescent="0.3">
      <c r="B17" s="254" t="s">
        <v>323</v>
      </c>
      <c r="C17" s="155" t="s">
        <v>506</v>
      </c>
    </row>
    <row r="18" spans="2:19" ht="15.75" thickBot="1" x14ac:dyDescent="0.3"/>
    <row r="19" spans="2:19" ht="15.75" thickBot="1" x14ac:dyDescent="0.3">
      <c r="D19" s="587" t="s">
        <v>324</v>
      </c>
      <c r="E19" s="588"/>
      <c r="F19" s="588"/>
      <c r="G19" s="589"/>
      <c r="H19" s="587" t="s">
        <v>325</v>
      </c>
      <c r="I19" s="588"/>
      <c r="J19" s="588"/>
      <c r="K19" s="589"/>
      <c r="L19" s="587" t="s">
        <v>326</v>
      </c>
      <c r="M19" s="588"/>
      <c r="N19" s="588"/>
      <c r="O19" s="589"/>
      <c r="P19" s="587" t="s">
        <v>327</v>
      </c>
      <c r="Q19" s="588"/>
      <c r="R19" s="588"/>
      <c r="S19" s="589"/>
    </row>
    <row r="20" spans="2:19" ht="45" customHeight="1" thickBot="1" x14ac:dyDescent="0.3">
      <c r="B20" s="590" t="s">
        <v>328</v>
      </c>
      <c r="C20" s="593" t="s">
        <v>329</v>
      </c>
      <c r="D20" s="156"/>
      <c r="E20" s="157" t="s">
        <v>330</v>
      </c>
      <c r="F20" s="158" t="s">
        <v>331</v>
      </c>
      <c r="G20" s="159" t="s">
        <v>332</v>
      </c>
      <c r="H20" s="156"/>
      <c r="I20" s="157" t="s">
        <v>330</v>
      </c>
      <c r="J20" s="158" t="s">
        <v>331</v>
      </c>
      <c r="K20" s="159" t="s">
        <v>332</v>
      </c>
      <c r="L20" s="156"/>
      <c r="M20" s="157" t="s">
        <v>330</v>
      </c>
      <c r="N20" s="158" t="s">
        <v>331</v>
      </c>
      <c r="O20" s="159" t="s">
        <v>332</v>
      </c>
      <c r="P20" s="156"/>
      <c r="Q20" s="157" t="s">
        <v>330</v>
      </c>
      <c r="R20" s="158" t="s">
        <v>331</v>
      </c>
      <c r="S20" s="159" t="s">
        <v>332</v>
      </c>
    </row>
    <row r="21" spans="2:19" ht="40.5" customHeight="1" x14ac:dyDescent="0.25">
      <c r="B21" s="591"/>
      <c r="C21" s="594"/>
      <c r="D21" s="160" t="s">
        <v>333</v>
      </c>
      <c r="E21" s="403">
        <v>0</v>
      </c>
      <c r="F21" s="161">
        <v>0</v>
      </c>
      <c r="G21" s="162">
        <v>0</v>
      </c>
      <c r="H21" s="163"/>
      <c r="I21" s="164">
        <f>16000+120000</f>
        <v>136000</v>
      </c>
      <c r="J21" s="164">
        <v>32000</v>
      </c>
      <c r="K21" s="166">
        <f>I21-J21</f>
        <v>104000</v>
      </c>
      <c r="L21" s="160" t="s">
        <v>333</v>
      </c>
      <c r="M21" s="164">
        <v>50000</v>
      </c>
      <c r="N21" s="165">
        <v>6000</v>
      </c>
      <c r="O21" s="166">
        <v>45000</v>
      </c>
      <c r="P21" s="160" t="s">
        <v>333</v>
      </c>
      <c r="Q21" s="164"/>
      <c r="R21" s="165"/>
      <c r="S21" s="166"/>
    </row>
    <row r="22" spans="2:19" ht="39.75" customHeight="1" x14ac:dyDescent="0.25">
      <c r="B22" s="591"/>
      <c r="C22" s="594"/>
      <c r="D22" s="167" t="s">
        <v>334</v>
      </c>
      <c r="E22" s="168">
        <v>0</v>
      </c>
      <c r="F22" s="168">
        <v>0</v>
      </c>
      <c r="G22" s="169">
        <v>0</v>
      </c>
      <c r="H22" s="170" t="s">
        <v>334</v>
      </c>
      <c r="I22" s="171">
        <v>0.5</v>
      </c>
      <c r="J22" s="171">
        <v>0.5</v>
      </c>
      <c r="K22" s="172">
        <v>0.5</v>
      </c>
      <c r="L22" s="167" t="s">
        <v>334</v>
      </c>
      <c r="M22" s="171">
        <v>0.5</v>
      </c>
      <c r="N22" s="171">
        <v>0.5</v>
      </c>
      <c r="O22" s="172">
        <v>0.5</v>
      </c>
      <c r="P22" s="167" t="s">
        <v>334</v>
      </c>
      <c r="Q22" s="171"/>
      <c r="R22" s="171"/>
      <c r="S22" s="172"/>
    </row>
    <row r="23" spans="2:19" ht="37.5" customHeight="1" x14ac:dyDescent="0.25">
      <c r="B23" s="592"/>
      <c r="C23" s="595"/>
      <c r="D23" s="167" t="s">
        <v>335</v>
      </c>
      <c r="E23" s="168">
        <v>0</v>
      </c>
      <c r="F23" s="168">
        <v>0</v>
      </c>
      <c r="G23" s="169">
        <v>0</v>
      </c>
      <c r="H23" s="170" t="s">
        <v>335</v>
      </c>
      <c r="I23" s="171">
        <v>0.3</v>
      </c>
      <c r="J23" s="171">
        <v>0.3</v>
      </c>
      <c r="K23" s="172">
        <v>0.3</v>
      </c>
      <c r="L23" s="167" t="s">
        <v>335</v>
      </c>
      <c r="M23" s="171">
        <v>0.3</v>
      </c>
      <c r="N23" s="171">
        <v>0.3</v>
      </c>
      <c r="O23" s="172">
        <v>0.3</v>
      </c>
      <c r="P23" s="167" t="s">
        <v>335</v>
      </c>
      <c r="Q23" s="171"/>
      <c r="R23" s="171"/>
      <c r="S23" s="172"/>
    </row>
    <row r="24" spans="2:19" ht="15.75" thickBot="1" x14ac:dyDescent="0.3">
      <c r="B24" s="173"/>
      <c r="C24" s="173"/>
      <c r="Q24" s="174"/>
      <c r="R24" s="174"/>
      <c r="S24" s="174"/>
    </row>
    <row r="25" spans="2:19" ht="30" customHeight="1" thickBot="1" x14ac:dyDescent="0.3">
      <c r="B25" s="173"/>
      <c r="C25" s="173"/>
      <c r="D25" s="587" t="s">
        <v>324</v>
      </c>
      <c r="E25" s="588"/>
      <c r="F25" s="588"/>
      <c r="G25" s="589"/>
      <c r="H25" s="587" t="s">
        <v>325</v>
      </c>
      <c r="I25" s="588"/>
      <c r="J25" s="588"/>
      <c r="K25" s="589"/>
      <c r="L25" s="587" t="s">
        <v>326</v>
      </c>
      <c r="M25" s="588"/>
      <c r="N25" s="588"/>
      <c r="O25" s="589"/>
      <c r="P25" s="587" t="s">
        <v>327</v>
      </c>
      <c r="Q25" s="588"/>
      <c r="R25" s="588"/>
      <c r="S25" s="589"/>
    </row>
    <row r="26" spans="2:19" ht="47.25" customHeight="1" x14ac:dyDescent="0.25">
      <c r="B26" s="590" t="s">
        <v>336</v>
      </c>
      <c r="C26" s="590" t="s">
        <v>337</v>
      </c>
      <c r="D26" s="596" t="s">
        <v>338</v>
      </c>
      <c r="E26" s="597"/>
      <c r="F26" s="175" t="s">
        <v>339</v>
      </c>
      <c r="G26" s="176" t="s">
        <v>340</v>
      </c>
      <c r="H26" s="596" t="s">
        <v>338</v>
      </c>
      <c r="I26" s="597"/>
      <c r="J26" s="175" t="s">
        <v>339</v>
      </c>
      <c r="K26" s="176" t="s">
        <v>340</v>
      </c>
      <c r="L26" s="596" t="s">
        <v>338</v>
      </c>
      <c r="M26" s="597"/>
      <c r="N26" s="175" t="s">
        <v>339</v>
      </c>
      <c r="O26" s="176" t="s">
        <v>340</v>
      </c>
      <c r="P26" s="596" t="s">
        <v>338</v>
      </c>
      <c r="Q26" s="597"/>
      <c r="R26" s="175" t="s">
        <v>339</v>
      </c>
      <c r="S26" s="176" t="s">
        <v>340</v>
      </c>
    </row>
    <row r="27" spans="2:19" ht="51" customHeight="1" x14ac:dyDescent="0.25">
      <c r="B27" s="591"/>
      <c r="C27" s="591"/>
      <c r="D27" s="177" t="s">
        <v>333</v>
      </c>
      <c r="E27" s="178">
        <v>0</v>
      </c>
      <c r="F27" s="612" t="s">
        <v>419</v>
      </c>
      <c r="G27" s="614" t="s">
        <v>541</v>
      </c>
      <c r="H27" s="177" t="s">
        <v>333</v>
      </c>
      <c r="I27" s="179">
        <v>32000</v>
      </c>
      <c r="J27" s="598" t="s">
        <v>419</v>
      </c>
      <c r="K27" s="600" t="s">
        <v>522</v>
      </c>
      <c r="L27" s="177" t="s">
        <v>333</v>
      </c>
      <c r="M27" s="179">
        <v>40</v>
      </c>
      <c r="N27" s="598" t="s">
        <v>419</v>
      </c>
      <c r="O27" s="600" t="s">
        <v>541</v>
      </c>
      <c r="P27" s="177" t="s">
        <v>333</v>
      </c>
      <c r="Q27" s="179"/>
      <c r="R27" s="598"/>
      <c r="S27" s="600"/>
    </row>
    <row r="28" spans="2:19" ht="51" customHeight="1" x14ac:dyDescent="0.25">
      <c r="B28" s="592"/>
      <c r="C28" s="592"/>
      <c r="D28" s="180" t="s">
        <v>341</v>
      </c>
      <c r="E28" s="181">
        <v>0</v>
      </c>
      <c r="F28" s="613"/>
      <c r="G28" s="615"/>
      <c r="H28" s="180" t="s">
        <v>341</v>
      </c>
      <c r="I28" s="182">
        <v>0.5</v>
      </c>
      <c r="J28" s="599"/>
      <c r="K28" s="601"/>
      <c r="L28" s="180" t="s">
        <v>341</v>
      </c>
      <c r="M28" s="182">
        <v>0.2</v>
      </c>
      <c r="N28" s="599"/>
      <c r="O28" s="601"/>
      <c r="P28" s="180" t="s">
        <v>341</v>
      </c>
      <c r="Q28" s="182"/>
      <c r="R28" s="599"/>
      <c r="S28" s="601"/>
    </row>
    <row r="29" spans="2:19" ht="33.75" customHeight="1" x14ac:dyDescent="0.25">
      <c r="B29" s="602" t="s">
        <v>342</v>
      </c>
      <c r="C29" s="605" t="s">
        <v>343</v>
      </c>
      <c r="D29" s="183" t="s">
        <v>344</v>
      </c>
      <c r="E29" s="184" t="s">
        <v>323</v>
      </c>
      <c r="F29" s="184" t="s">
        <v>345</v>
      </c>
      <c r="G29" s="185" t="s">
        <v>346</v>
      </c>
      <c r="H29" s="183" t="s">
        <v>344</v>
      </c>
      <c r="I29" s="184" t="s">
        <v>323</v>
      </c>
      <c r="J29" s="184" t="s">
        <v>345</v>
      </c>
      <c r="K29" s="185" t="s">
        <v>346</v>
      </c>
      <c r="L29" s="183" t="s">
        <v>344</v>
      </c>
      <c r="M29" s="184" t="s">
        <v>323</v>
      </c>
      <c r="N29" s="184" t="s">
        <v>345</v>
      </c>
      <c r="O29" s="185" t="s">
        <v>346</v>
      </c>
      <c r="P29" s="183" t="s">
        <v>344</v>
      </c>
      <c r="Q29" s="184" t="s">
        <v>323</v>
      </c>
      <c r="R29" s="184" t="s">
        <v>345</v>
      </c>
      <c r="S29" s="185" t="s">
        <v>346</v>
      </c>
    </row>
    <row r="30" spans="2:19" ht="30" customHeight="1" x14ac:dyDescent="0.25">
      <c r="B30" s="603"/>
      <c r="C30" s="606"/>
      <c r="D30" s="186"/>
      <c r="E30" s="187"/>
      <c r="F30" s="187"/>
      <c r="G30" s="188"/>
      <c r="H30" s="189"/>
      <c r="I30" s="190"/>
      <c r="J30" s="189"/>
      <c r="K30" s="191"/>
      <c r="L30" s="189"/>
      <c r="M30" s="190"/>
      <c r="N30" s="189"/>
      <c r="O30" s="191"/>
      <c r="P30" s="189"/>
      <c r="Q30" s="190"/>
      <c r="R30" s="189"/>
      <c r="S30" s="191"/>
    </row>
    <row r="31" spans="2:19" ht="36.75" hidden="1" customHeight="1" outlineLevel="1" x14ac:dyDescent="0.25">
      <c r="B31" s="603"/>
      <c r="C31" s="606"/>
      <c r="D31" s="183" t="s">
        <v>344</v>
      </c>
      <c r="E31" s="184" t="s">
        <v>323</v>
      </c>
      <c r="F31" s="184" t="s">
        <v>345</v>
      </c>
      <c r="G31" s="185" t="s">
        <v>346</v>
      </c>
      <c r="H31" s="183" t="s">
        <v>344</v>
      </c>
      <c r="I31" s="184" t="s">
        <v>323</v>
      </c>
      <c r="J31" s="184" t="s">
        <v>345</v>
      </c>
      <c r="K31" s="185" t="s">
        <v>346</v>
      </c>
      <c r="L31" s="183" t="s">
        <v>344</v>
      </c>
      <c r="M31" s="184" t="s">
        <v>323</v>
      </c>
      <c r="N31" s="184" t="s">
        <v>345</v>
      </c>
      <c r="O31" s="185" t="s">
        <v>346</v>
      </c>
      <c r="P31" s="183" t="s">
        <v>344</v>
      </c>
      <c r="Q31" s="184" t="s">
        <v>323</v>
      </c>
      <c r="R31" s="184" t="s">
        <v>345</v>
      </c>
      <c r="S31" s="185" t="s">
        <v>346</v>
      </c>
    </row>
    <row r="32" spans="2:19" ht="30" hidden="1" customHeight="1" outlineLevel="1" x14ac:dyDescent="0.25">
      <c r="B32" s="603"/>
      <c r="C32" s="606"/>
      <c r="D32" s="186"/>
      <c r="E32" s="187"/>
      <c r="F32" s="187"/>
      <c r="G32" s="188"/>
      <c r="H32" s="189"/>
      <c r="I32" s="190"/>
      <c r="J32" s="189"/>
      <c r="K32" s="191"/>
      <c r="L32" s="189"/>
      <c r="M32" s="190"/>
      <c r="N32" s="189"/>
      <c r="O32" s="191"/>
      <c r="P32" s="189"/>
      <c r="Q32" s="190"/>
      <c r="R32" s="189"/>
      <c r="S32" s="191"/>
    </row>
    <row r="33" spans="2:19" ht="36" hidden="1" customHeight="1" outlineLevel="1" x14ac:dyDescent="0.25">
      <c r="B33" s="603"/>
      <c r="C33" s="606"/>
      <c r="D33" s="183" t="s">
        <v>344</v>
      </c>
      <c r="E33" s="184" t="s">
        <v>323</v>
      </c>
      <c r="F33" s="184" t="s">
        <v>345</v>
      </c>
      <c r="G33" s="185" t="s">
        <v>346</v>
      </c>
      <c r="H33" s="183" t="s">
        <v>344</v>
      </c>
      <c r="I33" s="184" t="s">
        <v>323</v>
      </c>
      <c r="J33" s="184" t="s">
        <v>345</v>
      </c>
      <c r="K33" s="185" t="s">
        <v>346</v>
      </c>
      <c r="L33" s="183" t="s">
        <v>344</v>
      </c>
      <c r="M33" s="184" t="s">
        <v>323</v>
      </c>
      <c r="N33" s="184" t="s">
        <v>345</v>
      </c>
      <c r="O33" s="185" t="s">
        <v>346</v>
      </c>
      <c r="P33" s="183" t="s">
        <v>344</v>
      </c>
      <c r="Q33" s="184" t="s">
        <v>323</v>
      </c>
      <c r="R33" s="184" t="s">
        <v>345</v>
      </c>
      <c r="S33" s="185" t="s">
        <v>346</v>
      </c>
    </row>
    <row r="34" spans="2:19" ht="30" hidden="1" customHeight="1" outlineLevel="1" x14ac:dyDescent="0.25">
      <c r="B34" s="603"/>
      <c r="C34" s="606"/>
      <c r="D34" s="186"/>
      <c r="E34" s="187"/>
      <c r="F34" s="187"/>
      <c r="G34" s="188"/>
      <c r="H34" s="189"/>
      <c r="I34" s="190"/>
      <c r="J34" s="189"/>
      <c r="K34" s="191"/>
      <c r="L34" s="189"/>
      <c r="M34" s="190"/>
      <c r="N34" s="189"/>
      <c r="O34" s="191"/>
      <c r="P34" s="189"/>
      <c r="Q34" s="190"/>
      <c r="R34" s="189"/>
      <c r="S34" s="191"/>
    </row>
    <row r="35" spans="2:19" ht="39" hidden="1" customHeight="1" outlineLevel="1" x14ac:dyDescent="0.25">
      <c r="B35" s="603"/>
      <c r="C35" s="606"/>
      <c r="D35" s="183" t="s">
        <v>344</v>
      </c>
      <c r="E35" s="184" t="s">
        <v>323</v>
      </c>
      <c r="F35" s="184" t="s">
        <v>345</v>
      </c>
      <c r="G35" s="185" t="s">
        <v>346</v>
      </c>
      <c r="H35" s="183" t="s">
        <v>344</v>
      </c>
      <c r="I35" s="184" t="s">
        <v>323</v>
      </c>
      <c r="J35" s="184" t="s">
        <v>345</v>
      </c>
      <c r="K35" s="185" t="s">
        <v>346</v>
      </c>
      <c r="L35" s="183" t="s">
        <v>344</v>
      </c>
      <c r="M35" s="184" t="s">
        <v>323</v>
      </c>
      <c r="N35" s="184" t="s">
        <v>345</v>
      </c>
      <c r="O35" s="185" t="s">
        <v>346</v>
      </c>
      <c r="P35" s="183" t="s">
        <v>344</v>
      </c>
      <c r="Q35" s="184" t="s">
        <v>323</v>
      </c>
      <c r="R35" s="184" t="s">
        <v>345</v>
      </c>
      <c r="S35" s="185" t="s">
        <v>346</v>
      </c>
    </row>
    <row r="36" spans="2:19" ht="30" hidden="1" customHeight="1" outlineLevel="1" x14ac:dyDescent="0.25">
      <c r="B36" s="603"/>
      <c r="C36" s="606"/>
      <c r="D36" s="186"/>
      <c r="E36" s="187"/>
      <c r="F36" s="187"/>
      <c r="G36" s="188"/>
      <c r="H36" s="189"/>
      <c r="I36" s="190"/>
      <c r="J36" s="189"/>
      <c r="K36" s="191"/>
      <c r="L36" s="189"/>
      <c r="M36" s="190"/>
      <c r="N36" s="189"/>
      <c r="O36" s="191"/>
      <c r="P36" s="189"/>
      <c r="Q36" s="190"/>
      <c r="R36" s="189"/>
      <c r="S36" s="191"/>
    </row>
    <row r="37" spans="2:19" ht="36.75" hidden="1" customHeight="1" outlineLevel="1" x14ac:dyDescent="0.25">
      <c r="B37" s="603"/>
      <c r="C37" s="606"/>
      <c r="D37" s="183" t="s">
        <v>344</v>
      </c>
      <c r="E37" s="184" t="s">
        <v>323</v>
      </c>
      <c r="F37" s="184" t="s">
        <v>345</v>
      </c>
      <c r="G37" s="185" t="s">
        <v>346</v>
      </c>
      <c r="H37" s="183" t="s">
        <v>344</v>
      </c>
      <c r="I37" s="184" t="s">
        <v>323</v>
      </c>
      <c r="J37" s="184" t="s">
        <v>345</v>
      </c>
      <c r="K37" s="185" t="s">
        <v>346</v>
      </c>
      <c r="L37" s="183" t="s">
        <v>344</v>
      </c>
      <c r="M37" s="184" t="s">
        <v>323</v>
      </c>
      <c r="N37" s="184" t="s">
        <v>345</v>
      </c>
      <c r="O37" s="185" t="s">
        <v>346</v>
      </c>
      <c r="P37" s="183" t="s">
        <v>344</v>
      </c>
      <c r="Q37" s="184" t="s">
        <v>323</v>
      </c>
      <c r="R37" s="184" t="s">
        <v>345</v>
      </c>
      <c r="S37" s="185" t="s">
        <v>346</v>
      </c>
    </row>
    <row r="38" spans="2:19" ht="30" hidden="1" customHeight="1" outlineLevel="1" x14ac:dyDescent="0.25">
      <c r="B38" s="604"/>
      <c r="C38" s="607"/>
      <c r="D38" s="186"/>
      <c r="E38" s="187"/>
      <c r="F38" s="187"/>
      <c r="G38" s="188"/>
      <c r="H38" s="189"/>
      <c r="I38" s="190"/>
      <c r="J38" s="189"/>
      <c r="K38" s="191"/>
      <c r="L38" s="189"/>
      <c r="M38" s="190"/>
      <c r="N38" s="189"/>
      <c r="O38" s="191"/>
      <c r="P38" s="189"/>
      <c r="Q38" s="190"/>
      <c r="R38" s="189"/>
      <c r="S38" s="191"/>
    </row>
    <row r="39" spans="2:19" ht="30" customHeight="1" collapsed="1" x14ac:dyDescent="0.25">
      <c r="B39" s="602" t="s">
        <v>347</v>
      </c>
      <c r="C39" s="602" t="s">
        <v>348</v>
      </c>
      <c r="D39" s="184" t="s">
        <v>349</v>
      </c>
      <c r="E39" s="184" t="s">
        <v>350</v>
      </c>
      <c r="F39" s="158" t="s">
        <v>351</v>
      </c>
      <c r="G39" s="192" t="s">
        <v>419</v>
      </c>
      <c r="H39" s="184" t="s">
        <v>349</v>
      </c>
      <c r="I39" s="184" t="s">
        <v>350</v>
      </c>
      <c r="J39" s="158" t="s">
        <v>351</v>
      </c>
      <c r="K39" s="193" t="s">
        <v>419</v>
      </c>
      <c r="L39" s="184" t="s">
        <v>349</v>
      </c>
      <c r="M39" s="184" t="s">
        <v>350</v>
      </c>
      <c r="N39" s="158" t="s">
        <v>351</v>
      </c>
      <c r="O39" s="193" t="s">
        <v>419</v>
      </c>
      <c r="P39" s="184" t="s">
        <v>349</v>
      </c>
      <c r="Q39" s="184" t="s">
        <v>350</v>
      </c>
      <c r="R39" s="158" t="s">
        <v>351</v>
      </c>
      <c r="S39" s="193"/>
    </row>
    <row r="40" spans="2:19" ht="30" customHeight="1" x14ac:dyDescent="0.25">
      <c r="B40" s="603"/>
      <c r="C40" s="603"/>
      <c r="D40" s="608">
        <v>0</v>
      </c>
      <c r="E40" s="608" t="s">
        <v>551</v>
      </c>
      <c r="F40" s="158" t="s">
        <v>352</v>
      </c>
      <c r="G40" s="194" t="s">
        <v>501</v>
      </c>
      <c r="H40" s="610">
        <v>1</v>
      </c>
      <c r="I40" s="610" t="s">
        <v>551</v>
      </c>
      <c r="J40" s="158" t="s">
        <v>352</v>
      </c>
      <c r="K40" s="195" t="s">
        <v>501</v>
      </c>
      <c r="L40" s="610">
        <v>0</v>
      </c>
      <c r="M40" s="610" t="s">
        <v>551</v>
      </c>
      <c r="N40" s="158" t="s">
        <v>352</v>
      </c>
      <c r="O40" s="195" t="s">
        <v>501</v>
      </c>
      <c r="P40" s="610"/>
      <c r="Q40" s="610"/>
      <c r="R40" s="158" t="s">
        <v>352</v>
      </c>
      <c r="S40" s="195"/>
    </row>
    <row r="41" spans="2:19" ht="30" customHeight="1" x14ac:dyDescent="0.25">
      <c r="B41" s="603"/>
      <c r="C41" s="603"/>
      <c r="D41" s="609"/>
      <c r="E41" s="609"/>
      <c r="F41" s="158" t="s">
        <v>353</v>
      </c>
      <c r="G41" s="188">
        <v>0</v>
      </c>
      <c r="H41" s="611"/>
      <c r="I41" s="611"/>
      <c r="J41" s="158" t="s">
        <v>353</v>
      </c>
      <c r="K41" s="191">
        <v>8</v>
      </c>
      <c r="L41" s="611"/>
      <c r="M41" s="611"/>
      <c r="N41" s="158" t="s">
        <v>353</v>
      </c>
      <c r="O41" s="191">
        <v>8</v>
      </c>
      <c r="P41" s="611"/>
      <c r="Q41" s="611"/>
      <c r="R41" s="158" t="s">
        <v>353</v>
      </c>
      <c r="S41" s="191"/>
    </row>
    <row r="42" spans="2:19" ht="30" customHeight="1" outlineLevel="1" x14ac:dyDescent="0.25">
      <c r="B42" s="603"/>
      <c r="C42" s="603"/>
      <c r="D42" s="184" t="s">
        <v>349</v>
      </c>
      <c r="E42" s="184" t="s">
        <v>350</v>
      </c>
      <c r="F42" s="158" t="s">
        <v>351</v>
      </c>
      <c r="G42" s="192" t="s">
        <v>440</v>
      </c>
      <c r="H42" s="184" t="s">
        <v>349</v>
      </c>
      <c r="I42" s="184" t="s">
        <v>350</v>
      </c>
      <c r="J42" s="158" t="s">
        <v>351</v>
      </c>
      <c r="K42" s="193" t="s">
        <v>440</v>
      </c>
      <c r="L42" s="184" t="s">
        <v>349</v>
      </c>
      <c r="M42" s="184" t="s">
        <v>350</v>
      </c>
      <c r="N42" s="158" t="s">
        <v>351</v>
      </c>
      <c r="O42" s="193" t="s">
        <v>440</v>
      </c>
      <c r="P42" s="184" t="s">
        <v>349</v>
      </c>
      <c r="Q42" s="184" t="s">
        <v>350</v>
      </c>
      <c r="R42" s="158" t="s">
        <v>351</v>
      </c>
      <c r="S42" s="193"/>
    </row>
    <row r="43" spans="2:19" ht="30" customHeight="1" outlineLevel="1" x14ac:dyDescent="0.25">
      <c r="B43" s="603"/>
      <c r="C43" s="603"/>
      <c r="D43" s="608">
        <v>0</v>
      </c>
      <c r="E43" s="608" t="s">
        <v>551</v>
      </c>
      <c r="F43" s="158" t="s">
        <v>352</v>
      </c>
      <c r="G43" s="194" t="s">
        <v>501</v>
      </c>
      <c r="H43" s="610">
        <v>1</v>
      </c>
      <c r="I43" s="610" t="s">
        <v>551</v>
      </c>
      <c r="J43" s="158" t="s">
        <v>352</v>
      </c>
      <c r="K43" s="195" t="s">
        <v>501</v>
      </c>
      <c r="L43" s="610">
        <v>0</v>
      </c>
      <c r="M43" s="610" t="s">
        <v>551</v>
      </c>
      <c r="N43" s="158" t="s">
        <v>352</v>
      </c>
      <c r="O43" s="195" t="s">
        <v>501</v>
      </c>
      <c r="P43" s="610"/>
      <c r="Q43" s="610"/>
      <c r="R43" s="158" t="s">
        <v>352</v>
      </c>
      <c r="S43" s="195"/>
    </row>
    <row r="44" spans="2:19" ht="30" customHeight="1" outlineLevel="1" x14ac:dyDescent="0.25">
      <c r="B44" s="603"/>
      <c r="C44" s="603"/>
      <c r="D44" s="609"/>
      <c r="E44" s="609"/>
      <c r="F44" s="158" t="s">
        <v>353</v>
      </c>
      <c r="G44" s="188">
        <v>0</v>
      </c>
      <c r="H44" s="611"/>
      <c r="I44" s="611"/>
      <c r="J44" s="158" t="s">
        <v>353</v>
      </c>
      <c r="K44" s="191">
        <v>8</v>
      </c>
      <c r="L44" s="611"/>
      <c r="M44" s="611"/>
      <c r="N44" s="158" t="s">
        <v>353</v>
      </c>
      <c r="O44" s="191">
        <v>8</v>
      </c>
      <c r="P44" s="611"/>
      <c r="Q44" s="611"/>
      <c r="R44" s="158" t="s">
        <v>353</v>
      </c>
      <c r="S44" s="191"/>
    </row>
    <row r="45" spans="2:19" ht="30" customHeight="1" outlineLevel="1" x14ac:dyDescent="0.25">
      <c r="B45" s="603"/>
      <c r="C45" s="603"/>
      <c r="D45" s="184" t="s">
        <v>349</v>
      </c>
      <c r="E45" s="184" t="s">
        <v>350</v>
      </c>
      <c r="F45" s="158" t="s">
        <v>351</v>
      </c>
      <c r="G45" s="192"/>
      <c r="H45" s="184" t="s">
        <v>349</v>
      </c>
      <c r="I45" s="184" t="s">
        <v>350</v>
      </c>
      <c r="J45" s="158" t="s">
        <v>351</v>
      </c>
      <c r="K45" s="193"/>
      <c r="L45" s="184" t="s">
        <v>349</v>
      </c>
      <c r="M45" s="184" t="s">
        <v>350</v>
      </c>
      <c r="N45" s="158" t="s">
        <v>351</v>
      </c>
      <c r="O45" s="193"/>
      <c r="P45" s="184" t="s">
        <v>349</v>
      </c>
      <c r="Q45" s="184" t="s">
        <v>350</v>
      </c>
      <c r="R45" s="158" t="s">
        <v>351</v>
      </c>
      <c r="S45" s="193"/>
    </row>
    <row r="46" spans="2:19" ht="30" customHeight="1" outlineLevel="1" x14ac:dyDescent="0.25">
      <c r="B46" s="603"/>
      <c r="C46" s="603"/>
      <c r="D46" s="608"/>
      <c r="E46" s="608"/>
      <c r="F46" s="158" t="s">
        <v>352</v>
      </c>
      <c r="G46" s="194"/>
      <c r="H46" s="610"/>
      <c r="I46" s="610"/>
      <c r="J46" s="158" t="s">
        <v>352</v>
      </c>
      <c r="K46" s="195"/>
      <c r="L46" s="610"/>
      <c r="M46" s="610"/>
      <c r="N46" s="158" t="s">
        <v>352</v>
      </c>
      <c r="O46" s="195"/>
      <c r="P46" s="610"/>
      <c r="Q46" s="610"/>
      <c r="R46" s="158" t="s">
        <v>352</v>
      </c>
      <c r="S46" s="195"/>
    </row>
    <row r="47" spans="2:19" ht="30" customHeight="1" outlineLevel="1" x14ac:dyDescent="0.25">
      <c r="B47" s="603"/>
      <c r="C47" s="603"/>
      <c r="D47" s="609"/>
      <c r="E47" s="609"/>
      <c r="F47" s="158" t="s">
        <v>353</v>
      </c>
      <c r="G47" s="188"/>
      <c r="H47" s="611"/>
      <c r="I47" s="611"/>
      <c r="J47" s="158" t="s">
        <v>353</v>
      </c>
      <c r="K47" s="191"/>
      <c r="L47" s="611"/>
      <c r="M47" s="611"/>
      <c r="N47" s="158" t="s">
        <v>353</v>
      </c>
      <c r="O47" s="191"/>
      <c r="P47" s="611"/>
      <c r="Q47" s="611"/>
      <c r="R47" s="158" t="s">
        <v>353</v>
      </c>
      <c r="S47" s="191"/>
    </row>
    <row r="48" spans="2:19" ht="30" customHeight="1" outlineLevel="1" x14ac:dyDescent="0.25">
      <c r="B48" s="603"/>
      <c r="C48" s="603"/>
      <c r="D48" s="184" t="s">
        <v>349</v>
      </c>
      <c r="E48" s="184" t="s">
        <v>350</v>
      </c>
      <c r="F48" s="158" t="s">
        <v>351</v>
      </c>
      <c r="G48" s="192"/>
      <c r="H48" s="184" t="s">
        <v>349</v>
      </c>
      <c r="I48" s="184" t="s">
        <v>350</v>
      </c>
      <c r="J48" s="158" t="s">
        <v>351</v>
      </c>
      <c r="K48" s="193"/>
      <c r="L48" s="184" t="s">
        <v>349</v>
      </c>
      <c r="M48" s="184" t="s">
        <v>350</v>
      </c>
      <c r="N48" s="158" t="s">
        <v>351</v>
      </c>
      <c r="O48" s="193"/>
      <c r="P48" s="184" t="s">
        <v>349</v>
      </c>
      <c r="Q48" s="184" t="s">
        <v>350</v>
      </c>
      <c r="R48" s="158" t="s">
        <v>351</v>
      </c>
      <c r="S48" s="193"/>
    </row>
    <row r="49" spans="2:19" ht="30" customHeight="1" outlineLevel="1" x14ac:dyDescent="0.25">
      <c r="B49" s="603"/>
      <c r="C49" s="603"/>
      <c r="D49" s="608"/>
      <c r="E49" s="608"/>
      <c r="F49" s="158" t="s">
        <v>352</v>
      </c>
      <c r="G49" s="194"/>
      <c r="H49" s="610"/>
      <c r="I49" s="610"/>
      <c r="J49" s="158" t="s">
        <v>352</v>
      </c>
      <c r="K49" s="195"/>
      <c r="L49" s="610"/>
      <c r="M49" s="610"/>
      <c r="N49" s="158" t="s">
        <v>352</v>
      </c>
      <c r="O49" s="195"/>
      <c r="P49" s="610"/>
      <c r="Q49" s="610"/>
      <c r="R49" s="158" t="s">
        <v>352</v>
      </c>
      <c r="S49" s="195"/>
    </row>
    <row r="50" spans="2:19" ht="30" customHeight="1" outlineLevel="1" x14ac:dyDescent="0.25">
      <c r="B50" s="604"/>
      <c r="C50" s="604"/>
      <c r="D50" s="609"/>
      <c r="E50" s="609"/>
      <c r="F50" s="158" t="s">
        <v>353</v>
      </c>
      <c r="G50" s="188"/>
      <c r="H50" s="611"/>
      <c r="I50" s="611"/>
      <c r="J50" s="158" t="s">
        <v>353</v>
      </c>
      <c r="K50" s="191"/>
      <c r="L50" s="611"/>
      <c r="M50" s="611"/>
      <c r="N50" s="158" t="s">
        <v>353</v>
      </c>
      <c r="O50" s="191"/>
      <c r="P50" s="611"/>
      <c r="Q50" s="611"/>
      <c r="R50" s="158" t="s">
        <v>353</v>
      </c>
      <c r="S50" s="191"/>
    </row>
    <row r="51" spans="2:19" ht="30" customHeight="1" thickBot="1" x14ac:dyDescent="0.3">
      <c r="C51" s="196"/>
      <c r="D51" s="197"/>
    </row>
    <row r="52" spans="2:19" ht="30" customHeight="1" thickBot="1" x14ac:dyDescent="0.3">
      <c r="D52" s="587" t="s">
        <v>324</v>
      </c>
      <c r="E52" s="588"/>
      <c r="F52" s="588"/>
      <c r="G52" s="589"/>
      <c r="H52" s="587" t="s">
        <v>325</v>
      </c>
      <c r="I52" s="588"/>
      <c r="J52" s="588"/>
      <c r="K52" s="589"/>
      <c r="L52" s="587" t="s">
        <v>326</v>
      </c>
      <c r="M52" s="588"/>
      <c r="N52" s="588"/>
      <c r="O52" s="589"/>
      <c r="P52" s="587" t="s">
        <v>327</v>
      </c>
      <c r="Q52" s="588"/>
      <c r="R52" s="588"/>
      <c r="S52" s="589"/>
    </row>
    <row r="53" spans="2:19" ht="30" customHeight="1" x14ac:dyDescent="0.25">
      <c r="B53" s="590" t="s">
        <v>354</v>
      </c>
      <c r="C53" s="590" t="s">
        <v>355</v>
      </c>
      <c r="D53" s="618" t="s">
        <v>356</v>
      </c>
      <c r="E53" s="619"/>
      <c r="F53" s="198" t="s">
        <v>323</v>
      </c>
      <c r="G53" s="199" t="s">
        <v>357</v>
      </c>
      <c r="H53" s="618" t="s">
        <v>356</v>
      </c>
      <c r="I53" s="619"/>
      <c r="J53" s="198" t="s">
        <v>323</v>
      </c>
      <c r="K53" s="199" t="s">
        <v>357</v>
      </c>
      <c r="L53" s="618" t="s">
        <v>356</v>
      </c>
      <c r="M53" s="619"/>
      <c r="N53" s="198" t="s">
        <v>323</v>
      </c>
      <c r="O53" s="199" t="s">
        <v>357</v>
      </c>
      <c r="P53" s="618" t="s">
        <v>356</v>
      </c>
      <c r="Q53" s="619"/>
      <c r="R53" s="198" t="s">
        <v>323</v>
      </c>
      <c r="S53" s="199" t="s">
        <v>357</v>
      </c>
    </row>
    <row r="54" spans="2:19" ht="45" customHeight="1" x14ac:dyDescent="0.25">
      <c r="B54" s="591"/>
      <c r="C54" s="591"/>
      <c r="D54" s="177" t="s">
        <v>333</v>
      </c>
      <c r="E54" s="178"/>
      <c r="F54" s="612"/>
      <c r="G54" s="614"/>
      <c r="H54" s="177" t="s">
        <v>333</v>
      </c>
      <c r="I54" s="179"/>
      <c r="J54" s="598"/>
      <c r="K54" s="600"/>
      <c r="L54" s="177" t="s">
        <v>333</v>
      </c>
      <c r="M54" s="179"/>
      <c r="N54" s="598"/>
      <c r="O54" s="600"/>
      <c r="P54" s="177" t="s">
        <v>333</v>
      </c>
      <c r="Q54" s="179"/>
      <c r="R54" s="598"/>
      <c r="S54" s="600"/>
    </row>
    <row r="55" spans="2:19" ht="45" customHeight="1" x14ac:dyDescent="0.25">
      <c r="B55" s="592"/>
      <c r="C55" s="592"/>
      <c r="D55" s="180" t="s">
        <v>341</v>
      </c>
      <c r="E55" s="181"/>
      <c r="F55" s="613"/>
      <c r="G55" s="615"/>
      <c r="H55" s="180" t="s">
        <v>341</v>
      </c>
      <c r="I55" s="182"/>
      <c r="J55" s="599"/>
      <c r="K55" s="601"/>
      <c r="L55" s="180" t="s">
        <v>341</v>
      </c>
      <c r="M55" s="182"/>
      <c r="N55" s="599"/>
      <c r="O55" s="601"/>
      <c r="P55" s="180" t="s">
        <v>341</v>
      </c>
      <c r="Q55" s="182"/>
      <c r="R55" s="599"/>
      <c r="S55" s="601"/>
    </row>
    <row r="56" spans="2:19" ht="30" customHeight="1" x14ac:dyDescent="0.25">
      <c r="B56" s="602" t="s">
        <v>358</v>
      </c>
      <c r="C56" s="602" t="s">
        <v>359</v>
      </c>
      <c r="D56" s="184" t="s">
        <v>360</v>
      </c>
      <c r="E56" s="200" t="s">
        <v>361</v>
      </c>
      <c r="F56" s="616" t="s">
        <v>362</v>
      </c>
      <c r="G56" s="617"/>
      <c r="H56" s="184" t="s">
        <v>360</v>
      </c>
      <c r="I56" s="200" t="s">
        <v>361</v>
      </c>
      <c r="J56" s="616" t="s">
        <v>362</v>
      </c>
      <c r="K56" s="617"/>
      <c r="L56" s="184" t="s">
        <v>360</v>
      </c>
      <c r="M56" s="200" t="s">
        <v>361</v>
      </c>
      <c r="N56" s="616" t="s">
        <v>362</v>
      </c>
      <c r="O56" s="617"/>
      <c r="P56" s="184" t="s">
        <v>360</v>
      </c>
      <c r="Q56" s="200" t="s">
        <v>361</v>
      </c>
      <c r="R56" s="616" t="s">
        <v>362</v>
      </c>
      <c r="S56" s="617"/>
    </row>
    <row r="57" spans="2:19" ht="30" customHeight="1" x14ac:dyDescent="0.25">
      <c r="B57" s="603"/>
      <c r="C57" s="604"/>
      <c r="D57" s="201">
        <v>0</v>
      </c>
      <c r="E57" s="202">
        <v>0</v>
      </c>
      <c r="F57" s="620" t="s">
        <v>479</v>
      </c>
      <c r="G57" s="621"/>
      <c r="H57" s="203">
        <v>100</v>
      </c>
      <c r="I57" s="204">
        <v>0.5</v>
      </c>
      <c r="J57" s="622" t="s">
        <v>479</v>
      </c>
      <c r="K57" s="623"/>
      <c r="L57" s="203">
        <v>40</v>
      </c>
      <c r="M57" s="204">
        <v>0.2</v>
      </c>
      <c r="N57" s="622" t="s">
        <v>479</v>
      </c>
      <c r="O57" s="623"/>
      <c r="P57" s="203"/>
      <c r="Q57" s="204"/>
      <c r="R57" s="622"/>
      <c r="S57" s="623"/>
    </row>
    <row r="58" spans="2:19" ht="30" customHeight="1" x14ac:dyDescent="0.25">
      <c r="B58" s="603"/>
      <c r="C58" s="602" t="s">
        <v>363</v>
      </c>
      <c r="D58" s="205" t="s">
        <v>362</v>
      </c>
      <c r="E58" s="206" t="s">
        <v>345</v>
      </c>
      <c r="F58" s="184" t="s">
        <v>323</v>
      </c>
      <c r="G58" s="207" t="s">
        <v>357</v>
      </c>
      <c r="H58" s="205" t="s">
        <v>362</v>
      </c>
      <c r="I58" s="206" t="s">
        <v>345</v>
      </c>
      <c r="J58" s="184" t="s">
        <v>323</v>
      </c>
      <c r="K58" s="207" t="s">
        <v>357</v>
      </c>
      <c r="L58" s="205" t="s">
        <v>362</v>
      </c>
      <c r="M58" s="206" t="s">
        <v>345</v>
      </c>
      <c r="N58" s="184" t="s">
        <v>323</v>
      </c>
      <c r="O58" s="207" t="s">
        <v>357</v>
      </c>
      <c r="P58" s="205" t="s">
        <v>362</v>
      </c>
      <c r="Q58" s="206" t="s">
        <v>345</v>
      </c>
      <c r="R58" s="184" t="s">
        <v>323</v>
      </c>
      <c r="S58" s="207" t="s">
        <v>357</v>
      </c>
    </row>
    <row r="59" spans="2:19" ht="30" customHeight="1" x14ac:dyDescent="0.25">
      <c r="B59" s="604"/>
      <c r="C59" s="627"/>
      <c r="D59" s="208" t="s">
        <v>479</v>
      </c>
      <c r="E59" s="209" t="s">
        <v>501</v>
      </c>
      <c r="F59" s="187" t="s">
        <v>506</v>
      </c>
      <c r="G59" s="210" t="s">
        <v>525</v>
      </c>
      <c r="H59" s="211" t="s">
        <v>479</v>
      </c>
      <c r="I59" s="212" t="s">
        <v>501</v>
      </c>
      <c r="J59" s="189" t="s">
        <v>506</v>
      </c>
      <c r="K59" s="213" t="s">
        <v>509</v>
      </c>
      <c r="L59" s="211" t="s">
        <v>479</v>
      </c>
      <c r="M59" s="212" t="s">
        <v>501</v>
      </c>
      <c r="N59" s="189" t="s">
        <v>506</v>
      </c>
      <c r="O59" s="213" t="s">
        <v>517</v>
      </c>
      <c r="P59" s="211"/>
      <c r="Q59" s="212"/>
      <c r="R59" s="189"/>
      <c r="S59" s="213"/>
    </row>
    <row r="60" spans="2:19" ht="30" customHeight="1" thickBot="1" x14ac:dyDescent="0.3">
      <c r="B60" s="173"/>
      <c r="C60" s="214"/>
      <c r="D60" s="197"/>
    </row>
    <row r="61" spans="2:19" ht="30" customHeight="1" thickBot="1" x14ac:dyDescent="0.3">
      <c r="B61" s="173"/>
      <c r="C61" s="173"/>
      <c r="D61" s="587" t="s">
        <v>324</v>
      </c>
      <c r="E61" s="588"/>
      <c r="F61" s="588"/>
      <c r="G61" s="588"/>
      <c r="H61" s="587" t="s">
        <v>325</v>
      </c>
      <c r="I61" s="588"/>
      <c r="J61" s="588"/>
      <c r="K61" s="589"/>
      <c r="L61" s="588" t="s">
        <v>326</v>
      </c>
      <c r="M61" s="588"/>
      <c r="N61" s="588"/>
      <c r="O61" s="588"/>
      <c r="P61" s="587" t="s">
        <v>327</v>
      </c>
      <c r="Q61" s="588"/>
      <c r="R61" s="588"/>
      <c r="S61" s="589"/>
    </row>
    <row r="62" spans="2:19" ht="30" customHeight="1" x14ac:dyDescent="0.25">
      <c r="B62" s="590" t="s">
        <v>364</v>
      </c>
      <c r="C62" s="590" t="s">
        <v>365</v>
      </c>
      <c r="D62" s="596" t="s">
        <v>366</v>
      </c>
      <c r="E62" s="597"/>
      <c r="F62" s="618" t="s">
        <v>323</v>
      </c>
      <c r="G62" s="624"/>
      <c r="H62" s="625" t="s">
        <v>366</v>
      </c>
      <c r="I62" s="597"/>
      <c r="J62" s="618" t="s">
        <v>323</v>
      </c>
      <c r="K62" s="626"/>
      <c r="L62" s="625" t="s">
        <v>366</v>
      </c>
      <c r="M62" s="597"/>
      <c r="N62" s="618" t="s">
        <v>323</v>
      </c>
      <c r="O62" s="626"/>
      <c r="P62" s="625" t="s">
        <v>366</v>
      </c>
      <c r="Q62" s="597"/>
      <c r="R62" s="618" t="s">
        <v>323</v>
      </c>
      <c r="S62" s="626"/>
    </row>
    <row r="63" spans="2:19" ht="36.75" customHeight="1" x14ac:dyDescent="0.25">
      <c r="B63" s="592"/>
      <c r="C63" s="592"/>
      <c r="D63" s="636">
        <v>0</v>
      </c>
      <c r="E63" s="637"/>
      <c r="F63" s="638" t="s">
        <v>486</v>
      </c>
      <c r="G63" s="639"/>
      <c r="H63" s="640">
        <v>0.75</v>
      </c>
      <c r="I63" s="631"/>
      <c r="J63" s="632" t="s">
        <v>486</v>
      </c>
      <c r="K63" s="633"/>
      <c r="L63" s="640">
        <v>0.18</v>
      </c>
      <c r="M63" s="641"/>
      <c r="N63" s="632" t="s">
        <v>486</v>
      </c>
      <c r="O63" s="633"/>
      <c r="P63" s="630"/>
      <c r="Q63" s="631"/>
      <c r="R63" s="632"/>
      <c r="S63" s="633"/>
    </row>
    <row r="64" spans="2:19" ht="45" customHeight="1" x14ac:dyDescent="0.25">
      <c r="B64" s="602" t="s">
        <v>367</v>
      </c>
      <c r="C64" s="602" t="s">
        <v>368</v>
      </c>
      <c r="D64" s="184" t="s">
        <v>369</v>
      </c>
      <c r="E64" s="184" t="s">
        <v>370</v>
      </c>
      <c r="F64" s="616" t="s">
        <v>371</v>
      </c>
      <c r="G64" s="617"/>
      <c r="H64" s="215" t="s">
        <v>369</v>
      </c>
      <c r="I64" s="184" t="s">
        <v>370</v>
      </c>
      <c r="J64" s="634" t="s">
        <v>371</v>
      </c>
      <c r="K64" s="617"/>
      <c r="L64" s="215" t="s">
        <v>369</v>
      </c>
      <c r="M64" s="184" t="s">
        <v>370</v>
      </c>
      <c r="N64" s="634" t="s">
        <v>371</v>
      </c>
      <c r="O64" s="617"/>
      <c r="P64" s="215" t="s">
        <v>369</v>
      </c>
      <c r="Q64" s="184" t="s">
        <v>370</v>
      </c>
      <c r="R64" s="634" t="s">
        <v>371</v>
      </c>
      <c r="S64" s="617"/>
    </row>
    <row r="65" spans="2:19" ht="27" customHeight="1" x14ac:dyDescent="0.25">
      <c r="B65" s="604"/>
      <c r="C65" s="604"/>
      <c r="D65" s="201">
        <v>0</v>
      </c>
      <c r="E65" s="202">
        <v>0</v>
      </c>
      <c r="F65" s="635" t="s">
        <v>537</v>
      </c>
      <c r="G65" s="635"/>
      <c r="H65" s="203">
        <v>32000</v>
      </c>
      <c r="I65" s="204">
        <v>0.5</v>
      </c>
      <c r="J65" s="628" t="s">
        <v>518</v>
      </c>
      <c r="K65" s="629"/>
      <c r="L65" s="203">
        <v>6000</v>
      </c>
      <c r="M65" s="204">
        <v>0.5</v>
      </c>
      <c r="N65" s="628" t="s">
        <v>526</v>
      </c>
      <c r="O65" s="629"/>
      <c r="P65" s="203"/>
      <c r="Q65" s="204"/>
      <c r="R65" s="628"/>
      <c r="S65" s="629"/>
    </row>
    <row r="66" spans="2:19" ht="33.75" customHeight="1" thickBot="1" x14ac:dyDescent="0.3">
      <c r="B66" s="173"/>
      <c r="C66" s="173"/>
    </row>
    <row r="67" spans="2:19" ht="37.5" customHeight="1" thickBot="1" x14ac:dyDescent="0.3">
      <c r="B67" s="173"/>
      <c r="C67" s="173"/>
      <c r="D67" s="587" t="s">
        <v>324</v>
      </c>
      <c r="E67" s="588"/>
      <c r="F67" s="588"/>
      <c r="G67" s="589"/>
      <c r="H67" s="588" t="s">
        <v>325</v>
      </c>
      <c r="I67" s="588"/>
      <c r="J67" s="588"/>
      <c r="K67" s="589"/>
      <c r="L67" s="335" t="s">
        <v>326</v>
      </c>
      <c r="M67" s="335"/>
      <c r="N67" s="335"/>
      <c r="O67" s="335"/>
      <c r="P67" s="587" t="s">
        <v>327</v>
      </c>
      <c r="Q67" s="588"/>
      <c r="R67" s="588"/>
      <c r="S67" s="589"/>
    </row>
    <row r="68" spans="2:19" ht="37.5" customHeight="1" x14ac:dyDescent="0.25">
      <c r="B68" s="590" t="s">
        <v>372</v>
      </c>
      <c r="C68" s="590" t="s">
        <v>373</v>
      </c>
      <c r="D68" s="216" t="s">
        <v>374</v>
      </c>
      <c r="E68" s="198" t="s">
        <v>375</v>
      </c>
      <c r="F68" s="618" t="s">
        <v>376</v>
      </c>
      <c r="G68" s="626"/>
      <c r="H68" s="216" t="s">
        <v>374</v>
      </c>
      <c r="I68" s="198" t="s">
        <v>375</v>
      </c>
      <c r="J68" s="618" t="s">
        <v>376</v>
      </c>
      <c r="K68" s="626"/>
      <c r="L68" s="216" t="s">
        <v>374</v>
      </c>
      <c r="M68" s="198" t="s">
        <v>375</v>
      </c>
      <c r="N68" s="618" t="s">
        <v>376</v>
      </c>
      <c r="O68" s="626"/>
      <c r="P68" s="216" t="s">
        <v>374</v>
      </c>
      <c r="Q68" s="198" t="s">
        <v>375</v>
      </c>
      <c r="R68" s="618" t="s">
        <v>376</v>
      </c>
      <c r="S68" s="626"/>
    </row>
    <row r="69" spans="2:19" ht="44.25" customHeight="1" x14ac:dyDescent="0.25">
      <c r="B69" s="591"/>
      <c r="C69" s="592"/>
      <c r="D69" s="217"/>
      <c r="E69" s="218"/>
      <c r="F69" s="643"/>
      <c r="G69" s="644"/>
      <c r="H69" s="219"/>
      <c r="I69" s="220"/>
      <c r="J69" s="695"/>
      <c r="K69" s="696"/>
      <c r="L69" s="219"/>
      <c r="M69" s="220"/>
      <c r="N69" s="695"/>
      <c r="O69" s="696"/>
      <c r="P69" s="219"/>
      <c r="Q69" s="220"/>
      <c r="R69" s="695"/>
      <c r="S69" s="696"/>
    </row>
    <row r="70" spans="2:19" ht="36.75" customHeight="1" x14ac:dyDescent="0.25">
      <c r="B70" s="591"/>
      <c r="C70" s="590" t="s">
        <v>677</v>
      </c>
      <c r="D70" s="184" t="s">
        <v>323</v>
      </c>
      <c r="E70" s="183" t="s">
        <v>377</v>
      </c>
      <c r="F70" s="616" t="s">
        <v>378</v>
      </c>
      <c r="G70" s="617"/>
      <c r="H70" s="184" t="s">
        <v>323</v>
      </c>
      <c r="I70" s="183" t="s">
        <v>377</v>
      </c>
      <c r="J70" s="616" t="s">
        <v>378</v>
      </c>
      <c r="K70" s="617"/>
      <c r="L70" s="184" t="s">
        <v>323</v>
      </c>
      <c r="M70" s="183" t="s">
        <v>377</v>
      </c>
      <c r="N70" s="616" t="s">
        <v>378</v>
      </c>
      <c r="O70" s="617"/>
      <c r="P70" s="184" t="s">
        <v>323</v>
      </c>
      <c r="Q70" s="183" t="s">
        <v>377</v>
      </c>
      <c r="R70" s="616" t="s">
        <v>378</v>
      </c>
      <c r="S70" s="617"/>
    </row>
    <row r="71" spans="2:19" ht="30" customHeight="1" x14ac:dyDescent="0.25">
      <c r="B71" s="591"/>
      <c r="C71" s="591"/>
      <c r="D71" s="187"/>
      <c r="E71" s="218"/>
      <c r="F71" s="638"/>
      <c r="G71" s="642"/>
      <c r="H71" s="189"/>
      <c r="I71" s="220"/>
      <c r="J71" s="632"/>
      <c r="K71" s="633"/>
      <c r="L71" s="189"/>
      <c r="M71" s="220"/>
      <c r="N71" s="632"/>
      <c r="O71" s="633"/>
      <c r="P71" s="189"/>
      <c r="Q71" s="220"/>
      <c r="R71" s="632"/>
      <c r="S71" s="633"/>
    </row>
    <row r="72" spans="2:19" ht="30" customHeight="1" outlineLevel="1" x14ac:dyDescent="0.25">
      <c r="B72" s="591"/>
      <c r="C72" s="591"/>
      <c r="D72" s="187"/>
      <c r="E72" s="218"/>
      <c r="F72" s="638"/>
      <c r="G72" s="642"/>
      <c r="H72" s="189"/>
      <c r="I72" s="220"/>
      <c r="J72" s="632"/>
      <c r="K72" s="633"/>
      <c r="L72" s="189"/>
      <c r="M72" s="220"/>
      <c r="N72" s="632"/>
      <c r="O72" s="633"/>
      <c r="P72" s="189"/>
      <c r="Q72" s="220"/>
      <c r="R72" s="632"/>
      <c r="S72" s="633"/>
    </row>
    <row r="73" spans="2:19" ht="30" customHeight="1" outlineLevel="1" x14ac:dyDescent="0.25">
      <c r="B73" s="591"/>
      <c r="C73" s="591"/>
      <c r="D73" s="187"/>
      <c r="E73" s="218"/>
      <c r="F73" s="638"/>
      <c r="G73" s="642"/>
      <c r="H73" s="189"/>
      <c r="I73" s="220"/>
      <c r="J73" s="632"/>
      <c r="K73" s="633"/>
      <c r="L73" s="189"/>
      <c r="M73" s="220"/>
      <c r="N73" s="632"/>
      <c r="O73" s="633"/>
      <c r="P73" s="189"/>
      <c r="Q73" s="220"/>
      <c r="R73" s="632"/>
      <c r="S73" s="633"/>
    </row>
    <row r="74" spans="2:19" ht="30" customHeight="1" outlineLevel="1" x14ac:dyDescent="0.25">
      <c r="B74" s="591"/>
      <c r="C74" s="591"/>
      <c r="D74" s="187"/>
      <c r="E74" s="218"/>
      <c r="F74" s="638"/>
      <c r="G74" s="642"/>
      <c r="H74" s="189"/>
      <c r="I74" s="220"/>
      <c r="J74" s="632"/>
      <c r="K74" s="633"/>
      <c r="L74" s="189"/>
      <c r="M74" s="220"/>
      <c r="N74" s="632"/>
      <c r="O74" s="633"/>
      <c r="P74" s="189"/>
      <c r="Q74" s="220"/>
      <c r="R74" s="632"/>
      <c r="S74" s="633"/>
    </row>
    <row r="75" spans="2:19" ht="30" customHeight="1" outlineLevel="1" x14ac:dyDescent="0.25">
      <c r="B75" s="591"/>
      <c r="C75" s="591"/>
      <c r="D75" s="187"/>
      <c r="E75" s="218"/>
      <c r="F75" s="638"/>
      <c r="G75" s="642"/>
      <c r="H75" s="189"/>
      <c r="I75" s="220"/>
      <c r="J75" s="632"/>
      <c r="K75" s="633"/>
      <c r="L75" s="189"/>
      <c r="M75" s="220"/>
      <c r="N75" s="632"/>
      <c r="O75" s="633"/>
      <c r="P75" s="189"/>
      <c r="Q75" s="220"/>
      <c r="R75" s="632"/>
      <c r="S75" s="633"/>
    </row>
    <row r="76" spans="2:19" ht="30" customHeight="1" outlineLevel="1" x14ac:dyDescent="0.25">
      <c r="B76" s="592"/>
      <c r="C76" s="592"/>
      <c r="D76" s="187"/>
      <c r="E76" s="218"/>
      <c r="F76" s="638"/>
      <c r="G76" s="642"/>
      <c r="H76" s="189"/>
      <c r="I76" s="220"/>
      <c r="J76" s="632"/>
      <c r="K76" s="633"/>
      <c r="L76" s="189"/>
      <c r="M76" s="220"/>
      <c r="N76" s="632"/>
      <c r="O76" s="633"/>
      <c r="P76" s="189"/>
      <c r="Q76" s="220"/>
      <c r="R76" s="632"/>
      <c r="S76" s="633"/>
    </row>
    <row r="77" spans="2:19" ht="35.25" customHeight="1" x14ac:dyDescent="0.25">
      <c r="B77" s="602" t="s">
        <v>379</v>
      </c>
      <c r="C77" s="654" t="s">
        <v>678</v>
      </c>
      <c r="D77" s="200" t="s">
        <v>380</v>
      </c>
      <c r="E77" s="616" t="s">
        <v>362</v>
      </c>
      <c r="F77" s="655"/>
      <c r="G77" s="185" t="s">
        <v>323</v>
      </c>
      <c r="H77" s="200" t="s">
        <v>380</v>
      </c>
      <c r="I77" s="616" t="s">
        <v>362</v>
      </c>
      <c r="J77" s="655"/>
      <c r="K77" s="185" t="s">
        <v>323</v>
      </c>
      <c r="L77" s="200" t="s">
        <v>380</v>
      </c>
      <c r="M77" s="616" t="s">
        <v>362</v>
      </c>
      <c r="N77" s="655"/>
      <c r="O77" s="185" t="s">
        <v>323</v>
      </c>
      <c r="P77" s="200" t="s">
        <v>380</v>
      </c>
      <c r="Q77" s="616" t="s">
        <v>362</v>
      </c>
      <c r="R77" s="655"/>
      <c r="S77" s="185" t="s">
        <v>323</v>
      </c>
    </row>
    <row r="78" spans="2:19" ht="35.25" customHeight="1" x14ac:dyDescent="0.25">
      <c r="B78" s="603"/>
      <c r="C78" s="654"/>
      <c r="D78" s="221"/>
      <c r="E78" s="647"/>
      <c r="F78" s="648"/>
      <c r="G78" s="222"/>
      <c r="H78" s="223"/>
      <c r="I78" s="645"/>
      <c r="J78" s="646"/>
      <c r="K78" s="224"/>
      <c r="L78" s="223"/>
      <c r="M78" s="645"/>
      <c r="N78" s="646"/>
      <c r="O78" s="224"/>
      <c r="P78" s="223"/>
      <c r="Q78" s="645"/>
      <c r="R78" s="646"/>
      <c r="S78" s="224"/>
    </row>
    <row r="79" spans="2:19" ht="35.25" customHeight="1" outlineLevel="1" x14ac:dyDescent="0.25">
      <c r="B79" s="603"/>
      <c r="C79" s="654"/>
      <c r="D79" s="221"/>
      <c r="E79" s="647"/>
      <c r="F79" s="648"/>
      <c r="G79" s="222"/>
      <c r="H79" s="223"/>
      <c r="I79" s="645"/>
      <c r="J79" s="646"/>
      <c r="K79" s="224"/>
      <c r="L79" s="223"/>
      <c r="M79" s="645"/>
      <c r="N79" s="646"/>
      <c r="O79" s="224"/>
      <c r="P79" s="223"/>
      <c r="Q79" s="645"/>
      <c r="R79" s="646"/>
      <c r="S79" s="224"/>
    </row>
    <row r="80" spans="2:19" ht="35.25" customHeight="1" outlineLevel="1" x14ac:dyDescent="0.25">
      <c r="B80" s="603"/>
      <c r="C80" s="654"/>
      <c r="D80" s="221"/>
      <c r="E80" s="647"/>
      <c r="F80" s="648"/>
      <c r="G80" s="222"/>
      <c r="H80" s="223"/>
      <c r="I80" s="645"/>
      <c r="J80" s="646"/>
      <c r="K80" s="224"/>
      <c r="L80" s="223"/>
      <c r="M80" s="645"/>
      <c r="N80" s="646"/>
      <c r="O80" s="224"/>
      <c r="P80" s="223"/>
      <c r="Q80" s="645"/>
      <c r="R80" s="646"/>
      <c r="S80" s="224"/>
    </row>
    <row r="81" spans="2:19" ht="35.25" customHeight="1" outlineLevel="1" x14ac:dyDescent="0.25">
      <c r="B81" s="603"/>
      <c r="C81" s="654"/>
      <c r="D81" s="221"/>
      <c r="E81" s="647"/>
      <c r="F81" s="648"/>
      <c r="G81" s="222"/>
      <c r="H81" s="223"/>
      <c r="I81" s="645"/>
      <c r="J81" s="646"/>
      <c r="K81" s="224"/>
      <c r="L81" s="223"/>
      <c r="M81" s="645"/>
      <c r="N81" s="646"/>
      <c r="O81" s="224"/>
      <c r="P81" s="223"/>
      <c r="Q81" s="645"/>
      <c r="R81" s="646"/>
      <c r="S81" s="224"/>
    </row>
    <row r="82" spans="2:19" ht="35.25" customHeight="1" outlineLevel="1" x14ac:dyDescent="0.25">
      <c r="B82" s="603"/>
      <c r="C82" s="654"/>
      <c r="D82" s="221"/>
      <c r="E82" s="647"/>
      <c r="F82" s="648"/>
      <c r="G82" s="222"/>
      <c r="H82" s="223"/>
      <c r="I82" s="645"/>
      <c r="J82" s="646"/>
      <c r="K82" s="224"/>
      <c r="L82" s="223"/>
      <c r="M82" s="645"/>
      <c r="N82" s="646"/>
      <c r="O82" s="224"/>
      <c r="P82" s="223"/>
      <c r="Q82" s="645"/>
      <c r="R82" s="646"/>
      <c r="S82" s="224"/>
    </row>
    <row r="83" spans="2:19" ht="33" customHeight="1" outlineLevel="1" x14ac:dyDescent="0.25">
      <c r="B83" s="604"/>
      <c r="C83" s="654"/>
      <c r="D83" s="221"/>
      <c r="E83" s="647"/>
      <c r="F83" s="648"/>
      <c r="G83" s="222"/>
      <c r="H83" s="223"/>
      <c r="I83" s="645"/>
      <c r="J83" s="646"/>
      <c r="K83" s="224"/>
      <c r="L83" s="223"/>
      <c r="M83" s="645"/>
      <c r="N83" s="646"/>
      <c r="O83" s="224"/>
      <c r="P83" s="223"/>
      <c r="Q83" s="645"/>
      <c r="R83" s="646"/>
      <c r="S83" s="224"/>
    </row>
    <row r="84" spans="2:19" ht="31.5" customHeight="1" thickBot="1" x14ac:dyDescent="0.3">
      <c r="B84" s="173"/>
      <c r="C84" s="225"/>
      <c r="D84" s="197"/>
    </row>
    <row r="85" spans="2:19" ht="30.75" customHeight="1" thickBot="1" x14ac:dyDescent="0.3">
      <c r="B85" s="173"/>
      <c r="C85" s="173"/>
      <c r="D85" s="587" t="s">
        <v>324</v>
      </c>
      <c r="E85" s="588"/>
      <c r="F85" s="588"/>
      <c r="G85" s="589"/>
      <c r="H85" s="587" t="s">
        <v>908</v>
      </c>
      <c r="I85" s="588"/>
      <c r="J85" s="588"/>
      <c r="K85" s="589"/>
      <c r="L85" s="661" t="s">
        <v>909</v>
      </c>
      <c r="M85" s="650"/>
      <c r="N85" s="650"/>
      <c r="O85" s="662"/>
      <c r="P85" s="649" t="s">
        <v>327</v>
      </c>
      <c r="Q85" s="650"/>
      <c r="R85" s="650"/>
      <c r="S85" s="651"/>
    </row>
    <row r="86" spans="2:19" ht="30.75" customHeight="1" x14ac:dyDescent="0.25">
      <c r="B86" s="590" t="s">
        <v>381</v>
      </c>
      <c r="C86" s="590" t="s">
        <v>382</v>
      </c>
      <c r="D86" s="618" t="s">
        <v>383</v>
      </c>
      <c r="E86" s="619"/>
      <c r="F86" s="198" t="s">
        <v>323</v>
      </c>
      <c r="G86" s="226" t="s">
        <v>362</v>
      </c>
      <c r="H86" s="652" t="s">
        <v>383</v>
      </c>
      <c r="I86" s="619"/>
      <c r="J86" s="198" t="s">
        <v>323</v>
      </c>
      <c r="K86" s="226" t="s">
        <v>362</v>
      </c>
      <c r="L86" s="652" t="s">
        <v>383</v>
      </c>
      <c r="M86" s="619"/>
      <c r="N86" s="198" t="s">
        <v>323</v>
      </c>
      <c r="O86" s="226" t="s">
        <v>362</v>
      </c>
      <c r="P86" s="652" t="s">
        <v>383</v>
      </c>
      <c r="Q86" s="619"/>
      <c r="R86" s="198" t="s">
        <v>323</v>
      </c>
      <c r="S86" s="226" t="s">
        <v>362</v>
      </c>
    </row>
    <row r="87" spans="2:19" ht="29.25" customHeight="1" x14ac:dyDescent="0.25">
      <c r="B87" s="592"/>
      <c r="C87" s="592"/>
      <c r="D87" s="638" t="s">
        <v>541</v>
      </c>
      <c r="E87" s="653"/>
      <c r="F87" s="217" t="s">
        <v>486</v>
      </c>
      <c r="G87" s="227" t="s">
        <v>421</v>
      </c>
      <c r="H87" s="228" t="s">
        <v>530</v>
      </c>
      <c r="I87" s="229"/>
      <c r="J87" s="219" t="s">
        <v>486</v>
      </c>
      <c r="K87" s="230" t="s">
        <v>421</v>
      </c>
      <c r="L87" s="228" t="s">
        <v>536</v>
      </c>
      <c r="M87" s="229"/>
      <c r="N87" s="219" t="s">
        <v>486</v>
      </c>
      <c r="O87" s="230" t="s">
        <v>421</v>
      </c>
      <c r="P87" s="228"/>
      <c r="Q87" s="229"/>
      <c r="R87" s="219"/>
      <c r="S87" s="230"/>
    </row>
    <row r="88" spans="2:19" ht="45" customHeight="1" x14ac:dyDescent="0.25">
      <c r="B88" s="656" t="s">
        <v>384</v>
      </c>
      <c r="C88" s="602" t="s">
        <v>385</v>
      </c>
      <c r="D88" s="184" t="s">
        <v>386</v>
      </c>
      <c r="E88" s="184" t="s">
        <v>387</v>
      </c>
      <c r="F88" s="200" t="s">
        <v>388</v>
      </c>
      <c r="G88" s="185" t="s">
        <v>389</v>
      </c>
      <c r="H88" s="184" t="s">
        <v>386</v>
      </c>
      <c r="I88" s="184" t="s">
        <v>387</v>
      </c>
      <c r="J88" s="200" t="s">
        <v>388</v>
      </c>
      <c r="K88" s="185" t="s">
        <v>389</v>
      </c>
      <c r="L88" s="184" t="s">
        <v>386</v>
      </c>
      <c r="M88" s="184" t="s">
        <v>387</v>
      </c>
      <c r="N88" s="200" t="s">
        <v>388</v>
      </c>
      <c r="O88" s="185" t="s">
        <v>389</v>
      </c>
      <c r="P88" s="184" t="s">
        <v>386</v>
      </c>
      <c r="Q88" s="184" t="s">
        <v>387</v>
      </c>
      <c r="R88" s="200" t="s">
        <v>388</v>
      </c>
      <c r="S88" s="185" t="s">
        <v>389</v>
      </c>
    </row>
    <row r="89" spans="2:19" ht="29.25" customHeight="1" x14ac:dyDescent="0.25">
      <c r="B89" s="656"/>
      <c r="C89" s="603"/>
      <c r="D89" s="657"/>
      <c r="E89" s="659"/>
      <c r="F89" s="657"/>
      <c r="G89" s="665"/>
      <c r="H89" s="667"/>
      <c r="I89" s="667"/>
      <c r="J89" s="667"/>
      <c r="K89" s="663"/>
      <c r="L89" s="667"/>
      <c r="M89" s="667"/>
      <c r="N89" s="667"/>
      <c r="O89" s="663"/>
      <c r="P89" s="667"/>
      <c r="Q89" s="667"/>
      <c r="R89" s="667"/>
      <c r="S89" s="663"/>
    </row>
    <row r="90" spans="2:19" ht="29.25" customHeight="1" x14ac:dyDescent="0.25">
      <c r="B90" s="656"/>
      <c r="C90" s="603"/>
      <c r="D90" s="658"/>
      <c r="E90" s="660"/>
      <c r="F90" s="658"/>
      <c r="G90" s="666"/>
      <c r="H90" s="668"/>
      <c r="I90" s="668"/>
      <c r="J90" s="668"/>
      <c r="K90" s="664"/>
      <c r="L90" s="668"/>
      <c r="M90" s="668"/>
      <c r="N90" s="668"/>
      <c r="O90" s="664"/>
      <c r="P90" s="668"/>
      <c r="Q90" s="668"/>
      <c r="R90" s="668"/>
      <c r="S90" s="664"/>
    </row>
    <row r="91" spans="2:19" ht="36" outlineLevel="1" x14ac:dyDescent="0.25">
      <c r="B91" s="656"/>
      <c r="C91" s="603"/>
      <c r="D91" s="184" t="s">
        <v>386</v>
      </c>
      <c r="E91" s="184" t="s">
        <v>387</v>
      </c>
      <c r="F91" s="200" t="s">
        <v>388</v>
      </c>
      <c r="G91" s="185" t="s">
        <v>389</v>
      </c>
      <c r="H91" s="184" t="s">
        <v>386</v>
      </c>
      <c r="I91" s="184" t="s">
        <v>387</v>
      </c>
      <c r="J91" s="200" t="s">
        <v>388</v>
      </c>
      <c r="K91" s="185" t="s">
        <v>389</v>
      </c>
      <c r="L91" s="184" t="s">
        <v>386</v>
      </c>
      <c r="M91" s="184" t="s">
        <v>387</v>
      </c>
      <c r="N91" s="200" t="s">
        <v>388</v>
      </c>
      <c r="O91" s="185" t="s">
        <v>389</v>
      </c>
      <c r="P91" s="184" t="s">
        <v>386</v>
      </c>
      <c r="Q91" s="184" t="s">
        <v>387</v>
      </c>
      <c r="R91" s="200" t="s">
        <v>388</v>
      </c>
      <c r="S91" s="185" t="s">
        <v>389</v>
      </c>
    </row>
    <row r="92" spans="2:19" ht="29.25" customHeight="1" outlineLevel="1" x14ac:dyDescent="0.25">
      <c r="B92" s="656"/>
      <c r="C92" s="603"/>
      <c r="D92" s="657"/>
      <c r="E92" s="659"/>
      <c r="F92" s="657"/>
      <c r="G92" s="665"/>
      <c r="H92" s="667"/>
      <c r="I92" s="667"/>
      <c r="J92" s="667"/>
      <c r="K92" s="663"/>
      <c r="L92" s="667"/>
      <c r="M92" s="667"/>
      <c r="N92" s="667"/>
      <c r="O92" s="663"/>
      <c r="P92" s="667"/>
      <c r="Q92" s="667"/>
      <c r="R92" s="667"/>
      <c r="S92" s="663"/>
    </row>
    <row r="93" spans="2:19" ht="29.25" customHeight="1" outlineLevel="1" x14ac:dyDescent="0.25">
      <c r="B93" s="656"/>
      <c r="C93" s="603"/>
      <c r="D93" s="658"/>
      <c r="E93" s="660"/>
      <c r="F93" s="658"/>
      <c r="G93" s="666"/>
      <c r="H93" s="668"/>
      <c r="I93" s="668"/>
      <c r="J93" s="668"/>
      <c r="K93" s="664"/>
      <c r="L93" s="668"/>
      <c r="M93" s="668"/>
      <c r="N93" s="668"/>
      <c r="O93" s="664"/>
      <c r="P93" s="668"/>
      <c r="Q93" s="668"/>
      <c r="R93" s="668"/>
      <c r="S93" s="664"/>
    </row>
    <row r="94" spans="2:19" ht="36" outlineLevel="1" x14ac:dyDescent="0.25">
      <c r="B94" s="656"/>
      <c r="C94" s="603"/>
      <c r="D94" s="184" t="s">
        <v>386</v>
      </c>
      <c r="E94" s="184" t="s">
        <v>387</v>
      </c>
      <c r="F94" s="200" t="s">
        <v>388</v>
      </c>
      <c r="G94" s="185" t="s">
        <v>389</v>
      </c>
      <c r="H94" s="184" t="s">
        <v>386</v>
      </c>
      <c r="I94" s="184" t="s">
        <v>387</v>
      </c>
      <c r="J94" s="200" t="s">
        <v>388</v>
      </c>
      <c r="K94" s="185" t="s">
        <v>389</v>
      </c>
      <c r="L94" s="184" t="s">
        <v>386</v>
      </c>
      <c r="M94" s="184" t="s">
        <v>387</v>
      </c>
      <c r="N94" s="200" t="s">
        <v>388</v>
      </c>
      <c r="O94" s="185" t="s">
        <v>389</v>
      </c>
      <c r="P94" s="184" t="s">
        <v>386</v>
      </c>
      <c r="Q94" s="184" t="s">
        <v>387</v>
      </c>
      <c r="R94" s="200" t="s">
        <v>388</v>
      </c>
      <c r="S94" s="185" t="s">
        <v>389</v>
      </c>
    </row>
    <row r="95" spans="2:19" ht="29.25" customHeight="1" outlineLevel="1" x14ac:dyDescent="0.25">
      <c r="B95" s="656"/>
      <c r="C95" s="603"/>
      <c r="D95" s="657"/>
      <c r="E95" s="659"/>
      <c r="F95" s="657"/>
      <c r="G95" s="665"/>
      <c r="H95" s="667"/>
      <c r="I95" s="667"/>
      <c r="J95" s="667"/>
      <c r="K95" s="663"/>
      <c r="L95" s="667"/>
      <c r="M95" s="667"/>
      <c r="N95" s="667"/>
      <c r="O95" s="663"/>
      <c r="P95" s="667"/>
      <c r="Q95" s="667"/>
      <c r="R95" s="667"/>
      <c r="S95" s="663"/>
    </row>
    <row r="96" spans="2:19" ht="29.25" customHeight="1" outlineLevel="1" x14ac:dyDescent="0.25">
      <c r="B96" s="656"/>
      <c r="C96" s="603"/>
      <c r="D96" s="658"/>
      <c r="E96" s="660"/>
      <c r="F96" s="658"/>
      <c r="G96" s="666"/>
      <c r="H96" s="668"/>
      <c r="I96" s="668"/>
      <c r="J96" s="668"/>
      <c r="K96" s="664"/>
      <c r="L96" s="668"/>
      <c r="M96" s="668"/>
      <c r="N96" s="668"/>
      <c r="O96" s="664"/>
      <c r="P96" s="668"/>
      <c r="Q96" s="668"/>
      <c r="R96" s="668"/>
      <c r="S96" s="664"/>
    </row>
    <row r="97" spans="2:19" ht="36" outlineLevel="1" x14ac:dyDescent="0.25">
      <c r="B97" s="656"/>
      <c r="C97" s="603"/>
      <c r="D97" s="184" t="s">
        <v>386</v>
      </c>
      <c r="E97" s="184" t="s">
        <v>387</v>
      </c>
      <c r="F97" s="200" t="s">
        <v>388</v>
      </c>
      <c r="G97" s="185" t="s">
        <v>389</v>
      </c>
      <c r="H97" s="184" t="s">
        <v>386</v>
      </c>
      <c r="I97" s="184" t="s">
        <v>387</v>
      </c>
      <c r="J97" s="200" t="s">
        <v>388</v>
      </c>
      <c r="K97" s="185" t="s">
        <v>389</v>
      </c>
      <c r="L97" s="184" t="s">
        <v>386</v>
      </c>
      <c r="M97" s="184" t="s">
        <v>387</v>
      </c>
      <c r="N97" s="200" t="s">
        <v>388</v>
      </c>
      <c r="O97" s="185" t="s">
        <v>389</v>
      </c>
      <c r="P97" s="184" t="s">
        <v>386</v>
      </c>
      <c r="Q97" s="184" t="s">
        <v>387</v>
      </c>
      <c r="R97" s="200" t="s">
        <v>388</v>
      </c>
      <c r="S97" s="185" t="s">
        <v>389</v>
      </c>
    </row>
    <row r="98" spans="2:19" ht="29.25" customHeight="1" outlineLevel="1" x14ac:dyDescent="0.25">
      <c r="B98" s="656"/>
      <c r="C98" s="603"/>
      <c r="D98" s="657"/>
      <c r="E98" s="659"/>
      <c r="F98" s="657"/>
      <c r="G98" s="665"/>
      <c r="H98" s="667"/>
      <c r="I98" s="667"/>
      <c r="J98" s="667"/>
      <c r="K98" s="663"/>
      <c r="L98" s="667"/>
      <c r="M98" s="667"/>
      <c r="N98" s="667"/>
      <c r="O98" s="663"/>
      <c r="P98" s="667"/>
      <c r="Q98" s="667"/>
      <c r="R98" s="667"/>
      <c r="S98" s="663"/>
    </row>
    <row r="99" spans="2:19" ht="29.25" customHeight="1" outlineLevel="1" x14ac:dyDescent="0.25">
      <c r="B99" s="656"/>
      <c r="C99" s="604"/>
      <c r="D99" s="658"/>
      <c r="E99" s="660"/>
      <c r="F99" s="658"/>
      <c r="G99" s="666"/>
      <c r="H99" s="668"/>
      <c r="I99" s="668"/>
      <c r="J99" s="668"/>
      <c r="K99" s="664"/>
      <c r="L99" s="668"/>
      <c r="M99" s="668"/>
      <c r="N99" s="668"/>
      <c r="O99" s="664"/>
      <c r="P99" s="668"/>
      <c r="Q99" s="668"/>
      <c r="R99" s="668"/>
      <c r="S99" s="664"/>
    </row>
    <row r="100" spans="2:19" ht="15.75" thickBot="1" x14ac:dyDescent="0.3">
      <c r="B100" s="173"/>
      <c r="C100" s="173"/>
    </row>
    <row r="101" spans="2:19" ht="15.75" thickBot="1" x14ac:dyDescent="0.3">
      <c r="B101" s="173"/>
      <c r="C101" s="173"/>
      <c r="D101" s="587" t="s">
        <v>324</v>
      </c>
      <c r="E101" s="588"/>
      <c r="F101" s="588"/>
      <c r="G101" s="589"/>
      <c r="H101" s="661" t="s">
        <v>390</v>
      </c>
      <c r="I101" s="650"/>
      <c r="J101" s="650"/>
      <c r="K101" s="651"/>
      <c r="L101" s="661" t="s">
        <v>326</v>
      </c>
      <c r="M101" s="650"/>
      <c r="N101" s="650"/>
      <c r="O101" s="651"/>
      <c r="P101" s="661" t="s">
        <v>327</v>
      </c>
      <c r="Q101" s="650"/>
      <c r="R101" s="650"/>
      <c r="S101" s="651"/>
    </row>
    <row r="102" spans="2:19" ht="33.75" customHeight="1" x14ac:dyDescent="0.25">
      <c r="B102" s="669" t="s">
        <v>391</v>
      </c>
      <c r="C102" s="590" t="s">
        <v>392</v>
      </c>
      <c r="D102" s="231" t="s">
        <v>393</v>
      </c>
      <c r="E102" s="232" t="s">
        <v>394</v>
      </c>
      <c r="F102" s="618" t="s">
        <v>395</v>
      </c>
      <c r="G102" s="626"/>
      <c r="H102" s="231" t="s">
        <v>393</v>
      </c>
      <c r="I102" s="232" t="s">
        <v>394</v>
      </c>
      <c r="J102" s="618" t="s">
        <v>395</v>
      </c>
      <c r="K102" s="626"/>
      <c r="L102" s="231" t="s">
        <v>393</v>
      </c>
      <c r="M102" s="232" t="s">
        <v>394</v>
      </c>
      <c r="N102" s="618" t="s">
        <v>395</v>
      </c>
      <c r="O102" s="626"/>
      <c r="P102" s="231" t="s">
        <v>393</v>
      </c>
      <c r="Q102" s="232" t="s">
        <v>394</v>
      </c>
      <c r="R102" s="618" t="s">
        <v>395</v>
      </c>
      <c r="S102" s="626"/>
    </row>
    <row r="103" spans="2:19" ht="30" customHeight="1" x14ac:dyDescent="0.25">
      <c r="B103" s="670"/>
      <c r="C103" s="592"/>
      <c r="D103" s="233"/>
      <c r="E103" s="234"/>
      <c r="F103" s="638"/>
      <c r="G103" s="642"/>
      <c r="H103" s="235"/>
      <c r="I103" s="236"/>
      <c r="J103" s="672"/>
      <c r="K103" s="673"/>
      <c r="L103" s="235"/>
      <c r="M103" s="236"/>
      <c r="N103" s="672"/>
      <c r="O103" s="673"/>
      <c r="P103" s="235"/>
      <c r="Q103" s="236"/>
      <c r="R103" s="672"/>
      <c r="S103" s="673"/>
    </row>
    <row r="104" spans="2:19" ht="32.25" customHeight="1" x14ac:dyDescent="0.25">
      <c r="B104" s="670"/>
      <c r="C104" s="669" t="s">
        <v>396</v>
      </c>
      <c r="D104" s="237" t="s">
        <v>393</v>
      </c>
      <c r="E104" s="184" t="s">
        <v>394</v>
      </c>
      <c r="F104" s="184" t="s">
        <v>397</v>
      </c>
      <c r="G104" s="207" t="s">
        <v>398</v>
      </c>
      <c r="H104" s="237" t="s">
        <v>393</v>
      </c>
      <c r="I104" s="184" t="s">
        <v>394</v>
      </c>
      <c r="J104" s="184" t="s">
        <v>397</v>
      </c>
      <c r="K104" s="207" t="s">
        <v>398</v>
      </c>
      <c r="L104" s="237" t="s">
        <v>393</v>
      </c>
      <c r="M104" s="184" t="s">
        <v>394</v>
      </c>
      <c r="N104" s="184" t="s">
        <v>397</v>
      </c>
      <c r="O104" s="207" t="s">
        <v>398</v>
      </c>
      <c r="P104" s="237" t="s">
        <v>393</v>
      </c>
      <c r="Q104" s="184" t="s">
        <v>394</v>
      </c>
      <c r="R104" s="184" t="s">
        <v>397</v>
      </c>
      <c r="S104" s="207" t="s">
        <v>398</v>
      </c>
    </row>
    <row r="105" spans="2:19" ht="27.75" customHeight="1" x14ac:dyDescent="0.25">
      <c r="B105" s="670"/>
      <c r="C105" s="670"/>
      <c r="D105" s="233"/>
      <c r="E105" s="202"/>
      <c r="F105" s="218"/>
      <c r="G105" s="227"/>
      <c r="H105" s="235"/>
      <c r="I105" s="204"/>
      <c r="J105" s="220"/>
      <c r="K105" s="230"/>
      <c r="L105" s="235"/>
      <c r="M105" s="204"/>
      <c r="N105" s="220"/>
      <c r="O105" s="230"/>
      <c r="P105" s="235"/>
      <c r="Q105" s="204"/>
      <c r="R105" s="220"/>
      <c r="S105" s="230"/>
    </row>
    <row r="106" spans="2:19" ht="27.75" customHeight="1" outlineLevel="1" x14ac:dyDescent="0.25">
      <c r="B106" s="670"/>
      <c r="C106" s="670"/>
      <c r="D106" s="237" t="s">
        <v>393</v>
      </c>
      <c r="E106" s="184" t="s">
        <v>394</v>
      </c>
      <c r="F106" s="184" t="s">
        <v>397</v>
      </c>
      <c r="G106" s="207" t="s">
        <v>398</v>
      </c>
      <c r="H106" s="237" t="s">
        <v>393</v>
      </c>
      <c r="I106" s="184" t="s">
        <v>394</v>
      </c>
      <c r="J106" s="184" t="s">
        <v>397</v>
      </c>
      <c r="K106" s="207" t="s">
        <v>398</v>
      </c>
      <c r="L106" s="237" t="s">
        <v>393</v>
      </c>
      <c r="M106" s="184" t="s">
        <v>394</v>
      </c>
      <c r="N106" s="184" t="s">
        <v>397</v>
      </c>
      <c r="O106" s="207" t="s">
        <v>398</v>
      </c>
      <c r="P106" s="237" t="s">
        <v>393</v>
      </c>
      <c r="Q106" s="184" t="s">
        <v>394</v>
      </c>
      <c r="R106" s="184" t="s">
        <v>397</v>
      </c>
      <c r="S106" s="207" t="s">
        <v>398</v>
      </c>
    </row>
    <row r="107" spans="2:19" ht="27.75" customHeight="1" outlineLevel="1" x14ac:dyDescent="0.25">
      <c r="B107" s="670"/>
      <c r="C107" s="670"/>
      <c r="D107" s="233"/>
      <c r="E107" s="202"/>
      <c r="F107" s="218"/>
      <c r="G107" s="227"/>
      <c r="H107" s="235"/>
      <c r="I107" s="204"/>
      <c r="J107" s="220"/>
      <c r="K107" s="230"/>
      <c r="L107" s="235"/>
      <c r="M107" s="204"/>
      <c r="N107" s="220"/>
      <c r="O107" s="230"/>
      <c r="P107" s="235"/>
      <c r="Q107" s="204"/>
      <c r="R107" s="220"/>
      <c r="S107" s="230"/>
    </row>
    <row r="108" spans="2:19" ht="27.75" customHeight="1" outlineLevel="1" x14ac:dyDescent="0.25">
      <c r="B108" s="670"/>
      <c r="C108" s="670"/>
      <c r="D108" s="237" t="s">
        <v>393</v>
      </c>
      <c r="E108" s="184" t="s">
        <v>394</v>
      </c>
      <c r="F108" s="184" t="s">
        <v>397</v>
      </c>
      <c r="G108" s="207" t="s">
        <v>398</v>
      </c>
      <c r="H108" s="237" t="s">
        <v>393</v>
      </c>
      <c r="I108" s="184" t="s">
        <v>394</v>
      </c>
      <c r="J108" s="184" t="s">
        <v>397</v>
      </c>
      <c r="K108" s="207" t="s">
        <v>398</v>
      </c>
      <c r="L108" s="237" t="s">
        <v>393</v>
      </c>
      <c r="M108" s="184" t="s">
        <v>394</v>
      </c>
      <c r="N108" s="184" t="s">
        <v>397</v>
      </c>
      <c r="O108" s="207" t="s">
        <v>398</v>
      </c>
      <c r="P108" s="237" t="s">
        <v>393</v>
      </c>
      <c r="Q108" s="184" t="s">
        <v>394</v>
      </c>
      <c r="R108" s="184" t="s">
        <v>397</v>
      </c>
      <c r="S108" s="207" t="s">
        <v>398</v>
      </c>
    </row>
    <row r="109" spans="2:19" ht="27.75" customHeight="1" outlineLevel="1" x14ac:dyDescent="0.25">
      <c r="B109" s="670"/>
      <c r="C109" s="670"/>
      <c r="D109" s="233"/>
      <c r="E109" s="202"/>
      <c r="F109" s="218"/>
      <c r="G109" s="227"/>
      <c r="H109" s="235"/>
      <c r="I109" s="204"/>
      <c r="J109" s="220"/>
      <c r="K109" s="230"/>
      <c r="L109" s="235"/>
      <c r="M109" s="204"/>
      <c r="N109" s="220"/>
      <c r="O109" s="230"/>
      <c r="P109" s="235"/>
      <c r="Q109" s="204"/>
      <c r="R109" s="220"/>
      <c r="S109" s="230"/>
    </row>
    <row r="110" spans="2:19" ht="27.75" customHeight="1" outlineLevel="1" x14ac:dyDescent="0.25">
      <c r="B110" s="670"/>
      <c r="C110" s="670"/>
      <c r="D110" s="237" t="s">
        <v>393</v>
      </c>
      <c r="E110" s="184" t="s">
        <v>394</v>
      </c>
      <c r="F110" s="184" t="s">
        <v>397</v>
      </c>
      <c r="G110" s="207" t="s">
        <v>398</v>
      </c>
      <c r="H110" s="237" t="s">
        <v>393</v>
      </c>
      <c r="I110" s="184" t="s">
        <v>394</v>
      </c>
      <c r="J110" s="184" t="s">
        <v>397</v>
      </c>
      <c r="K110" s="207" t="s">
        <v>398</v>
      </c>
      <c r="L110" s="237" t="s">
        <v>393</v>
      </c>
      <c r="M110" s="184" t="s">
        <v>394</v>
      </c>
      <c r="N110" s="184" t="s">
        <v>397</v>
      </c>
      <c r="O110" s="207" t="s">
        <v>398</v>
      </c>
      <c r="P110" s="237" t="s">
        <v>393</v>
      </c>
      <c r="Q110" s="184" t="s">
        <v>394</v>
      </c>
      <c r="R110" s="184" t="s">
        <v>397</v>
      </c>
      <c r="S110" s="207" t="s">
        <v>398</v>
      </c>
    </row>
    <row r="111" spans="2:19" ht="27.75" customHeight="1" outlineLevel="1" x14ac:dyDescent="0.25">
      <c r="B111" s="671"/>
      <c r="C111" s="671"/>
      <c r="D111" s="233"/>
      <c r="E111" s="202"/>
      <c r="F111" s="218"/>
      <c r="G111" s="227"/>
      <c r="H111" s="235"/>
      <c r="I111" s="204"/>
      <c r="J111" s="220"/>
      <c r="K111" s="230"/>
      <c r="L111" s="235"/>
      <c r="M111" s="204"/>
      <c r="N111" s="220"/>
      <c r="O111" s="230"/>
      <c r="P111" s="235"/>
      <c r="Q111" s="204"/>
      <c r="R111" s="220"/>
      <c r="S111" s="230"/>
    </row>
    <row r="112" spans="2:19" ht="26.25" customHeight="1" x14ac:dyDescent="0.25">
      <c r="B112" s="605" t="s">
        <v>399</v>
      </c>
      <c r="C112" s="676" t="s">
        <v>400</v>
      </c>
      <c r="D112" s="238" t="s">
        <v>401</v>
      </c>
      <c r="E112" s="238" t="s">
        <v>402</v>
      </c>
      <c r="F112" s="238" t="s">
        <v>323</v>
      </c>
      <c r="G112" s="239" t="s">
        <v>403</v>
      </c>
      <c r="H112" s="240" t="s">
        <v>401</v>
      </c>
      <c r="I112" s="238" t="s">
        <v>402</v>
      </c>
      <c r="J112" s="238" t="s">
        <v>323</v>
      </c>
      <c r="K112" s="239" t="s">
        <v>403</v>
      </c>
      <c r="L112" s="238" t="s">
        <v>401</v>
      </c>
      <c r="M112" s="238" t="s">
        <v>402</v>
      </c>
      <c r="N112" s="238" t="s">
        <v>323</v>
      </c>
      <c r="O112" s="239" t="s">
        <v>403</v>
      </c>
      <c r="P112" s="238" t="s">
        <v>401</v>
      </c>
      <c r="Q112" s="238" t="s">
        <v>402</v>
      </c>
      <c r="R112" s="238" t="s">
        <v>323</v>
      </c>
      <c r="S112" s="239" t="s">
        <v>403</v>
      </c>
    </row>
    <row r="113" spans="2:19" ht="32.25" customHeight="1" x14ac:dyDescent="0.25">
      <c r="B113" s="606"/>
      <c r="C113" s="677"/>
      <c r="D113" s="201"/>
      <c r="E113" s="201"/>
      <c r="F113" s="201"/>
      <c r="G113" s="201"/>
      <c r="H113" s="223"/>
      <c r="I113" s="203"/>
      <c r="J113" s="203"/>
      <c r="K113" s="224"/>
      <c r="L113" s="203"/>
      <c r="M113" s="203"/>
      <c r="N113" s="203"/>
      <c r="O113" s="224"/>
      <c r="P113" s="203"/>
      <c r="Q113" s="203"/>
      <c r="R113" s="203"/>
      <c r="S113" s="224"/>
    </row>
    <row r="114" spans="2:19" ht="32.25" customHeight="1" x14ac:dyDescent="0.25">
      <c r="B114" s="606"/>
      <c r="C114" s="605" t="s">
        <v>404</v>
      </c>
      <c r="D114" s="184" t="s">
        <v>405</v>
      </c>
      <c r="E114" s="616" t="s">
        <v>406</v>
      </c>
      <c r="F114" s="655"/>
      <c r="G114" s="185" t="s">
        <v>407</v>
      </c>
      <c r="H114" s="184" t="s">
        <v>405</v>
      </c>
      <c r="I114" s="616" t="s">
        <v>406</v>
      </c>
      <c r="J114" s="655"/>
      <c r="K114" s="185" t="s">
        <v>407</v>
      </c>
      <c r="L114" s="184" t="s">
        <v>405</v>
      </c>
      <c r="M114" s="616" t="s">
        <v>406</v>
      </c>
      <c r="N114" s="655"/>
      <c r="O114" s="185" t="s">
        <v>407</v>
      </c>
      <c r="P114" s="184" t="s">
        <v>405</v>
      </c>
      <c r="Q114" s="184" t="s">
        <v>406</v>
      </c>
      <c r="R114" s="616" t="s">
        <v>406</v>
      </c>
      <c r="S114" s="655"/>
    </row>
    <row r="115" spans="2:19" ht="23.25" customHeight="1" x14ac:dyDescent="0.25">
      <c r="B115" s="606"/>
      <c r="C115" s="606"/>
      <c r="D115" s="241"/>
      <c r="E115" s="678"/>
      <c r="F115" s="679"/>
      <c r="G115" s="188"/>
      <c r="H115" s="242"/>
      <c r="I115" s="674"/>
      <c r="J115" s="675"/>
      <c r="K115" s="213"/>
      <c r="L115" s="242"/>
      <c r="M115" s="674"/>
      <c r="N115" s="675"/>
      <c r="O115" s="191"/>
      <c r="P115" s="242"/>
      <c r="Q115" s="189"/>
      <c r="R115" s="674"/>
      <c r="S115" s="675"/>
    </row>
    <row r="116" spans="2:19" ht="23.25" customHeight="1" outlineLevel="1" x14ac:dyDescent="0.25">
      <c r="B116" s="606"/>
      <c r="C116" s="606"/>
      <c r="D116" s="184" t="s">
        <v>405</v>
      </c>
      <c r="E116" s="616" t="s">
        <v>406</v>
      </c>
      <c r="F116" s="655"/>
      <c r="G116" s="185" t="s">
        <v>407</v>
      </c>
      <c r="H116" s="184" t="s">
        <v>405</v>
      </c>
      <c r="I116" s="616" t="s">
        <v>406</v>
      </c>
      <c r="J116" s="655"/>
      <c r="K116" s="185" t="s">
        <v>407</v>
      </c>
      <c r="L116" s="184" t="s">
        <v>405</v>
      </c>
      <c r="M116" s="616" t="s">
        <v>406</v>
      </c>
      <c r="N116" s="655"/>
      <c r="O116" s="185" t="s">
        <v>407</v>
      </c>
      <c r="P116" s="184" t="s">
        <v>405</v>
      </c>
      <c r="Q116" s="184" t="s">
        <v>406</v>
      </c>
      <c r="R116" s="616" t="s">
        <v>406</v>
      </c>
      <c r="S116" s="655"/>
    </row>
    <row r="117" spans="2:19" ht="23.25" customHeight="1" outlineLevel="1" x14ac:dyDescent="0.25">
      <c r="B117" s="606"/>
      <c r="C117" s="606"/>
      <c r="D117" s="241"/>
      <c r="E117" s="678"/>
      <c r="F117" s="679"/>
      <c r="G117" s="188"/>
      <c r="H117" s="242"/>
      <c r="I117" s="674"/>
      <c r="J117" s="675"/>
      <c r="K117" s="191"/>
      <c r="L117" s="242"/>
      <c r="M117" s="674"/>
      <c r="N117" s="675"/>
      <c r="O117" s="191"/>
      <c r="P117" s="242"/>
      <c r="Q117" s="189"/>
      <c r="R117" s="674"/>
      <c r="S117" s="675"/>
    </row>
    <row r="118" spans="2:19" ht="23.25" customHeight="1" outlineLevel="1" x14ac:dyDescent="0.25">
      <c r="B118" s="606"/>
      <c r="C118" s="606"/>
      <c r="D118" s="184" t="s">
        <v>405</v>
      </c>
      <c r="E118" s="616" t="s">
        <v>406</v>
      </c>
      <c r="F118" s="655"/>
      <c r="G118" s="185" t="s">
        <v>407</v>
      </c>
      <c r="H118" s="184" t="s">
        <v>405</v>
      </c>
      <c r="I118" s="616" t="s">
        <v>406</v>
      </c>
      <c r="J118" s="655"/>
      <c r="K118" s="185" t="s">
        <v>407</v>
      </c>
      <c r="L118" s="184" t="s">
        <v>405</v>
      </c>
      <c r="M118" s="616" t="s">
        <v>406</v>
      </c>
      <c r="N118" s="655"/>
      <c r="O118" s="185" t="s">
        <v>407</v>
      </c>
      <c r="P118" s="184" t="s">
        <v>405</v>
      </c>
      <c r="Q118" s="184" t="s">
        <v>406</v>
      </c>
      <c r="R118" s="616" t="s">
        <v>406</v>
      </c>
      <c r="S118" s="655"/>
    </row>
    <row r="119" spans="2:19" ht="23.25" customHeight="1" outlineLevel="1" x14ac:dyDescent="0.25">
      <c r="B119" s="606"/>
      <c r="C119" s="606"/>
      <c r="D119" s="241"/>
      <c r="E119" s="678"/>
      <c r="F119" s="679"/>
      <c r="G119" s="188"/>
      <c r="H119" s="242"/>
      <c r="I119" s="674"/>
      <c r="J119" s="675"/>
      <c r="K119" s="191"/>
      <c r="L119" s="242"/>
      <c r="M119" s="674"/>
      <c r="N119" s="675"/>
      <c r="O119" s="191"/>
      <c r="P119" s="242"/>
      <c r="Q119" s="189"/>
      <c r="R119" s="674"/>
      <c r="S119" s="675"/>
    </row>
    <row r="120" spans="2:19" ht="23.25" customHeight="1" outlineLevel="1" x14ac:dyDescent="0.25">
      <c r="B120" s="606"/>
      <c r="C120" s="606"/>
      <c r="D120" s="184" t="s">
        <v>405</v>
      </c>
      <c r="E120" s="616" t="s">
        <v>406</v>
      </c>
      <c r="F120" s="655"/>
      <c r="G120" s="185" t="s">
        <v>407</v>
      </c>
      <c r="H120" s="184" t="s">
        <v>405</v>
      </c>
      <c r="I120" s="616" t="s">
        <v>406</v>
      </c>
      <c r="J120" s="655"/>
      <c r="K120" s="185" t="s">
        <v>407</v>
      </c>
      <c r="L120" s="184" t="s">
        <v>405</v>
      </c>
      <c r="M120" s="616" t="s">
        <v>406</v>
      </c>
      <c r="N120" s="655"/>
      <c r="O120" s="185" t="s">
        <v>407</v>
      </c>
      <c r="P120" s="184" t="s">
        <v>405</v>
      </c>
      <c r="Q120" s="184" t="s">
        <v>406</v>
      </c>
      <c r="R120" s="616" t="s">
        <v>406</v>
      </c>
      <c r="S120" s="655"/>
    </row>
    <row r="121" spans="2:19" ht="23.25" customHeight="1" outlineLevel="1" x14ac:dyDescent="0.25">
      <c r="B121" s="607"/>
      <c r="C121" s="607"/>
      <c r="D121" s="241"/>
      <c r="E121" s="678"/>
      <c r="F121" s="679"/>
      <c r="G121" s="188"/>
      <c r="H121" s="242"/>
      <c r="I121" s="674"/>
      <c r="J121" s="675"/>
      <c r="K121" s="191"/>
      <c r="L121" s="242"/>
      <c r="M121" s="674"/>
      <c r="N121" s="675"/>
      <c r="O121" s="191"/>
      <c r="P121" s="242"/>
      <c r="Q121" s="189"/>
      <c r="R121" s="674"/>
      <c r="S121" s="675"/>
    </row>
    <row r="122" spans="2:19" ht="15.75" thickBot="1" x14ac:dyDescent="0.3">
      <c r="B122" s="173"/>
      <c r="C122" s="173"/>
    </row>
    <row r="123" spans="2:19" ht="15.75" thickBot="1" x14ac:dyDescent="0.3">
      <c r="B123" s="173"/>
      <c r="C123" s="173"/>
      <c r="D123" s="587" t="s">
        <v>324</v>
      </c>
      <c r="E123" s="588"/>
      <c r="F123" s="588"/>
      <c r="G123" s="589"/>
      <c r="H123" s="587" t="s">
        <v>325</v>
      </c>
      <c r="I123" s="588"/>
      <c r="J123" s="588"/>
      <c r="K123" s="589"/>
      <c r="L123" s="588" t="s">
        <v>326</v>
      </c>
      <c r="M123" s="588"/>
      <c r="N123" s="588"/>
      <c r="O123" s="588"/>
      <c r="P123" s="587" t="s">
        <v>327</v>
      </c>
      <c r="Q123" s="588"/>
      <c r="R123" s="588"/>
      <c r="S123" s="589"/>
    </row>
    <row r="124" spans="2:19" x14ac:dyDescent="0.25">
      <c r="B124" s="590" t="s">
        <v>408</v>
      </c>
      <c r="C124" s="590" t="s">
        <v>409</v>
      </c>
      <c r="D124" s="618" t="s">
        <v>410</v>
      </c>
      <c r="E124" s="624"/>
      <c r="F124" s="624"/>
      <c r="G124" s="626"/>
      <c r="H124" s="618" t="s">
        <v>410</v>
      </c>
      <c r="I124" s="624"/>
      <c r="J124" s="624"/>
      <c r="K124" s="626"/>
      <c r="L124" s="618" t="s">
        <v>410</v>
      </c>
      <c r="M124" s="624"/>
      <c r="N124" s="624"/>
      <c r="O124" s="626"/>
      <c r="P124" s="618" t="s">
        <v>410</v>
      </c>
      <c r="Q124" s="624"/>
      <c r="R124" s="624"/>
      <c r="S124" s="626"/>
    </row>
    <row r="125" spans="2:19" ht="45" customHeight="1" x14ac:dyDescent="0.25">
      <c r="B125" s="592"/>
      <c r="C125" s="592"/>
      <c r="D125" s="689" t="s">
        <v>470</v>
      </c>
      <c r="E125" s="690"/>
      <c r="F125" s="690"/>
      <c r="G125" s="691"/>
      <c r="H125" s="692" t="s">
        <v>461</v>
      </c>
      <c r="I125" s="693"/>
      <c r="J125" s="693"/>
      <c r="K125" s="694"/>
      <c r="L125" s="692" t="s">
        <v>464</v>
      </c>
      <c r="M125" s="693"/>
      <c r="N125" s="693"/>
      <c r="O125" s="694"/>
      <c r="P125" s="692"/>
      <c r="Q125" s="693"/>
      <c r="R125" s="693"/>
      <c r="S125" s="694"/>
    </row>
    <row r="126" spans="2:19" ht="32.25" customHeight="1" x14ac:dyDescent="0.25">
      <c r="B126" s="602" t="s">
        <v>411</v>
      </c>
      <c r="C126" s="602" t="s">
        <v>412</v>
      </c>
      <c r="D126" s="238" t="s">
        <v>413</v>
      </c>
      <c r="E126" s="206" t="s">
        <v>323</v>
      </c>
      <c r="F126" s="184" t="s">
        <v>345</v>
      </c>
      <c r="G126" s="185" t="s">
        <v>362</v>
      </c>
      <c r="H126" s="238" t="s">
        <v>413</v>
      </c>
      <c r="I126" s="252" t="s">
        <v>323</v>
      </c>
      <c r="J126" s="184" t="s">
        <v>345</v>
      </c>
      <c r="K126" s="185" t="s">
        <v>362</v>
      </c>
      <c r="L126" s="238" t="s">
        <v>413</v>
      </c>
      <c r="M126" s="252" t="s">
        <v>323</v>
      </c>
      <c r="N126" s="184" t="s">
        <v>345</v>
      </c>
      <c r="O126" s="185" t="s">
        <v>362</v>
      </c>
      <c r="P126" s="238" t="s">
        <v>413</v>
      </c>
      <c r="Q126" s="252" t="s">
        <v>323</v>
      </c>
      <c r="R126" s="184" t="s">
        <v>345</v>
      </c>
      <c r="S126" s="185" t="s">
        <v>362</v>
      </c>
    </row>
    <row r="127" spans="2:19" ht="23.25" customHeight="1" x14ac:dyDescent="0.25">
      <c r="B127" s="603"/>
      <c r="C127" s="604"/>
      <c r="D127" s="201">
        <v>0</v>
      </c>
      <c r="E127" s="243" t="s">
        <v>506</v>
      </c>
      <c r="F127" s="187" t="s">
        <v>485</v>
      </c>
      <c r="G127" s="222" t="s">
        <v>573</v>
      </c>
      <c r="H127" s="203">
        <v>1</v>
      </c>
      <c r="I127" s="255" t="s">
        <v>506</v>
      </c>
      <c r="J127" s="203" t="s">
        <v>485</v>
      </c>
      <c r="K127" s="222" t="s">
        <v>573</v>
      </c>
      <c r="L127" s="203">
        <v>1</v>
      </c>
      <c r="M127" s="255" t="s">
        <v>506</v>
      </c>
      <c r="N127" s="203" t="s">
        <v>485</v>
      </c>
      <c r="O127" s="253" t="s">
        <v>573</v>
      </c>
      <c r="P127" s="203"/>
      <c r="Q127" s="255"/>
      <c r="R127" s="203"/>
      <c r="S127" s="253"/>
    </row>
    <row r="128" spans="2:19" ht="29.25" customHeight="1" x14ac:dyDescent="0.25">
      <c r="B128" s="603"/>
      <c r="C128" s="602" t="s">
        <v>414</v>
      </c>
      <c r="D128" s="184" t="s">
        <v>415</v>
      </c>
      <c r="E128" s="616" t="s">
        <v>416</v>
      </c>
      <c r="F128" s="655"/>
      <c r="G128" s="185" t="s">
        <v>417</v>
      </c>
      <c r="H128" s="184" t="s">
        <v>415</v>
      </c>
      <c r="I128" s="616" t="s">
        <v>416</v>
      </c>
      <c r="J128" s="655"/>
      <c r="K128" s="185" t="s">
        <v>417</v>
      </c>
      <c r="L128" s="184" t="s">
        <v>415</v>
      </c>
      <c r="M128" s="616" t="s">
        <v>416</v>
      </c>
      <c r="N128" s="655"/>
      <c r="O128" s="185" t="s">
        <v>417</v>
      </c>
      <c r="P128" s="184" t="s">
        <v>415</v>
      </c>
      <c r="Q128" s="616" t="s">
        <v>416</v>
      </c>
      <c r="R128" s="655"/>
      <c r="S128" s="185" t="s">
        <v>417</v>
      </c>
    </row>
    <row r="129" spans="2:19" ht="39" customHeight="1" x14ac:dyDescent="0.25">
      <c r="B129" s="604"/>
      <c r="C129" s="604"/>
      <c r="D129" s="241"/>
      <c r="E129" s="678"/>
      <c r="F129" s="679"/>
      <c r="G129" s="188"/>
      <c r="H129" s="242"/>
      <c r="I129" s="674"/>
      <c r="J129" s="675"/>
      <c r="K129" s="191"/>
      <c r="L129" s="242"/>
      <c r="M129" s="674"/>
      <c r="N129" s="675"/>
      <c r="O129" s="191"/>
      <c r="P129" s="242"/>
      <c r="Q129" s="674"/>
      <c r="R129" s="675"/>
      <c r="S129" s="191"/>
    </row>
    <row r="133" spans="2:19" hidden="1" x14ac:dyDescent="0.25"/>
    <row r="134" spans="2:19" hidden="1" x14ac:dyDescent="0.25"/>
    <row r="135" spans="2:19" hidden="1" x14ac:dyDescent="0.25">
      <c r="D135" s="154" t="s">
        <v>418</v>
      </c>
    </row>
    <row r="136" spans="2:19" hidden="1" x14ac:dyDescent="0.25">
      <c r="D136" s="154" t="s">
        <v>419</v>
      </c>
      <c r="E136" s="154" t="s">
        <v>420</v>
      </c>
      <c r="F136" s="154" t="s">
        <v>421</v>
      </c>
      <c r="H136" s="154" t="s">
        <v>422</v>
      </c>
      <c r="I136" s="154" t="s">
        <v>423</v>
      </c>
    </row>
    <row r="137" spans="2:19" hidden="1" x14ac:dyDescent="0.25">
      <c r="D137" s="154" t="s">
        <v>424</v>
      </c>
      <c r="E137" s="154" t="s">
        <v>425</v>
      </c>
      <c r="F137" s="154" t="s">
        <v>426</v>
      </c>
      <c r="H137" s="154" t="s">
        <v>427</v>
      </c>
      <c r="I137" s="154" t="s">
        <v>428</v>
      </c>
    </row>
    <row r="138" spans="2:19" hidden="1" x14ac:dyDescent="0.25">
      <c r="D138" s="154" t="s">
        <v>429</v>
      </c>
      <c r="E138" s="154" t="s">
        <v>430</v>
      </c>
      <c r="F138" s="154" t="s">
        <v>431</v>
      </c>
      <c r="H138" s="154" t="s">
        <v>432</v>
      </c>
      <c r="I138" s="154" t="s">
        <v>433</v>
      </c>
    </row>
    <row r="139" spans="2:19" hidden="1" x14ac:dyDescent="0.25">
      <c r="D139" s="154" t="s">
        <v>434</v>
      </c>
      <c r="F139" s="154" t="s">
        <v>435</v>
      </c>
      <c r="G139" s="154" t="s">
        <v>436</v>
      </c>
      <c r="H139" s="154" t="s">
        <v>437</v>
      </c>
      <c r="I139" s="154" t="s">
        <v>438</v>
      </c>
      <c r="K139" s="154" t="s">
        <v>439</v>
      </c>
    </row>
    <row r="140" spans="2:19" hidden="1" x14ac:dyDescent="0.25">
      <c r="D140" s="154" t="s">
        <v>440</v>
      </c>
      <c r="F140" s="154" t="s">
        <v>441</v>
      </c>
      <c r="G140" s="154" t="s">
        <v>442</v>
      </c>
      <c r="H140" s="154" t="s">
        <v>443</v>
      </c>
      <c r="I140" s="154" t="s">
        <v>444</v>
      </c>
      <c r="K140" s="154" t="s">
        <v>445</v>
      </c>
      <c r="L140" s="154" t="s">
        <v>446</v>
      </c>
    </row>
    <row r="141" spans="2:19" hidden="1" x14ac:dyDescent="0.25">
      <c r="D141" s="154" t="s">
        <v>447</v>
      </c>
      <c r="E141" s="244" t="s">
        <v>448</v>
      </c>
      <c r="G141" s="154" t="s">
        <v>449</v>
      </c>
      <c r="H141" s="154" t="s">
        <v>450</v>
      </c>
      <c r="K141" s="154" t="s">
        <v>451</v>
      </c>
      <c r="L141" s="154" t="s">
        <v>452</v>
      </c>
    </row>
    <row r="142" spans="2:19" hidden="1" x14ac:dyDescent="0.25">
      <c r="D142" s="154" t="s">
        <v>453</v>
      </c>
      <c r="E142" s="245" t="s">
        <v>454</v>
      </c>
      <c r="K142" s="154" t="s">
        <v>455</v>
      </c>
      <c r="L142" s="154" t="s">
        <v>456</v>
      </c>
    </row>
    <row r="143" spans="2:19" hidden="1" x14ac:dyDescent="0.25">
      <c r="E143" s="246" t="s">
        <v>457</v>
      </c>
      <c r="H143" s="154" t="s">
        <v>458</v>
      </c>
      <c r="K143" s="154" t="s">
        <v>459</v>
      </c>
      <c r="L143" s="154" t="s">
        <v>460</v>
      </c>
    </row>
    <row r="144" spans="2:19" hidden="1" x14ac:dyDescent="0.25">
      <c r="H144" s="154" t="s">
        <v>461</v>
      </c>
      <c r="K144" s="154" t="s">
        <v>462</v>
      </c>
      <c r="L144" s="154" t="s">
        <v>463</v>
      </c>
    </row>
    <row r="145" spans="2:12" hidden="1" x14ac:dyDescent="0.25">
      <c r="H145" s="154" t="s">
        <v>464</v>
      </c>
      <c r="K145" s="154" t="s">
        <v>465</v>
      </c>
      <c r="L145" s="154" t="s">
        <v>466</v>
      </c>
    </row>
    <row r="146" spans="2:12" hidden="1" x14ac:dyDescent="0.25">
      <c r="B146" s="154" t="s">
        <v>467</v>
      </c>
      <c r="C146" s="154" t="s">
        <v>468</v>
      </c>
      <c r="D146" s="154" t="s">
        <v>467</v>
      </c>
      <c r="G146" s="154" t="s">
        <v>469</v>
      </c>
      <c r="H146" s="154" t="s">
        <v>470</v>
      </c>
      <c r="J146" s="154" t="s">
        <v>286</v>
      </c>
      <c r="K146" s="154" t="s">
        <v>471</v>
      </c>
      <c r="L146" s="154" t="s">
        <v>472</v>
      </c>
    </row>
    <row r="147" spans="2:12" hidden="1" x14ac:dyDescent="0.25">
      <c r="B147" s="154">
        <v>1</v>
      </c>
      <c r="C147" s="154" t="s">
        <v>473</v>
      </c>
      <c r="D147" s="154" t="s">
        <v>474</v>
      </c>
      <c r="E147" s="154" t="s">
        <v>362</v>
      </c>
      <c r="F147" s="154" t="s">
        <v>11</v>
      </c>
      <c r="G147" s="154" t="s">
        <v>475</v>
      </c>
      <c r="H147" s="154" t="s">
        <v>476</v>
      </c>
      <c r="J147" s="154" t="s">
        <v>451</v>
      </c>
      <c r="K147" s="154" t="s">
        <v>477</v>
      </c>
    </row>
    <row r="148" spans="2:12" hidden="1" x14ac:dyDescent="0.25">
      <c r="B148" s="154">
        <v>2</v>
      </c>
      <c r="C148" s="154" t="s">
        <v>478</v>
      </c>
      <c r="D148" s="154" t="s">
        <v>479</v>
      </c>
      <c r="E148" s="154" t="s">
        <v>345</v>
      </c>
      <c r="F148" s="154" t="s">
        <v>18</v>
      </c>
      <c r="G148" s="154" t="s">
        <v>480</v>
      </c>
      <c r="J148" s="154" t="s">
        <v>481</v>
      </c>
      <c r="K148" s="154" t="s">
        <v>482</v>
      </c>
    </row>
    <row r="149" spans="2:12" hidden="1" x14ac:dyDescent="0.25">
      <c r="B149" s="154">
        <v>3</v>
      </c>
      <c r="C149" s="154" t="s">
        <v>483</v>
      </c>
      <c r="D149" s="154" t="s">
        <v>484</v>
      </c>
      <c r="E149" s="154" t="s">
        <v>323</v>
      </c>
      <c r="G149" s="154" t="s">
        <v>485</v>
      </c>
      <c r="J149" s="154" t="s">
        <v>486</v>
      </c>
      <c r="K149" s="154" t="s">
        <v>487</v>
      </c>
    </row>
    <row r="150" spans="2:12" hidden="1" x14ac:dyDescent="0.25">
      <c r="B150" s="154">
        <v>4</v>
      </c>
      <c r="C150" s="154" t="s">
        <v>476</v>
      </c>
      <c r="H150" s="154" t="s">
        <v>488</v>
      </c>
      <c r="I150" s="154" t="s">
        <v>489</v>
      </c>
      <c r="J150" s="154" t="s">
        <v>490</v>
      </c>
      <c r="K150" s="154" t="s">
        <v>491</v>
      </c>
    </row>
    <row r="151" spans="2:12" hidden="1" x14ac:dyDescent="0.25">
      <c r="D151" s="154" t="s">
        <v>485</v>
      </c>
      <c r="H151" s="154" t="s">
        <v>492</v>
      </c>
      <c r="I151" s="154" t="s">
        <v>493</v>
      </c>
      <c r="J151" s="154" t="s">
        <v>494</v>
      </c>
      <c r="K151" s="154" t="s">
        <v>495</v>
      </c>
    </row>
    <row r="152" spans="2:12" hidden="1" x14ac:dyDescent="0.25">
      <c r="D152" s="154" t="s">
        <v>496</v>
      </c>
      <c r="H152" s="154" t="s">
        <v>497</v>
      </c>
      <c r="I152" s="154" t="s">
        <v>498</v>
      </c>
      <c r="J152" s="154" t="s">
        <v>499</v>
      </c>
      <c r="K152" s="154" t="s">
        <v>500</v>
      </c>
    </row>
    <row r="153" spans="2:12" hidden="1" x14ac:dyDescent="0.25">
      <c r="D153" s="154" t="s">
        <v>501</v>
      </c>
      <c r="H153" s="154" t="s">
        <v>502</v>
      </c>
      <c r="J153" s="154" t="s">
        <v>503</v>
      </c>
      <c r="K153" s="154" t="s">
        <v>504</v>
      </c>
    </row>
    <row r="154" spans="2:12" hidden="1" x14ac:dyDescent="0.25">
      <c r="H154" s="154" t="s">
        <v>505</v>
      </c>
      <c r="J154" s="154" t="s">
        <v>506</v>
      </c>
    </row>
    <row r="155" spans="2:12" ht="60" hidden="1" x14ac:dyDescent="0.25">
      <c r="D155" s="247" t="s">
        <v>507</v>
      </c>
      <c r="E155" s="154" t="s">
        <v>508</v>
      </c>
      <c r="F155" s="154" t="s">
        <v>509</v>
      </c>
      <c r="G155" s="154" t="s">
        <v>510</v>
      </c>
      <c r="H155" s="154" t="s">
        <v>511</v>
      </c>
      <c r="I155" s="154" t="s">
        <v>512</v>
      </c>
      <c r="J155" s="154" t="s">
        <v>513</v>
      </c>
      <c r="K155" s="154" t="s">
        <v>514</v>
      </c>
    </row>
    <row r="156" spans="2:12" ht="75" hidden="1" x14ac:dyDescent="0.25">
      <c r="B156" s="154" t="s">
        <v>617</v>
      </c>
      <c r="C156" s="154" t="s">
        <v>616</v>
      </c>
      <c r="D156" s="247" t="s">
        <v>515</v>
      </c>
      <c r="E156" s="154" t="s">
        <v>516</v>
      </c>
      <c r="F156" s="154" t="s">
        <v>517</v>
      </c>
      <c r="G156" s="154" t="s">
        <v>518</v>
      </c>
      <c r="H156" s="154" t="s">
        <v>519</v>
      </c>
      <c r="I156" s="154" t="s">
        <v>520</v>
      </c>
      <c r="J156" s="154" t="s">
        <v>521</v>
      </c>
      <c r="K156" s="154" t="s">
        <v>522</v>
      </c>
    </row>
    <row r="157" spans="2:12" ht="45" hidden="1" x14ac:dyDescent="0.25">
      <c r="B157" s="154" t="s">
        <v>618</v>
      </c>
      <c r="C157" s="154" t="s">
        <v>615</v>
      </c>
      <c r="D157" s="247" t="s">
        <v>523</v>
      </c>
      <c r="E157" s="154" t="s">
        <v>524</v>
      </c>
      <c r="F157" s="154" t="s">
        <v>525</v>
      </c>
      <c r="G157" s="154" t="s">
        <v>526</v>
      </c>
      <c r="H157" s="154" t="s">
        <v>527</v>
      </c>
      <c r="I157" s="154" t="s">
        <v>528</v>
      </c>
      <c r="J157" s="154" t="s">
        <v>529</v>
      </c>
      <c r="K157" s="154" t="s">
        <v>530</v>
      </c>
    </row>
    <row r="158" spans="2:12" hidden="1" x14ac:dyDescent="0.25">
      <c r="B158" s="154" t="s">
        <v>619</v>
      </c>
      <c r="C158" s="154" t="s">
        <v>614</v>
      </c>
      <c r="F158" s="154" t="s">
        <v>531</v>
      </c>
      <c r="G158" s="154" t="s">
        <v>532</v>
      </c>
      <c r="H158" s="154" t="s">
        <v>533</v>
      </c>
      <c r="I158" s="154" t="s">
        <v>534</v>
      </c>
      <c r="J158" s="154" t="s">
        <v>535</v>
      </c>
      <c r="K158" s="154" t="s">
        <v>536</v>
      </c>
    </row>
    <row r="159" spans="2:12" hidden="1" x14ac:dyDescent="0.25">
      <c r="B159" s="154" t="s">
        <v>620</v>
      </c>
      <c r="G159" s="154" t="s">
        <v>537</v>
      </c>
      <c r="H159" s="154" t="s">
        <v>538</v>
      </c>
      <c r="I159" s="154" t="s">
        <v>539</v>
      </c>
      <c r="J159" s="154" t="s">
        <v>540</v>
      </c>
      <c r="K159" s="154" t="s">
        <v>541</v>
      </c>
    </row>
    <row r="160" spans="2:12" hidden="1" x14ac:dyDescent="0.25">
      <c r="C160" s="154" t="s">
        <v>542</v>
      </c>
      <c r="J160" s="154" t="s">
        <v>543</v>
      </c>
    </row>
    <row r="161" spans="2:10" hidden="1" x14ac:dyDescent="0.25">
      <c r="C161" s="154" t="s">
        <v>544</v>
      </c>
      <c r="I161" s="154" t="s">
        <v>545</v>
      </c>
      <c r="J161" s="154" t="s">
        <v>546</v>
      </c>
    </row>
    <row r="162" spans="2:10" hidden="1" x14ac:dyDescent="0.25">
      <c r="B162" s="256" t="s">
        <v>621</v>
      </c>
      <c r="C162" s="154" t="s">
        <v>547</v>
      </c>
      <c r="I162" s="154" t="s">
        <v>548</v>
      </c>
      <c r="J162" s="154" t="s">
        <v>549</v>
      </c>
    </row>
    <row r="163" spans="2:10" hidden="1" x14ac:dyDescent="0.25">
      <c r="B163" s="256" t="s">
        <v>29</v>
      </c>
      <c r="C163" s="154" t="s">
        <v>550</v>
      </c>
      <c r="D163" s="154" t="s">
        <v>551</v>
      </c>
      <c r="E163" s="154" t="s">
        <v>552</v>
      </c>
      <c r="I163" s="154" t="s">
        <v>553</v>
      </c>
      <c r="J163" s="154" t="s">
        <v>286</v>
      </c>
    </row>
    <row r="164" spans="2:10" hidden="1" x14ac:dyDescent="0.25">
      <c r="B164" s="256" t="s">
        <v>16</v>
      </c>
      <c r="D164" s="154" t="s">
        <v>554</v>
      </c>
      <c r="E164" s="154" t="s">
        <v>555</v>
      </c>
      <c r="H164" s="154" t="s">
        <v>427</v>
      </c>
      <c r="I164" s="154" t="s">
        <v>556</v>
      </c>
    </row>
    <row r="165" spans="2:10" hidden="1" x14ac:dyDescent="0.25">
      <c r="B165" s="256" t="s">
        <v>34</v>
      </c>
      <c r="D165" s="154" t="s">
        <v>557</v>
      </c>
      <c r="E165" s="154" t="s">
        <v>558</v>
      </c>
      <c r="H165" s="154" t="s">
        <v>437</v>
      </c>
      <c r="I165" s="154" t="s">
        <v>559</v>
      </c>
      <c r="J165" s="154" t="s">
        <v>560</v>
      </c>
    </row>
    <row r="166" spans="2:10" hidden="1" x14ac:dyDescent="0.25">
      <c r="B166" s="256" t="s">
        <v>622</v>
      </c>
      <c r="C166" s="154" t="s">
        <v>561</v>
      </c>
      <c r="D166" s="154" t="s">
        <v>562</v>
      </c>
      <c r="H166" s="154" t="s">
        <v>443</v>
      </c>
      <c r="I166" s="154" t="s">
        <v>563</v>
      </c>
      <c r="J166" s="154" t="s">
        <v>564</v>
      </c>
    </row>
    <row r="167" spans="2:10" hidden="1" x14ac:dyDescent="0.25">
      <c r="B167" s="256" t="s">
        <v>623</v>
      </c>
      <c r="C167" s="154" t="s">
        <v>565</v>
      </c>
      <c r="H167" s="154" t="s">
        <v>450</v>
      </c>
      <c r="I167" s="154" t="s">
        <v>566</v>
      </c>
    </row>
    <row r="168" spans="2:10" hidden="1" x14ac:dyDescent="0.25">
      <c r="B168" s="256" t="s">
        <v>624</v>
      </c>
      <c r="C168" s="154" t="s">
        <v>567</v>
      </c>
      <c r="E168" s="154" t="s">
        <v>568</v>
      </c>
      <c r="H168" s="154" t="s">
        <v>569</v>
      </c>
      <c r="I168" s="154" t="s">
        <v>570</v>
      </c>
    </row>
    <row r="169" spans="2:10" hidden="1" x14ac:dyDescent="0.25">
      <c r="B169" s="256" t="s">
        <v>625</v>
      </c>
      <c r="C169" s="154" t="s">
        <v>571</v>
      </c>
      <c r="E169" s="154" t="s">
        <v>572</v>
      </c>
      <c r="H169" s="154" t="s">
        <v>573</v>
      </c>
      <c r="I169" s="154" t="s">
        <v>574</v>
      </c>
    </row>
    <row r="170" spans="2:10" hidden="1" x14ac:dyDescent="0.25">
      <c r="B170" s="256" t="s">
        <v>626</v>
      </c>
      <c r="C170" s="154" t="s">
        <v>575</v>
      </c>
      <c r="E170" s="154" t="s">
        <v>576</v>
      </c>
      <c r="H170" s="154" t="s">
        <v>577</v>
      </c>
      <c r="I170" s="154" t="s">
        <v>578</v>
      </c>
    </row>
    <row r="171" spans="2:10" hidden="1" x14ac:dyDescent="0.25">
      <c r="B171" s="256" t="s">
        <v>627</v>
      </c>
      <c r="C171" s="154" t="s">
        <v>579</v>
      </c>
      <c r="E171" s="154" t="s">
        <v>580</v>
      </c>
      <c r="H171" s="154" t="s">
        <v>581</v>
      </c>
      <c r="I171" s="154" t="s">
        <v>582</v>
      </c>
    </row>
    <row r="172" spans="2:10" hidden="1" x14ac:dyDescent="0.25">
      <c r="B172" s="256" t="s">
        <v>628</v>
      </c>
      <c r="C172" s="154" t="s">
        <v>583</v>
      </c>
      <c r="E172" s="154" t="s">
        <v>584</v>
      </c>
      <c r="H172" s="154" t="s">
        <v>585</v>
      </c>
      <c r="I172" s="154" t="s">
        <v>586</v>
      </c>
    </row>
    <row r="173" spans="2:10" hidden="1" x14ac:dyDescent="0.25">
      <c r="B173" s="256" t="s">
        <v>629</v>
      </c>
      <c r="C173" s="154" t="s">
        <v>286</v>
      </c>
      <c r="E173" s="154" t="s">
        <v>587</v>
      </c>
      <c r="H173" s="154" t="s">
        <v>588</v>
      </c>
      <c r="I173" s="154" t="s">
        <v>589</v>
      </c>
    </row>
    <row r="174" spans="2:10" hidden="1" x14ac:dyDescent="0.25">
      <c r="B174" s="256" t="s">
        <v>630</v>
      </c>
      <c r="E174" s="154" t="s">
        <v>590</v>
      </c>
      <c r="H174" s="154" t="s">
        <v>591</v>
      </c>
      <c r="I174" s="154" t="s">
        <v>592</v>
      </c>
    </row>
    <row r="175" spans="2:10" hidden="1" x14ac:dyDescent="0.25">
      <c r="B175" s="256" t="s">
        <v>631</v>
      </c>
      <c r="E175" s="154" t="s">
        <v>593</v>
      </c>
      <c r="H175" s="154" t="s">
        <v>594</v>
      </c>
      <c r="I175" s="154" t="s">
        <v>595</v>
      </c>
    </row>
    <row r="176" spans="2:10" hidden="1" x14ac:dyDescent="0.25">
      <c r="B176" s="256" t="s">
        <v>632</v>
      </c>
      <c r="E176" s="154" t="s">
        <v>596</v>
      </c>
      <c r="H176" s="154" t="s">
        <v>597</v>
      </c>
      <c r="I176" s="154" t="s">
        <v>598</v>
      </c>
    </row>
    <row r="177" spans="2:9" hidden="1" x14ac:dyDescent="0.25">
      <c r="B177" s="256" t="s">
        <v>633</v>
      </c>
      <c r="H177" s="154" t="s">
        <v>599</v>
      </c>
      <c r="I177" s="154" t="s">
        <v>600</v>
      </c>
    </row>
    <row r="178" spans="2:9" hidden="1" x14ac:dyDescent="0.25">
      <c r="B178" s="256" t="s">
        <v>634</v>
      </c>
      <c r="H178" s="154" t="s">
        <v>601</v>
      </c>
    </row>
    <row r="179" spans="2:9" hidden="1" x14ac:dyDescent="0.25">
      <c r="B179" s="256" t="s">
        <v>635</v>
      </c>
      <c r="H179" s="154" t="s">
        <v>602</v>
      </c>
    </row>
    <row r="180" spans="2:9" hidden="1" x14ac:dyDescent="0.25">
      <c r="B180" s="256" t="s">
        <v>636</v>
      </c>
      <c r="H180" s="154" t="s">
        <v>603</v>
      </c>
    </row>
    <row r="181" spans="2:9" hidden="1" x14ac:dyDescent="0.25">
      <c r="B181" s="256" t="s">
        <v>637</v>
      </c>
      <c r="H181" s="154" t="s">
        <v>604</v>
      </c>
    </row>
    <row r="182" spans="2:9" hidden="1" x14ac:dyDescent="0.25">
      <c r="B182" s="256" t="s">
        <v>638</v>
      </c>
      <c r="D182" t="s">
        <v>605</v>
      </c>
      <c r="H182" s="154" t="s">
        <v>606</v>
      </c>
    </row>
    <row r="183" spans="2:9" hidden="1" x14ac:dyDescent="0.25">
      <c r="B183" s="256" t="s">
        <v>639</v>
      </c>
      <c r="D183" t="s">
        <v>607</v>
      </c>
      <c r="H183" s="154" t="s">
        <v>608</v>
      </c>
    </row>
    <row r="184" spans="2:9" hidden="1" x14ac:dyDescent="0.25">
      <c r="B184" s="256" t="s">
        <v>640</v>
      </c>
      <c r="D184" t="s">
        <v>609</v>
      </c>
      <c r="H184" s="154" t="s">
        <v>610</v>
      </c>
    </row>
    <row r="185" spans="2:9" hidden="1" x14ac:dyDescent="0.25">
      <c r="B185" s="256" t="s">
        <v>641</v>
      </c>
      <c r="D185" t="s">
        <v>607</v>
      </c>
      <c r="H185" s="154" t="s">
        <v>611</v>
      </c>
    </row>
    <row r="186" spans="2:9" hidden="1" x14ac:dyDescent="0.25">
      <c r="B186" s="256" t="s">
        <v>642</v>
      </c>
      <c r="D186" t="s">
        <v>612</v>
      </c>
    </row>
    <row r="187" spans="2:9" hidden="1" x14ac:dyDescent="0.25">
      <c r="B187" s="256" t="s">
        <v>643</v>
      </c>
      <c r="D187" t="s">
        <v>607</v>
      </c>
    </row>
    <row r="188" spans="2:9" hidden="1" x14ac:dyDescent="0.25">
      <c r="B188" s="256" t="s">
        <v>644</v>
      </c>
    </row>
    <row r="189" spans="2:9" hidden="1" x14ac:dyDescent="0.25">
      <c r="B189" s="256" t="s">
        <v>645</v>
      </c>
    </row>
    <row r="190" spans="2:9" hidden="1" x14ac:dyDescent="0.25">
      <c r="B190" s="256" t="s">
        <v>646</v>
      </c>
    </row>
    <row r="191" spans="2:9" hidden="1" x14ac:dyDescent="0.25">
      <c r="B191" s="256" t="s">
        <v>647</v>
      </c>
    </row>
    <row r="192" spans="2:9" hidden="1" x14ac:dyDescent="0.25">
      <c r="B192" s="256" t="s">
        <v>648</v>
      </c>
    </row>
    <row r="193" spans="2:2" hidden="1" x14ac:dyDescent="0.25">
      <c r="B193" s="256" t="s">
        <v>649</v>
      </c>
    </row>
    <row r="194" spans="2:2" hidden="1" x14ac:dyDescent="0.25">
      <c r="B194" s="256" t="s">
        <v>650</v>
      </c>
    </row>
    <row r="195" spans="2:2" hidden="1" x14ac:dyDescent="0.25">
      <c r="B195" s="256" t="s">
        <v>651</v>
      </c>
    </row>
    <row r="196" spans="2:2" hidden="1" x14ac:dyDescent="0.25">
      <c r="B196" s="256" t="s">
        <v>652</v>
      </c>
    </row>
    <row r="197" spans="2:2" hidden="1" x14ac:dyDescent="0.25">
      <c r="B197" s="256" t="s">
        <v>51</v>
      </c>
    </row>
    <row r="198" spans="2:2" hidden="1" x14ac:dyDescent="0.25">
      <c r="B198" s="256" t="s">
        <v>57</v>
      </c>
    </row>
    <row r="199" spans="2:2" hidden="1" x14ac:dyDescent="0.25">
      <c r="B199" s="256" t="s">
        <v>58</v>
      </c>
    </row>
    <row r="200" spans="2:2" hidden="1" x14ac:dyDescent="0.25">
      <c r="B200" s="256" t="s">
        <v>60</v>
      </c>
    </row>
    <row r="201" spans="2:2" hidden="1" x14ac:dyDescent="0.25">
      <c r="B201" s="256" t="s">
        <v>23</v>
      </c>
    </row>
    <row r="202" spans="2:2" hidden="1" x14ac:dyDescent="0.25">
      <c r="B202" s="256" t="s">
        <v>62</v>
      </c>
    </row>
    <row r="203" spans="2:2" hidden="1" x14ac:dyDescent="0.25">
      <c r="B203" s="256" t="s">
        <v>64</v>
      </c>
    </row>
    <row r="204" spans="2:2" hidden="1" x14ac:dyDescent="0.25">
      <c r="B204" s="256" t="s">
        <v>66</v>
      </c>
    </row>
    <row r="205" spans="2:2" hidden="1" x14ac:dyDescent="0.25">
      <c r="B205" s="256" t="s">
        <v>67</v>
      </c>
    </row>
    <row r="206" spans="2:2" hidden="1" x14ac:dyDescent="0.25">
      <c r="B206" s="256" t="s">
        <v>68</v>
      </c>
    </row>
    <row r="207" spans="2:2" hidden="1" x14ac:dyDescent="0.25">
      <c r="B207" s="256" t="s">
        <v>69</v>
      </c>
    </row>
    <row r="208" spans="2:2" hidden="1" x14ac:dyDescent="0.25">
      <c r="B208" s="256" t="s">
        <v>653</v>
      </c>
    </row>
    <row r="209" spans="2:2" hidden="1" x14ac:dyDescent="0.25">
      <c r="B209" s="256" t="s">
        <v>654</v>
      </c>
    </row>
    <row r="210" spans="2:2" hidden="1" x14ac:dyDescent="0.25">
      <c r="B210" s="256" t="s">
        <v>73</v>
      </c>
    </row>
    <row r="211" spans="2:2" hidden="1" x14ac:dyDescent="0.25">
      <c r="B211" s="256" t="s">
        <v>75</v>
      </c>
    </row>
    <row r="212" spans="2:2" hidden="1" x14ac:dyDescent="0.25">
      <c r="B212" s="256" t="s">
        <v>79</v>
      </c>
    </row>
    <row r="213" spans="2:2" hidden="1" x14ac:dyDescent="0.25">
      <c r="B213" s="256" t="s">
        <v>655</v>
      </c>
    </row>
    <row r="214" spans="2:2" hidden="1" x14ac:dyDescent="0.25">
      <c r="B214" s="256" t="s">
        <v>656</v>
      </c>
    </row>
    <row r="215" spans="2:2" hidden="1" x14ac:dyDescent="0.25">
      <c r="B215" s="256" t="s">
        <v>657</v>
      </c>
    </row>
    <row r="216" spans="2:2" hidden="1" x14ac:dyDescent="0.25">
      <c r="B216" s="256" t="s">
        <v>77</v>
      </c>
    </row>
    <row r="217" spans="2:2" hidden="1" x14ac:dyDescent="0.25">
      <c r="B217" s="256" t="s">
        <v>78</v>
      </c>
    </row>
    <row r="218" spans="2:2" hidden="1" x14ac:dyDescent="0.25">
      <c r="B218" s="256" t="s">
        <v>81</v>
      </c>
    </row>
    <row r="219" spans="2:2" hidden="1" x14ac:dyDescent="0.25">
      <c r="B219" s="256" t="s">
        <v>83</v>
      </c>
    </row>
    <row r="220" spans="2:2" hidden="1" x14ac:dyDescent="0.25">
      <c r="B220" s="256" t="s">
        <v>658</v>
      </c>
    </row>
    <row r="221" spans="2:2" hidden="1" x14ac:dyDescent="0.25">
      <c r="B221" s="256" t="s">
        <v>82</v>
      </c>
    </row>
    <row r="222" spans="2:2" hidden="1" x14ac:dyDescent="0.25">
      <c r="B222" s="256" t="s">
        <v>84</v>
      </c>
    </row>
    <row r="223" spans="2:2" hidden="1" x14ac:dyDescent="0.25">
      <c r="B223" s="256" t="s">
        <v>87</v>
      </c>
    </row>
    <row r="224" spans="2:2" hidden="1" x14ac:dyDescent="0.25">
      <c r="B224" s="256" t="s">
        <v>86</v>
      </c>
    </row>
    <row r="225" spans="2:2" hidden="1" x14ac:dyDescent="0.25">
      <c r="B225" s="256" t="s">
        <v>659</v>
      </c>
    </row>
    <row r="226" spans="2:2" hidden="1" x14ac:dyDescent="0.25">
      <c r="B226" s="256" t="s">
        <v>93</v>
      </c>
    </row>
    <row r="227" spans="2:2" hidden="1" x14ac:dyDescent="0.25">
      <c r="B227" s="256" t="s">
        <v>95</v>
      </c>
    </row>
    <row r="228" spans="2:2" hidden="1" x14ac:dyDescent="0.25">
      <c r="B228" s="256" t="s">
        <v>96</v>
      </c>
    </row>
    <row r="229" spans="2:2" hidden="1" x14ac:dyDescent="0.25">
      <c r="B229" s="256" t="s">
        <v>97</v>
      </c>
    </row>
    <row r="230" spans="2:2" hidden="1" x14ac:dyDescent="0.25">
      <c r="B230" s="256" t="s">
        <v>660</v>
      </c>
    </row>
    <row r="231" spans="2:2" hidden="1" x14ac:dyDescent="0.25">
      <c r="B231" s="256" t="s">
        <v>661</v>
      </c>
    </row>
    <row r="232" spans="2:2" hidden="1" x14ac:dyDescent="0.25">
      <c r="B232" s="256" t="s">
        <v>98</v>
      </c>
    </row>
    <row r="233" spans="2:2" hidden="1" x14ac:dyDescent="0.25">
      <c r="B233" s="256" t="s">
        <v>152</v>
      </c>
    </row>
    <row r="234" spans="2:2" hidden="1" x14ac:dyDescent="0.25">
      <c r="B234" s="256" t="s">
        <v>662</v>
      </c>
    </row>
    <row r="235" spans="2:2" ht="30" hidden="1" x14ac:dyDescent="0.25">
      <c r="B235" s="256" t="s">
        <v>663</v>
      </c>
    </row>
    <row r="236" spans="2:2" hidden="1" x14ac:dyDescent="0.25">
      <c r="B236" s="256" t="s">
        <v>103</v>
      </c>
    </row>
    <row r="237" spans="2:2" hidden="1" x14ac:dyDescent="0.25">
      <c r="B237" s="256" t="s">
        <v>105</v>
      </c>
    </row>
    <row r="238" spans="2:2" hidden="1" x14ac:dyDescent="0.25">
      <c r="B238" s="256" t="s">
        <v>664</v>
      </c>
    </row>
    <row r="239" spans="2:2" hidden="1" x14ac:dyDescent="0.25">
      <c r="B239" s="256" t="s">
        <v>153</v>
      </c>
    </row>
    <row r="240" spans="2:2" hidden="1" x14ac:dyDescent="0.25">
      <c r="B240" s="256" t="s">
        <v>170</v>
      </c>
    </row>
    <row r="241" spans="2:2" hidden="1" x14ac:dyDescent="0.25">
      <c r="B241" s="256" t="s">
        <v>104</v>
      </c>
    </row>
    <row r="242" spans="2:2" hidden="1" x14ac:dyDescent="0.25">
      <c r="B242" s="256" t="s">
        <v>108</v>
      </c>
    </row>
    <row r="243" spans="2:2" hidden="1" x14ac:dyDescent="0.25">
      <c r="B243" s="256" t="s">
        <v>102</v>
      </c>
    </row>
    <row r="244" spans="2:2" hidden="1" x14ac:dyDescent="0.25">
      <c r="B244" s="256" t="s">
        <v>124</v>
      </c>
    </row>
    <row r="245" spans="2:2" hidden="1" x14ac:dyDescent="0.25">
      <c r="B245" s="256" t="s">
        <v>665</v>
      </c>
    </row>
    <row r="246" spans="2:2" hidden="1" x14ac:dyDescent="0.25">
      <c r="B246" s="256" t="s">
        <v>110</v>
      </c>
    </row>
    <row r="247" spans="2:2" hidden="1" x14ac:dyDescent="0.25">
      <c r="B247" s="256" t="s">
        <v>113</v>
      </c>
    </row>
    <row r="248" spans="2:2" hidden="1" x14ac:dyDescent="0.25">
      <c r="B248" s="256" t="s">
        <v>119</v>
      </c>
    </row>
    <row r="249" spans="2:2" hidden="1" x14ac:dyDescent="0.25">
      <c r="B249" s="256" t="s">
        <v>116</v>
      </c>
    </row>
    <row r="250" spans="2:2" ht="30" hidden="1" x14ac:dyDescent="0.25">
      <c r="B250" s="256" t="s">
        <v>666</v>
      </c>
    </row>
    <row r="251" spans="2:2" hidden="1" x14ac:dyDescent="0.25">
      <c r="B251" s="256" t="s">
        <v>114</v>
      </c>
    </row>
    <row r="252" spans="2:2" hidden="1" x14ac:dyDescent="0.25">
      <c r="B252" s="256" t="s">
        <v>115</v>
      </c>
    </row>
    <row r="253" spans="2:2" hidden="1" x14ac:dyDescent="0.25">
      <c r="B253" s="256" t="s">
        <v>126</v>
      </c>
    </row>
    <row r="254" spans="2:2" hidden="1" x14ac:dyDescent="0.25">
      <c r="B254" s="256" t="s">
        <v>123</v>
      </c>
    </row>
    <row r="255" spans="2:2" hidden="1" x14ac:dyDescent="0.25">
      <c r="B255" s="256" t="s">
        <v>122</v>
      </c>
    </row>
    <row r="256" spans="2:2" hidden="1" x14ac:dyDescent="0.25">
      <c r="B256" s="256" t="s">
        <v>125</v>
      </c>
    </row>
    <row r="257" spans="2:2" hidden="1" x14ac:dyDescent="0.25">
      <c r="B257" s="256" t="s">
        <v>117</v>
      </c>
    </row>
    <row r="258" spans="2:2" hidden="1" x14ac:dyDescent="0.25">
      <c r="B258" s="256" t="s">
        <v>118</v>
      </c>
    </row>
    <row r="259" spans="2:2" hidden="1" x14ac:dyDescent="0.25">
      <c r="B259" s="256" t="s">
        <v>111</v>
      </c>
    </row>
    <row r="260" spans="2:2" hidden="1" x14ac:dyDescent="0.25">
      <c r="B260" s="256" t="s">
        <v>112</v>
      </c>
    </row>
    <row r="261" spans="2:2" hidden="1" x14ac:dyDescent="0.25">
      <c r="B261" s="256" t="s">
        <v>127</v>
      </c>
    </row>
    <row r="262" spans="2:2" hidden="1" x14ac:dyDescent="0.25">
      <c r="B262" s="256" t="s">
        <v>133</v>
      </c>
    </row>
    <row r="263" spans="2:2" hidden="1" x14ac:dyDescent="0.25">
      <c r="B263" s="256" t="s">
        <v>134</v>
      </c>
    </row>
    <row r="264" spans="2:2" hidden="1" x14ac:dyDescent="0.25">
      <c r="B264" s="256" t="s">
        <v>132</v>
      </c>
    </row>
    <row r="265" spans="2:2" hidden="1" x14ac:dyDescent="0.25">
      <c r="B265" s="256" t="s">
        <v>667</v>
      </c>
    </row>
    <row r="266" spans="2:2" hidden="1" x14ac:dyDescent="0.25">
      <c r="B266" s="256" t="s">
        <v>129</v>
      </c>
    </row>
    <row r="267" spans="2:2" hidden="1" x14ac:dyDescent="0.25">
      <c r="B267" s="256" t="s">
        <v>128</v>
      </c>
    </row>
    <row r="268" spans="2:2" hidden="1" x14ac:dyDescent="0.25">
      <c r="B268" s="256" t="s">
        <v>136</v>
      </c>
    </row>
    <row r="269" spans="2:2" hidden="1" x14ac:dyDescent="0.25">
      <c r="B269" s="256" t="s">
        <v>137</v>
      </c>
    </row>
    <row r="270" spans="2:2" hidden="1" x14ac:dyDescent="0.25">
      <c r="B270" s="256" t="s">
        <v>139</v>
      </c>
    </row>
    <row r="271" spans="2:2" hidden="1" x14ac:dyDescent="0.25">
      <c r="B271" s="256" t="s">
        <v>142</v>
      </c>
    </row>
    <row r="272" spans="2:2" hidden="1" x14ac:dyDescent="0.25">
      <c r="B272" s="256" t="s">
        <v>143</v>
      </c>
    </row>
    <row r="273" spans="2:2" hidden="1" x14ac:dyDescent="0.25">
      <c r="B273" s="256" t="s">
        <v>138</v>
      </c>
    </row>
    <row r="274" spans="2:2" hidden="1" x14ac:dyDescent="0.25">
      <c r="B274" s="256" t="s">
        <v>140</v>
      </c>
    </row>
    <row r="275" spans="2:2" hidden="1" x14ac:dyDescent="0.25">
      <c r="B275" s="256" t="s">
        <v>144</v>
      </c>
    </row>
    <row r="276" spans="2:2" hidden="1" x14ac:dyDescent="0.25">
      <c r="B276" s="256" t="s">
        <v>668</v>
      </c>
    </row>
    <row r="277" spans="2:2" hidden="1" x14ac:dyDescent="0.25">
      <c r="B277" s="256" t="s">
        <v>141</v>
      </c>
    </row>
    <row r="278" spans="2:2" hidden="1" x14ac:dyDescent="0.25">
      <c r="B278" s="256" t="s">
        <v>149</v>
      </c>
    </row>
    <row r="279" spans="2:2" hidden="1" x14ac:dyDescent="0.25">
      <c r="B279" s="256" t="s">
        <v>150</v>
      </c>
    </row>
    <row r="280" spans="2:2" hidden="1" x14ac:dyDescent="0.25">
      <c r="B280" s="256" t="s">
        <v>151</v>
      </c>
    </row>
    <row r="281" spans="2:2" hidden="1" x14ac:dyDescent="0.25">
      <c r="B281" s="256" t="s">
        <v>158</v>
      </c>
    </row>
    <row r="282" spans="2:2" hidden="1" x14ac:dyDescent="0.25">
      <c r="B282" s="256" t="s">
        <v>171</v>
      </c>
    </row>
    <row r="283" spans="2:2" hidden="1" x14ac:dyDescent="0.25">
      <c r="B283" s="256" t="s">
        <v>159</v>
      </c>
    </row>
    <row r="284" spans="2:2" hidden="1" x14ac:dyDescent="0.25">
      <c r="B284" s="256" t="s">
        <v>166</v>
      </c>
    </row>
    <row r="285" spans="2:2" hidden="1" x14ac:dyDescent="0.25">
      <c r="B285" s="256" t="s">
        <v>162</v>
      </c>
    </row>
    <row r="286" spans="2:2" hidden="1" x14ac:dyDescent="0.25">
      <c r="B286" s="256" t="s">
        <v>65</v>
      </c>
    </row>
    <row r="287" spans="2:2" hidden="1" x14ac:dyDescent="0.25">
      <c r="B287" s="256" t="s">
        <v>156</v>
      </c>
    </row>
    <row r="288" spans="2:2" hidden="1" x14ac:dyDescent="0.25">
      <c r="B288" s="256" t="s">
        <v>160</v>
      </c>
    </row>
    <row r="289" spans="2:2" hidden="1" x14ac:dyDescent="0.25">
      <c r="B289" s="256" t="s">
        <v>157</v>
      </c>
    </row>
    <row r="290" spans="2:2" hidden="1" x14ac:dyDescent="0.25">
      <c r="B290" s="256" t="s">
        <v>172</v>
      </c>
    </row>
    <row r="291" spans="2:2" hidden="1" x14ac:dyDescent="0.25">
      <c r="B291" s="256" t="s">
        <v>669</v>
      </c>
    </row>
    <row r="292" spans="2:2" hidden="1" x14ac:dyDescent="0.25">
      <c r="B292" s="256" t="s">
        <v>165</v>
      </c>
    </row>
    <row r="293" spans="2:2" hidden="1" x14ac:dyDescent="0.25">
      <c r="B293" s="256" t="s">
        <v>173</v>
      </c>
    </row>
    <row r="294" spans="2:2" hidden="1" x14ac:dyDescent="0.25">
      <c r="B294" s="256" t="s">
        <v>161</v>
      </c>
    </row>
    <row r="295" spans="2:2" hidden="1" x14ac:dyDescent="0.25">
      <c r="B295" s="256" t="s">
        <v>176</v>
      </c>
    </row>
    <row r="296" spans="2:2" hidden="1" x14ac:dyDescent="0.25">
      <c r="B296" s="256" t="s">
        <v>670</v>
      </c>
    </row>
    <row r="297" spans="2:2" hidden="1" x14ac:dyDescent="0.25">
      <c r="B297" s="256" t="s">
        <v>181</v>
      </c>
    </row>
    <row r="298" spans="2:2" hidden="1" x14ac:dyDescent="0.25">
      <c r="B298" s="256" t="s">
        <v>178</v>
      </c>
    </row>
    <row r="299" spans="2:2" hidden="1" x14ac:dyDescent="0.25">
      <c r="B299" s="256" t="s">
        <v>177</v>
      </c>
    </row>
    <row r="300" spans="2:2" hidden="1" x14ac:dyDescent="0.25">
      <c r="B300" s="256" t="s">
        <v>186</v>
      </c>
    </row>
    <row r="301" spans="2:2" hidden="1" x14ac:dyDescent="0.25">
      <c r="B301" s="256" t="s">
        <v>182</v>
      </c>
    </row>
    <row r="302" spans="2:2" hidden="1" x14ac:dyDescent="0.25">
      <c r="B302" s="256" t="s">
        <v>183</v>
      </c>
    </row>
    <row r="303" spans="2:2" hidden="1" x14ac:dyDescent="0.25">
      <c r="B303" s="256" t="s">
        <v>184</v>
      </c>
    </row>
    <row r="304" spans="2:2" hidden="1" x14ac:dyDescent="0.25">
      <c r="B304" s="256" t="s">
        <v>185</v>
      </c>
    </row>
    <row r="305" spans="2:2" hidden="1" x14ac:dyDescent="0.25">
      <c r="B305" s="256" t="s">
        <v>187</v>
      </c>
    </row>
    <row r="306" spans="2:2" hidden="1" x14ac:dyDescent="0.25">
      <c r="B306" s="256" t="s">
        <v>671</v>
      </c>
    </row>
    <row r="307" spans="2:2" hidden="1" x14ac:dyDescent="0.25">
      <c r="B307" s="256" t="s">
        <v>188</v>
      </c>
    </row>
    <row r="308" spans="2:2" hidden="1" x14ac:dyDescent="0.25">
      <c r="B308" s="256" t="s">
        <v>189</v>
      </c>
    </row>
    <row r="309" spans="2:2" hidden="1" x14ac:dyDescent="0.25">
      <c r="B309" s="256" t="s">
        <v>194</v>
      </c>
    </row>
    <row r="310" spans="2:2" hidden="1" x14ac:dyDescent="0.25">
      <c r="B310" s="256" t="s">
        <v>195</v>
      </c>
    </row>
    <row r="311" spans="2:2" ht="30" hidden="1" x14ac:dyDescent="0.25">
      <c r="B311" s="256" t="s">
        <v>154</v>
      </c>
    </row>
    <row r="312" spans="2:2" hidden="1" x14ac:dyDescent="0.25">
      <c r="B312" s="256" t="s">
        <v>672</v>
      </c>
    </row>
    <row r="313" spans="2:2" hidden="1" x14ac:dyDescent="0.25">
      <c r="B313" s="256" t="s">
        <v>673</v>
      </c>
    </row>
    <row r="314" spans="2:2" hidden="1" x14ac:dyDescent="0.25">
      <c r="B314" s="256" t="s">
        <v>196</v>
      </c>
    </row>
    <row r="315" spans="2:2" hidden="1" x14ac:dyDescent="0.25">
      <c r="B315" s="256" t="s">
        <v>155</v>
      </c>
    </row>
    <row r="316" spans="2:2" hidden="1" x14ac:dyDescent="0.25">
      <c r="B316" s="256" t="s">
        <v>674</v>
      </c>
    </row>
    <row r="317" spans="2:2" hidden="1" x14ac:dyDescent="0.25">
      <c r="B317" s="256" t="s">
        <v>168</v>
      </c>
    </row>
    <row r="318" spans="2:2" hidden="1" x14ac:dyDescent="0.25">
      <c r="B318" s="256" t="s">
        <v>200</v>
      </c>
    </row>
    <row r="319" spans="2:2" hidden="1" x14ac:dyDescent="0.25">
      <c r="B319" s="256" t="s">
        <v>201</v>
      </c>
    </row>
    <row r="320" spans="2:2" hidden="1" x14ac:dyDescent="0.25">
      <c r="B320" s="256" t="s">
        <v>180</v>
      </c>
    </row>
    <row r="321" hidden="1" x14ac:dyDescent="0.25"/>
  </sheetData>
  <dataConsolidate/>
  <customSheetViews>
    <customSheetView guid="{47B53A82-92C2-47DA-99D0-D824FEAEA32F}" scale="70" showGridLines="0" fitToPage="1" hiddenRows="1">
      <selection activeCell="L63" sqref="L63:M63"/>
      <pageMargins left="0.7" right="0.7" top="0.75" bottom="0.75" header="0.3" footer="0.3"/>
      <pageSetup paperSize="8" scale="36" fitToHeight="0" orientation="landscape" cellComments="asDisplayed"/>
    </customSheetView>
    <customSheetView guid="{476D7F7D-2B0A-443D-9DC0-E3701DAEAE39}" scale="70" showGridLines="0" fitToPage="1" hiddenRows="1">
      <selection activeCell="L63" sqref="L63:M63"/>
      <pageMargins left="0.7" right="0.7" top="0.75" bottom="0.75" header="0.3" footer="0.3"/>
      <pageSetup paperSize="8" scale="36" fitToHeight="0" orientation="landscape" cellComments="asDisplayed"/>
    </customSheetView>
    <customSheetView guid="{A4DC33F0-7589-4960-80FA-6D530D97677A}" scale="80" showGridLines="0" fitToPage="1" hiddenRows="1">
      <selection activeCell="D125" sqref="D125:G125"/>
      <pageMargins left="0.7" right="0.7" top="0.75" bottom="0.75" header="0.3" footer="0.3"/>
      <pageSetup paperSize="8" scale="36" fitToHeight="0" orientation="landscape" cellComments="asDisplayed"/>
    </customSheetView>
    <customSheetView guid="{5CD7C8B3-764F-4DEF-977A-65B015DA68E5}" scale="70" showGridLines="0" fitToPage="1" hiddenRows="1">
      <selection activeCell="L63" sqref="L63:M63"/>
      <pageMargins left="0.7" right="0.7" top="0.75" bottom="0.75" header="0.3" footer="0.3"/>
      <pageSetup paperSize="8" scale="36" fitToHeight="0" orientation="landscape" cellComments="asDisplayed"/>
    </customSheetView>
    <customSheetView guid="{07EAF365-2447-4F82-A46B-7E9FD26E56FF}" scale="70" showGridLines="0" fitToPage="1" hiddenRows="1">
      <selection activeCell="L63" sqref="L63:M63"/>
      <pageMargins left="0.7" right="0.7" top="0.75" bottom="0.75" header="0.3" footer="0.3"/>
      <pageSetup paperSize="8" scale="36" fitToHeight="0" orientation="landscape" cellComments="asDisplayed"/>
    </customSheetView>
  </customSheetViews>
  <mergeCells count="351">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L123:O123"/>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65:O65"/>
    <mergeCell ref="R65:S65"/>
    <mergeCell ref="D67:G67"/>
    <mergeCell ref="H67:K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26:M26"/>
    <mergeCell ref="P26:Q26"/>
    <mergeCell ref="R27:R28"/>
    <mergeCell ref="S27:S28"/>
    <mergeCell ref="B29:B38"/>
    <mergeCell ref="C29:C38"/>
    <mergeCell ref="K27:K28"/>
    <mergeCell ref="N27:N28"/>
    <mergeCell ref="O27:O28"/>
    <mergeCell ref="B10:C10"/>
    <mergeCell ref="D19:G19"/>
    <mergeCell ref="H19:K19"/>
    <mergeCell ref="L19:O19"/>
    <mergeCell ref="P19:S19"/>
    <mergeCell ref="B20:B23"/>
    <mergeCell ref="C20:C23"/>
    <mergeCell ref="D25:G25"/>
    <mergeCell ref="H25:K25"/>
    <mergeCell ref="L25:O25"/>
    <mergeCell ref="P25:S25"/>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formula1>$H$164:$H$185</formula1>
    </dataValidation>
    <dataValidation type="list" allowBlank="1" showInputMessage="1" showErrorMessage="1" prompt="Select type of assets" sqref="E113 Q113 M113 I113">
      <formula1>$L$140:$L$146</formula1>
    </dataValidation>
    <dataValidation type="whole" allowBlank="1" showInputMessage="1" showErrorMessage="1" error="Please enter a number here" prompt="Enter No. of development strategies" sqref="D129 H129 L129 P129">
      <formula1>0</formula1>
      <formula2>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a number" sqref="D78:D83 H78:H83 L78:L83 P78:P83">
      <formula1>0</formula1>
      <formula2>9999999999999990</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R121 R119 R117 M121 M119 M117 I121 I119 I117 R115 M115 I115 E117:F117 E119:F119 E121:F121">
      <formula1>$K$139:$K$153</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argeted asset" sqref="E71:E76 I71:I76 M71:M76 Q71:Q76">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sqref="E142:E143">
      <formula1>$D$16:$D$18</formula1>
    </dataValidation>
    <dataValidation type="list" allowBlank="1" showInputMessage="1" showErrorMessage="1" prompt="Select effectiveness" sqref="G129 S129 O129 K129">
      <formula1>$K$155:$K$159</formula1>
    </dataValidation>
    <dataValidation type="list" allowBlank="1" showInputMessage="1" showErrorMessage="1" prompt="Select a sector" sqref="F63:G63 R63:S63 N63:O63 J63:K63">
      <formula1>$J$146:$J$154</formula1>
    </dataValidation>
    <dataValidation type="decimal" allowBlank="1" showInputMessage="1" showErrorMessage="1" errorTitle="Invalid data" error="Please enter a number between 0 and 9999999" prompt="Enter a number here" sqref="E21:G21 E27 I21:K21 Q21:S21 M27 I27 M21:O21 Q27">
      <formula1>0</formula1>
      <formula2>99999999999</formula2>
    </dataValidation>
    <dataValidation type="decimal" allowBlank="1" showInputMessage="1" showErrorMessage="1" errorTitle="Invalid data" error="Enter a percentage between 0 and 100" prompt="Enter a percentage (between 0 and 100)" sqref="F22:G23 J22:K23 R22:S23 N22:O23">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formula1>0</formula1>
      <formula2>100</formula2>
    </dataValidation>
    <dataValidation type="list" allowBlank="1" showInputMessage="1" showErrorMessage="1" prompt="Select type of policy" sqref="S127 K127 O127">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level of improvements" sqref="I87 M87 Q87">
      <formula1>effectiveness</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response level" sqref="F69 R69 N69 J69">
      <formula1>$H$155:$H$159</formula1>
    </dataValidation>
    <dataValidation type="list" allowBlank="1" showInputMessage="1" showErrorMessage="1" prompt="Select geographical scale" sqref="E69 Q69 M69 I69">
      <formula1>$D$151:$D$153</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scale" sqref="G59 S59 K59 O59">
      <formula1>$F$155:$F$158</formula1>
    </dataValidation>
    <dataValidation type="list" allowBlank="1" showInputMessage="1" showErrorMessage="1" prompt="Select scale" sqref="F127 Q59 M59 I59 E59 R38 R36 R34 R32 R30 N30 N32 N34 N36 N38 J38 J36 J34 J32 J30 F38 F36 F34 F32 F30 R127 N127 J127">
      <formula1>$D$151:$D$153</formula1>
    </dataValidation>
    <dataValidation type="list" allowBlank="1" showInputMessage="1" showErrorMessage="1" prompt="Select capacity level" sqref="G54 S54 K54 O54">
      <formula1>$F$155:$F$158</formula1>
    </dataValidation>
    <dataValidation type="list" allowBlank="1" showInputMessage="1" showErrorMessage="1" prompt="Select sector" sqref="F54 Q127 R54 R113 N113 J113 F113 R59 E127 S78:S83 P71:P76 O78:O83 L71:L76 K78:K83 H71:H76 G78:G83 D71:D76 J59 N59 I127 J54 N54 M127 F59">
      <formula1>$J$146:$J$154</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list" allowBlank="1" showInputMessage="1" showErrorMessage="1" prompt="Select type" sqref="F57:G57 P59 L59 H59 D59 R57:S57 N57:O57 J57:K57">
      <formula1>$D$147:$D$149</formula1>
    </dataValidation>
    <dataValidation type="list" allowBlank="1" showInputMessage="1" showErrorMessage="1" sqref="E78:F83 I78:J83 M78:N83 Q78:R83">
      <formula1>type1</formula1>
    </dataValidation>
    <dataValidation type="list" allowBlank="1" showInputMessage="1" showErrorMessage="1" prompt="Select level of improvements" sqref="D87:E87 P87 L87 H87">
      <formula1>$K$155:$K$159</formula1>
    </dataValidation>
    <dataValidation type="list" allowBlank="1" showInputMessage="1" showErrorMessage="1" prompt="Select type" sqref="G87 O87 S87 K87">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prompt="Select adaptation strategy" sqref="G113 S113 O113 K113">
      <formula1>$I$161:$I$177</formula1>
    </dataValidation>
    <dataValidation type="list" allowBlank="1" showInputMessage="1" showErrorMessage="1" prompt="Select integration level" sqref="D125:S125">
      <formula1>$H$143:$H$147</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error="Please select from the drop-down list" prompt="Please select from the drop-down list" sqref="C14">
      <formula1>$C$156:$C$158</formula1>
    </dataValidation>
    <dataValidation type="list" allowBlank="1" showInputMessage="1" showErrorMessage="1" error="Select from the drop-down list" prompt="Select from the drop-down list" sqref="C16">
      <formula1>$B$156:$B$159</formula1>
    </dataValidation>
    <dataValidation type="list" allowBlank="1" showInputMessage="1" showErrorMessage="1" error="Select from the drop-down list" prompt="Select from the drop-down list" sqref="C15">
      <formula1>$B$162:$B$320</formula1>
    </dataValidation>
    <dataValidation allowBlank="1" showInputMessage="1" showErrorMessage="1" prompt="Please enter your project ID" sqref="C12"/>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G27:G28 K27:K28 O27:O28 S27:S28">
      <formula1>$K$155:$K$159</formula1>
    </dataValidation>
  </dataValidations>
  <pageMargins left="0.7" right="0.7" top="0.75" bottom="0.75" header="0.3" footer="0.3"/>
  <pageSetup paperSize="8" scale="36" fitToHeight="0" orientation="landscape" cellComments="asDisplayed"/>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B2" sqref="B2"/>
    </sheetView>
  </sheetViews>
  <sheetFormatPr defaultColWidth="8.85546875" defaultRowHeight="15" x14ac:dyDescent="0.25"/>
  <cols>
    <col min="1" max="1" width="2.42578125" customWidth="1"/>
    <col min="2" max="2" width="109.28515625" customWidth="1"/>
    <col min="3" max="3" width="2.42578125" customWidth="1"/>
  </cols>
  <sheetData>
    <row r="1" spans="2:2" ht="16.5" thickBot="1" x14ac:dyDescent="0.3">
      <c r="B1" s="35" t="s">
        <v>241</v>
      </c>
    </row>
    <row r="2" spans="2:2" ht="306.75" thickBot="1" x14ac:dyDescent="0.3">
      <c r="B2" s="36" t="s">
        <v>242</v>
      </c>
    </row>
    <row r="3" spans="2:2" ht="16.5" thickBot="1" x14ac:dyDescent="0.3">
      <c r="B3" s="35" t="s">
        <v>243</v>
      </c>
    </row>
    <row r="4" spans="2:2" ht="243" thickBot="1" x14ac:dyDescent="0.3">
      <c r="B4" s="37" t="s">
        <v>244</v>
      </c>
    </row>
  </sheetData>
  <customSheetViews>
    <customSheetView guid="{47B53A82-92C2-47DA-99D0-D824FEAEA32F}">
      <selection activeCell="B2" sqref="B2"/>
      <pageMargins left="0.7" right="0.7" top="0.75" bottom="0.75" header="0.3" footer="0.3"/>
      <pageSetup orientation="landscape"/>
    </customSheetView>
    <customSheetView guid="{476D7F7D-2B0A-443D-9DC0-E3701DAEAE39}">
      <selection activeCell="B2" sqref="B2"/>
      <pageMargins left="0.7" right="0.7" top="0.75" bottom="0.75" header="0.3" footer="0.3"/>
      <pageSetup orientation="landscape"/>
    </customSheetView>
    <customSheetView guid="{A4DC33F0-7589-4960-80FA-6D530D97677A}">
      <selection activeCell="B2" sqref="B2"/>
      <pageMargins left="0.7" right="0.7" top="0.75" bottom="0.75" header="0.3" footer="0.3"/>
      <pageSetup orientation="landscape"/>
    </customSheetView>
    <customSheetView guid="{5CD7C8B3-764F-4DEF-977A-65B015DA68E5}">
      <selection activeCell="B2" sqref="B2"/>
      <pageMargins left="0.7" right="0.7" top="0.75" bottom="0.75" header="0.3" footer="0.3"/>
      <pageSetup orientation="landscape"/>
    </customSheetView>
    <customSheetView guid="{07EAF365-2447-4F82-A46B-7E9FD26E56FF}">
      <selection activeCell="B2" sqref="B2"/>
      <pageMargins left="0.7" right="0.7" top="0.75" bottom="0.75" header="0.3" footer="0.3"/>
      <pageSetup orientation="landscape"/>
    </customSheetView>
  </customSheetViews>
  <pageMargins left="0.7" right="0.7" top="0.75" bottom="0.75" header="0.3" footer="0.3"/>
  <pageSetup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45</ProjectId>
    <ReportingPeriod xmlns="dc9b7735-1e97-4a24-b7a2-47bf824ab39e" xsi:nil="true"/>
    <WBDocsDocURL xmlns="dc9b7735-1e97-4a24-b7a2-47bf824ab39e">http://wbdocsservices.worldbank.org/services?I4_SERVICE=VC&amp;I4_KEY=TF069012&amp;I4_DOCID=090224b085bffeb6</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http://pubdocs.worldbank.org/en/486741532123288288/45-For-Website-PPR-3-PNG-AF-2015-PPR-05nov2015-final-for-web.xlsx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21A3F9-5281-4657-B6AC-93C33608E131}"/>
</file>

<file path=customXml/itemProps2.xml><?xml version="1.0" encoding="utf-8"?>
<ds:datastoreItem xmlns:ds="http://schemas.openxmlformats.org/officeDocument/2006/customXml" ds:itemID="{169364A8-F565-446B-8E19-5023032F37DA}"/>
</file>

<file path=customXml/itemProps3.xml><?xml version="1.0" encoding="utf-8"?>
<ds:datastoreItem xmlns:ds="http://schemas.openxmlformats.org/officeDocument/2006/customXml" ds:itemID="{B88C15C0-BA3A-4D9A-A923-BD3586B032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Overview</vt:lpstr>
      <vt:lpstr>FinancialData</vt:lpstr>
      <vt:lpstr>Procurement</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2012-08-08T16:02:07Z</cp:lastPrinted>
  <dcterms:created xsi:type="dcterms:W3CDTF">2010-11-30T14:15:01Z</dcterms:created>
  <dcterms:modified xsi:type="dcterms:W3CDTF">2018-06-14T21:41:57Z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vt:lpwstr>
  </property>
</Properties>
</file>