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ink/ink1.xml" ContentType="application/inkml+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mc:AlternateContent xmlns:mc="http://schemas.openxmlformats.org/markup-compatibility/2006">
    <mc:Choice Requires="x15">
      <x15ac:absPath xmlns:x15ac="http://schemas.microsoft.com/office/spreadsheetml/2010/11/ac" url="C:\Users\wb512518\Downloads\"/>
    </mc:Choice>
  </mc:AlternateContent>
  <xr:revisionPtr revIDLastSave="0" documentId="8_{C5F76147-4B45-49D4-8358-BC9F08637BC8}" xr6:coauthVersionLast="45" xr6:coauthVersionMax="45" xr10:uidLastSave="{00000000-0000-0000-0000-000000000000}"/>
  <bookViews>
    <workbookView xWindow="-110" yWindow="-110" windowWidth="19420" windowHeight="10420" tabRatio="753" activeTab="2" xr2:uid="{00000000-000D-0000-FFFF-FFFF00000000}"/>
  </bookViews>
  <sheets>
    <sheet name="Overview" sheetId="1" r:id="rId1"/>
    <sheet name="Financial Data" sheetId="2" r:id="rId2"/>
    <sheet name="Risk Assesment" sheetId="4" r:id="rId3"/>
    <sheet name="ESP Compliance" sheetId="5" r:id="rId4"/>
    <sheet name="GP Compliance" sheetId="6" r:id="rId5"/>
    <sheet name="ESP and GP Guidance notes" sheetId="7" r:id="rId6"/>
    <sheet name="Rating" sheetId="8" r:id="rId7"/>
    <sheet name="Project Indicators" sheetId="9" r:id="rId8"/>
    <sheet name="Lessons Learned" sheetId="10" r:id="rId9"/>
    <sheet name="Results Tracker" sheetId="11" r:id="rId10"/>
  </sheets>
  <externalReferences>
    <externalReference r:id="rId11"/>
    <externalReference r:id="rId12"/>
  </externalReferences>
  <definedNames>
    <definedName name="_xlnm._FilterDatabase" localSheetId="6" hidden="1">Rating!$C$7:$K$8</definedName>
    <definedName name="iincome" localSheetId="3">#REF!</definedName>
    <definedName name="iincome" localSheetId="1">#REF!</definedName>
    <definedName name="iincome" localSheetId="4">#REF!</definedName>
    <definedName name="iincome">#REF!</definedName>
    <definedName name="income" localSheetId="3">#REF!</definedName>
    <definedName name="income" localSheetId="1">#REF!</definedName>
    <definedName name="income" localSheetId="4">#REF!</definedName>
    <definedName name="income" localSheetId="9">#REF!</definedName>
    <definedName name="income">#REF!</definedName>
    <definedName name="incomelevel" localSheetId="8">#REF!</definedName>
    <definedName name="incomelevel" localSheetId="9">'Results Tracker'!$E$141:$E$143</definedName>
    <definedName name="incomelevel">#REF!</definedName>
    <definedName name="info" localSheetId="8">#REF!</definedName>
    <definedName name="info" localSheetId="9">'Results Tracker'!$E$160:$E$162</definedName>
    <definedName name="info">#REF!</definedName>
    <definedName name="Month">[1]Dropdowns!$G$2:$G$13</definedName>
    <definedName name="overalleffect" localSheetId="8">#REF!</definedName>
    <definedName name="overalleffect" localSheetId="9">'Results Tracker'!$D$160:$D$162</definedName>
    <definedName name="overalleffect">#REF!</definedName>
    <definedName name="physicalassets" localSheetId="8">#REF!</definedName>
    <definedName name="physicalassets" localSheetId="9">'Results Tracker'!$J$160:$J$168</definedName>
    <definedName name="physicalassets">#REF!</definedName>
    <definedName name="quality" localSheetId="8">#REF!</definedName>
    <definedName name="quality" localSheetId="9">'Results Tracker'!$B$151:$B$155</definedName>
    <definedName name="quality">#REF!</definedName>
    <definedName name="question" localSheetId="8">#REF!</definedName>
    <definedName name="question" localSheetId="9">'Results Tracker'!$F$151:$F$153</definedName>
    <definedName name="question">#REF!</definedName>
    <definedName name="responses" localSheetId="8">#REF!</definedName>
    <definedName name="responses" localSheetId="9">'Results Tracker'!$C$151:$C$155</definedName>
    <definedName name="responses">#REF!</definedName>
    <definedName name="state" localSheetId="8">#REF!</definedName>
    <definedName name="state" localSheetId="9">'Results Tracker'!$I$155:$I$157</definedName>
    <definedName name="state">#REF!</definedName>
    <definedName name="type1" localSheetId="3">#REF!</definedName>
    <definedName name="type1" localSheetId="1">'[2]Results Tracker'!$G$146:$G$149</definedName>
    <definedName name="type1" localSheetId="4">#REF!</definedName>
    <definedName name="type1" localSheetId="8">#REF!</definedName>
    <definedName name="type1" localSheetId="9">'Results Tracker'!$G$151:$G$154</definedName>
    <definedName name="type1">#REF!</definedName>
    <definedName name="Year">[1]Dropdowns!$H$2:$H$36</definedName>
    <definedName name="yesno" localSheetId="8">#REF!</definedName>
    <definedName name="yesno" localSheetId="9">'Results Tracker'!$E$147:$E$148</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45" i="2" l="1"/>
  <c r="AD45" i="2"/>
  <c r="V45" i="2"/>
  <c r="N45" i="2"/>
  <c r="F35" i="2"/>
  <c r="F45" i="2" s="1"/>
  <c r="AL29" i="2"/>
  <c r="AD29" i="2"/>
  <c r="V29" i="2"/>
  <c r="F28" i="2"/>
  <c r="F27" i="2"/>
  <c r="F25" i="2"/>
  <c r="F24" i="2"/>
  <c r="F23" i="2"/>
  <c r="F22" i="2"/>
  <c r="F21" i="2"/>
  <c r="F19" i="2"/>
  <c r="F18" i="2"/>
  <c r="F17" i="2"/>
  <c r="N29" i="2" l="1"/>
  <c r="F2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Claudia</author>
  </authors>
  <commentList>
    <comment ref="E54" authorId="0" shapeId="0" xr:uid="{66E302FF-84EE-4AA0-A05F-AC3E4168FBD2}">
      <text>
        <r>
          <rPr>
            <b/>
            <sz val="9"/>
            <color indexed="81"/>
            <rFont val="Tahoma"/>
            <family val="2"/>
          </rPr>
          <t>Claudia:</t>
        </r>
        <r>
          <rPr>
            <sz val="9"/>
            <color indexed="81"/>
            <rFont val="Tahoma"/>
            <family val="2"/>
          </rPr>
          <t xml:space="preserve">
Colocar cifra </t>
        </r>
      </text>
    </comment>
    <comment ref="I54" authorId="0" shapeId="0" xr:uid="{66065511-F677-4D15-96F8-CDA74CEC579A}">
      <text>
        <r>
          <rPr>
            <b/>
            <sz val="9"/>
            <color indexed="81"/>
            <rFont val="Tahoma"/>
            <family val="2"/>
          </rPr>
          <t>Claudia:</t>
        </r>
        <r>
          <rPr>
            <sz val="9"/>
            <color indexed="81"/>
            <rFont val="Tahoma"/>
            <family val="2"/>
          </rPr>
          <t xml:space="preserve">
Lo dejamos en 100?? </t>
        </r>
      </text>
    </comment>
  </commentList>
</comments>
</file>

<file path=xl/sharedStrings.xml><?xml version="1.0" encoding="utf-8"?>
<sst xmlns="http://schemas.openxmlformats.org/spreadsheetml/2006/main" count="2078" uniqueCount="1044">
  <si>
    <t>Project Performance Report (PPR)*</t>
  </si>
  <si>
    <r>
      <rPr>
        <i/>
        <sz val="9"/>
        <color theme="1"/>
        <rFont val="Times New Roman"/>
        <family val="1"/>
      </rPr>
      <t>* Refers to both projects and programs</t>
    </r>
    <r>
      <rPr>
        <sz val="11"/>
        <color theme="1"/>
        <rFont val="Times New Roman"/>
        <family val="1"/>
      </rPr>
      <t xml:space="preserve"> </t>
    </r>
  </si>
  <si>
    <t>Period of Report (Dates)</t>
  </si>
  <si>
    <t>March 2020 to March 2021</t>
  </si>
  <si>
    <t xml:space="preserve">Project Title: </t>
  </si>
  <si>
    <t>Ecosystem-based Adaptation at Communities of the Central Forest Corridor in Tegucigalpa</t>
  </si>
  <si>
    <t xml:space="preserve">Project Summary: </t>
  </si>
  <si>
    <t>The main objective of the project is to increase climate resilience of the most vulnerable communities in the Central Forest Corridor and the adaptation capacity of its municipalities with emphasis on securing livelihoods and the continued provision of ecosystem goods and services for Tegucigalpa and surroundings.
Enhancement of biodiversity and ecosystem services represents a key adaptation strategy for communities of CFC, given that there is a very significant dependency between communities in the CFC and the natural resources present, as source of a range of ecosystem services. Climate related challenges identified in the CFC are intrinsically linked to water resources availability such as strong rainfall that decrease water quantity and quality to satisfy the demands from communities that live in the CFC, on the other hand, the loss of forest cover is posing a high risk on these communities. Natural resources vulnerability towards the impacts of extreme events exacerbated by climate change, have a strong negative effect on livelihoods directly related to these natural resources. Therefore, the project aims to enhance how these communities make a better use of their resources and to recover the lost forest coverage, reducing the current threats to biodiversity and ecosystem services. These biodiversity and ecosystem services can help to buffer these forests from perturbation, promoting natural reforestation and conservation, having communities to manage protected areas, that will increase their resilience to climate change.
To achieve the above objective, the project will focus on three components that are closely related through governance strengthening at the municipal level, enabling them to implement on-the-ground adaptation measures for forest restoration and management of water, land and forest resources, supplemented with activities to strengthen knowledge and information management, and monitoring of climate change vulnerability and adaptive capacity to CC.
 COMPONENT 1: Strengthening of local and community governance for climate resilience
 COMPONENT 2: On the ground adaptation measures for forest, land and water resources management
 COMPONENT 3: Strengthening knowledge, information management and monitoring systems on climate change vulnerability and adaptive capacity.</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</si>
  <si>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</si>
  <si>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</si>
  <si>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</si>
  <si>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</si>
  <si>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</si>
  <si>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</si>
  <si>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</si>
  <si>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</si>
  <si>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 xml:space="preserve">Database Number: </t>
  </si>
  <si>
    <t>HND/MIE/Multi/2016/1</t>
  </si>
  <si>
    <t>Afghanistan</t>
  </si>
  <si>
    <t>FP</t>
  </si>
  <si>
    <t>Yes</t>
  </si>
  <si>
    <t>Biodiversity</t>
  </si>
  <si>
    <t>U</t>
  </si>
  <si>
    <t>BD-SP1-PA Financing</t>
  </si>
  <si>
    <t>1: Arid &amp; semi-arid ecosystems</t>
  </si>
  <si>
    <t>Implementing Entity (IE) [name]:</t>
  </si>
  <si>
    <t>UNDP</t>
  </si>
  <si>
    <t>Albania</t>
  </si>
  <si>
    <t>MSP</t>
  </si>
  <si>
    <t>No</t>
  </si>
  <si>
    <t>Climate Change Adaptation</t>
  </si>
  <si>
    <t>S</t>
  </si>
  <si>
    <t>BD-SP2-Marine PA</t>
  </si>
  <si>
    <t>2: Coastal, marine &amp; freshwater ecosystems</t>
  </si>
  <si>
    <t>Type of IE:</t>
  </si>
  <si>
    <t>MIE</t>
  </si>
  <si>
    <t>Algeria</t>
  </si>
  <si>
    <t>EA</t>
  </si>
  <si>
    <t>Climate Change Mitigation</t>
  </si>
  <si>
    <t>MU</t>
  </si>
  <si>
    <t>BD-SP3-PA Networks</t>
  </si>
  <si>
    <t>3: Forest ecosystems</t>
  </si>
  <si>
    <t xml:space="preserve">Country(ies): </t>
  </si>
  <si>
    <t>Honduras</t>
  </si>
  <si>
    <t>Angola</t>
  </si>
  <si>
    <t>International Waters</t>
  </si>
  <si>
    <t>Good</t>
  </si>
  <si>
    <t>BD-SP5-Markets</t>
  </si>
  <si>
    <t>13: Conservation and Sustainable Use of Biological Diversity Important to Agriculture</t>
  </si>
  <si>
    <t>Relevant Geographic Points (i.e. cities, villages, bodies of water):</t>
  </si>
  <si>
    <t>Central Forest Corridor</t>
  </si>
  <si>
    <t>Argentina</t>
  </si>
  <si>
    <t>Multiple Focal Area</t>
  </si>
  <si>
    <t>BD-SP7-Invasive Alien Species(IAS)</t>
  </si>
  <si>
    <t>6: Promoting the adoption of renewable energy by removing barriers and reducing implementation costs</t>
  </si>
  <si>
    <t>CC-SP2- Industrial EE</t>
  </si>
  <si>
    <t>8: Waterbody based operational program</t>
  </si>
  <si>
    <t>Project Milestones</t>
  </si>
  <si>
    <t>CC-SP3-RE,CC-SP4-Biomass</t>
  </si>
  <si>
    <t>9: Integrated Land and Water multiple focal area</t>
  </si>
  <si>
    <t>Milestone</t>
  </si>
  <si>
    <t>Bahamas</t>
  </si>
  <si>
    <t>CC-SP5-Transport</t>
  </si>
  <si>
    <t>10: Contaminants based operational program</t>
  </si>
  <si>
    <t>AFB Approval Date:</t>
  </si>
  <si>
    <t>March 17, 2017</t>
  </si>
  <si>
    <t>IE-AFB Agreement Signature Date:</t>
  </si>
  <si>
    <t>April 18, 2017</t>
  </si>
  <si>
    <t>CC-SP6-LULUCF</t>
  </si>
  <si>
    <t>12: Integrated Ecosystem Management</t>
  </si>
  <si>
    <t>Start of Project/Programme:</t>
  </si>
  <si>
    <t>March 04, 2019</t>
  </si>
  <si>
    <t>Cross cutting capacity building</t>
  </si>
  <si>
    <t>14: Persistent Organic Pollutants</t>
  </si>
  <si>
    <t>Actual Mid-term Review Date (if applicable):</t>
  </si>
  <si>
    <t>Original Completion Date:</t>
  </si>
  <si>
    <t xml:space="preserve">Revised Completion
Date after approval of </t>
  </si>
  <si>
    <t>March 04, 2024</t>
  </si>
  <si>
    <t xml:space="preserve"> extension request (if applic)</t>
  </si>
  <si>
    <t>List each approval condition, if any, and report on the status of meeting them (duplicate table as nec)</t>
  </si>
  <si>
    <t>Category of condition</t>
  </si>
  <si>
    <t>Condition or Requirement</t>
  </si>
  <si>
    <t>Current Status</t>
  </si>
  <si>
    <t xml:space="preserve">Planned actions, including a detailed time schedule </t>
  </si>
  <si>
    <t>List (only) inception report/ extension request(s)/ MTR that have been prepared for the project and 
provide date(s) of submission for each</t>
  </si>
  <si>
    <t>Cyprus</t>
  </si>
  <si>
    <t>Czech Republic</t>
  </si>
  <si>
    <t>List the Website address (URL) of project</t>
  </si>
  <si>
    <t>Democratic People's Republic of Korea</t>
  </si>
  <si>
    <t>Democratic Republic of the Congo</t>
  </si>
  <si>
    <t>Denmark</t>
  </si>
  <si>
    <t xml:space="preserve">Project contacts:  </t>
  </si>
  <si>
    <t>Djibouti</t>
  </si>
  <si>
    <t>National/Regional Project Manager/Coordinator</t>
  </si>
  <si>
    <t>Dominica</t>
  </si>
  <si>
    <t xml:space="preserve">Name: </t>
  </si>
  <si>
    <t>Arles  Orelys Alvarez  Sorto</t>
  </si>
  <si>
    <t>Dominican Republic</t>
  </si>
  <si>
    <t xml:space="preserve">Email: </t>
  </si>
  <si>
    <t xml:space="preserve">arlesalvarez47@hotmail.com </t>
  </si>
  <si>
    <t>Ecuador</t>
  </si>
  <si>
    <t xml:space="preserve">Date: </t>
  </si>
  <si>
    <t>Egypt</t>
  </si>
  <si>
    <r>
      <t>Government(s) DA 
[</t>
    </r>
    <r>
      <rPr>
        <b/>
        <i/>
        <sz val="9"/>
        <rFont val="Times New Roman"/>
        <family val="1"/>
      </rPr>
      <t>if regional project/program add rows as necessary</t>
    </r>
    <r>
      <rPr>
        <b/>
        <sz val="11"/>
        <rFont val="Times New Roman"/>
        <family val="1"/>
      </rPr>
      <t>]</t>
    </r>
  </si>
  <si>
    <t>El Salvador</t>
  </si>
  <si>
    <t>Elvis Yovanni Rodas Flores</t>
  </si>
  <si>
    <t>Equatoral Guinea</t>
  </si>
  <si>
    <t xml:space="preserve">elvisrodasf@yahoo.com </t>
  </si>
  <si>
    <t>Eritrea</t>
  </si>
  <si>
    <t>Estonia</t>
  </si>
  <si>
    <t>Implementing Entity</t>
  </si>
  <si>
    <t>Ethiopia</t>
  </si>
  <si>
    <t>Fiji</t>
  </si>
  <si>
    <t>Finland</t>
  </si>
  <si>
    <t>France</t>
  </si>
  <si>
    <t>Executing Agency</t>
  </si>
  <si>
    <t>Gambia</t>
  </si>
  <si>
    <t>Georgia</t>
  </si>
  <si>
    <t>Germany</t>
  </si>
  <si>
    <t>Ghana</t>
  </si>
  <si>
    <t>Greece</t>
  </si>
  <si>
    <t>Grenada</t>
  </si>
  <si>
    <t>Guatemala</t>
  </si>
  <si>
    <t>Guinea</t>
  </si>
  <si>
    <t>Guinea Bissau</t>
  </si>
  <si>
    <t>Guyana</t>
  </si>
  <si>
    <t>Haiti</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</si>
  <si>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</si>
  <si>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</si>
  <si>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</si>
  <si>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</si>
  <si>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</si>
  <si>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</si>
  <si>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</si>
  <si>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</si>
  <si>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</si>
  <si>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</si>
  <si>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</si>
  <si>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</si>
  <si>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</si>
  <si>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</si>
  <si>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</si>
  <si>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</si>
  <si>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</si>
  <si>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</si>
  <si>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</si>
  <si>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</si>
  <si>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</si>
  <si>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</si>
  <si>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</si>
  <si>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</si>
  <si>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</si>
  <si>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</si>
  <si>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</si>
  <si>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</si>
  <si>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</si>
  <si>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</si>
  <si>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</si>
  <si>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</si>
  <si>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</si>
  <si>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</si>
  <si>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</si>
  <si>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</si>
  <si>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</si>
  <si>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</si>
  <si>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</si>
  <si>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</si>
  <si>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</si>
  <si>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</si>
  <si>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</si>
  <si>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</si>
  <si>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</si>
  <si>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</si>
  <si>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</si>
  <si>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</si>
  <si>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</si>
  <si>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</si>
  <si>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</si>
  <si>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</si>
  <si>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</si>
  <si>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</si>
  <si>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</si>
  <si>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</si>
  <si>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</si>
  <si>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</si>
  <si>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</si>
  <si>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</si>
  <si>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</si>
  <si>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</si>
  <si>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</si>
  <si>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</si>
  <si>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</si>
  <si>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</si>
  <si>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</si>
  <si>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</si>
  <si>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</si>
  <si>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</si>
  <si>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</si>
  <si>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</si>
  <si>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</si>
  <si>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</si>
  <si>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</si>
  <si>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</si>
  <si>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</si>
  <si>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</si>
  <si>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</si>
  <si>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</si>
  <si>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</si>
  <si>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</si>
  <si>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</si>
  <si>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</si>
  <si>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</si>
  <si>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</si>
  <si>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</si>
  <si>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</si>
  <si>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</si>
  <si>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</si>
  <si>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</si>
  <si>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</si>
  <si>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</si>
  <si>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</si>
  <si>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</si>
  <si>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</si>
  <si>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</si>
  <si>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</si>
  <si>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</si>
  <si>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</si>
  <si>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</si>
  <si>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</si>
  <si>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</si>
  <si>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</si>
  <si>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</si>
  <si>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</si>
  <si>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</si>
  <si>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</si>
  <si>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</si>
  <si>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</si>
  <si>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</si>
  <si>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</si>
  <si>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</si>
  <si>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</si>
  <si>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</si>
  <si>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</si>
  <si>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</si>
  <si>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</si>
  <si>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Financial information PPR 1:  cumulative from project start to March 31, 2020</t>
  </si>
  <si>
    <t>Financial information PPR 2:  cumulative from project start to [Marzo 31,2021]</t>
  </si>
  <si>
    <t>Financial information PPR 3:  cumulative from project start to [insert date]</t>
  </si>
  <si>
    <t>Financial information PPR 4:  cumulative from project start to [insert date]</t>
  </si>
  <si>
    <t>Financial information PPR 5:  cumulative from project start to [insert date]</t>
  </si>
  <si>
    <t xml:space="preserve">DISBURSEMENT OF AF GRANT FUNDS </t>
  </si>
  <si>
    <t>How much of the total AF grant as noted in Project Document plus any project preparation grant has been spent to date?</t>
  </si>
  <si>
    <t>Estimated cumulative total disbursement as of march 2020</t>
  </si>
  <si>
    <t>Estimated cumulative total disbursement as of march 2021</t>
  </si>
  <si>
    <t>Estimated cumulative total disbursement as of [enter Date]</t>
  </si>
  <si>
    <t>Add any comments on AF Grant Funds. (word limit=200)</t>
  </si>
  <si>
    <t xml:space="preserve">For this reporting period, UNDP received a first tranche from the AF for a total of $764,869. From this amount, a total of $287,277.67 has been transferred to the Ministry of Environment, as the Executing Entity, and a total of $72,297.66 was utilized for the Project Execution Costs.  The total amount received from the AF, in concept of IE fees was $176,253.00. </t>
  </si>
  <si>
    <t xml:space="preserve">INVESTMENT INCOME </t>
  </si>
  <si>
    <t>Amount of annual investment income generated from the Adaptation Fund’s grant</t>
  </si>
  <si>
    <t>EXPENDITURE DATA</t>
  </si>
  <si>
    <t>List ouput and corresponding amount spent for the current reporting period</t>
  </si>
  <si>
    <t>ITEM / ACTIVITY / ACTION</t>
  </si>
  <si>
    <t>AMOUNT</t>
  </si>
  <si>
    <t>Output 1.1. Strengthened coordination mechanisms for climate-resilient management of CFC natural resources, including measures for the effective participation of women and indigenous people</t>
  </si>
  <si>
    <t>Output 1.2. Municipal level regulatory mechanisms strengthened for adaptive management of natural resources</t>
  </si>
  <si>
    <t>Output 1.3. Municipal level plans are revised and newly established to harmonize adaptation interventions</t>
  </si>
  <si>
    <t>Output 1.4. Payment for Ecosystem (Watershed) Services (PES) schemes developed and operationalized for CC adaptation measures</t>
  </si>
  <si>
    <t xml:space="preserve">Output 2.1. Pine and Mixed Forest areas damaged by drought-induced pest and fire hazards are reforested  </t>
  </si>
  <si>
    <t>Output 2.2. Protection measures are introduced against fires, pests, land use change, and unsustainable forest use, assisting natural regeneration of forests</t>
  </si>
  <si>
    <t>Output 2.3. Drought management adaptation measures implemented to optimize the use of water resources for agriculture and domestic use</t>
  </si>
  <si>
    <t>Output 3.1. Applied research carried out to enhance knowledge and information on the links amongst climate change, drought, pests, fires and adaptation measures in the CFC</t>
  </si>
  <si>
    <t>Output 3.2. Strengthened National Climate Change Observatory for Sustainable Development (ONCCDS)</t>
  </si>
  <si>
    <t>Output 3.3. Community early warning and monitoring system for bark beetle pest outbreak under CFC Platform</t>
  </si>
  <si>
    <t xml:space="preserve">Output 3.4. Systematized and disseminated project knowledge and experience </t>
  </si>
  <si>
    <t xml:space="preserve">Project Execution Costs </t>
  </si>
  <si>
    <t>TOTAL</t>
  </si>
  <si>
    <t>PLANNED EXPENDITURE SCHEDULE</t>
  </si>
  <si>
    <t>List outputs planned and corresponding projected cost for the upcoming reporting period</t>
  </si>
  <si>
    <t>PROJECTED COST</t>
  </si>
  <si>
    <t>Est. Completion Date</t>
  </si>
  <si>
    <t>Output 2.1. Pine and Mixed Forest areas damaged by drought-induced pest and fire hazards are reforeste</t>
  </si>
  <si>
    <t>Output 3.4. Systematized and disseminated project knowledge and experience</t>
  </si>
  <si>
    <t>Project Execution Costs</t>
  </si>
  <si>
    <r>
      <t xml:space="preserve">ACTUAL CO-FINANCING </t>
    </r>
    <r>
      <rPr>
        <i/>
        <sz val="11"/>
        <color indexed="8"/>
        <rFont val="Times New Roman"/>
        <family val="1"/>
      </rPr>
      <t xml:space="preserve">(If the MTR or TE have not been undertaken this reporting period, DO NOT report on actual co-financing.) </t>
    </r>
  </si>
  <si>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</si>
  <si>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</si>
  <si>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</si>
  <si>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RISK ASSESMENT</t>
  </si>
  <si>
    <t>IDENTIFIED RISKS</t>
  </si>
  <si>
    <t>List all Risks identified in project preparation phase and what  steps are being taken to mitigate them</t>
  </si>
  <si>
    <t>Identified Risk</t>
  </si>
  <si>
    <t>Steps Taken to Mitigate Risk</t>
  </si>
  <si>
    <t>Government changes may result in changing priorities that are not fully aligned with the expected results of the project.</t>
  </si>
  <si>
    <t>High</t>
  </si>
  <si>
    <r>
      <t xml:space="preserve">During the reporting year, the project suffered significant delays due to the transition of Executive for the GEF and AF-funded portfolio, which was meant to take place between the Ministry of the Environment and the Presidential Office for the Green Economy, as was intended in the decree of January 2020 (reported in last year's PPR). After some 10 months of negotiating this transition, it was decided by Decree (PCM-126-2020) published in the official newspaper </t>
    </r>
    <r>
      <rPr>
        <i/>
        <sz val="11"/>
        <rFont val="Times New Roman"/>
        <family val="1"/>
      </rPr>
      <t>La Gaceta</t>
    </r>
    <r>
      <rPr>
        <sz val="11"/>
        <rFont val="Times New Roman"/>
        <family val="1"/>
      </rPr>
      <t>, on Monday, December 28, 2020 number 35,471, that the National Direction of Climate Change and the projects' coordinating office (OCP) would continue under the umbrella of the Ministry of Natural Resources and Environment (MIAMBIENTE +), and as such MIAMBIENTE+ continued holding the Executive role for this and other projects. Neverthelss, this transition did result in changes in project staff (the project team was disbanded in December 2020), as well as significant delays in procurement processes, reporting to the Implementing Entity (UNDP) and some activities on the ground due to delays in the procurement of such activities. As such, we have changed the risk status from medium to high. Currently, there is an interim project team and the Ministry of the Environment is hiring new staff.</t>
    </r>
  </si>
  <si>
    <t xml:space="preserve">Governance tensions or potential conflicts at community level may have negative impact in the delivery of activities on the ground. </t>
  </si>
  <si>
    <t>Middle</t>
  </si>
  <si>
    <t xml:space="preserve">The governance conflict that exists in the municipality of Talanga had a resolution where the municipality is already operating and with which approaches have already been made for the implementation of activities in coordination with the AdaptarC + project. A Mechanism for Complaints, Claims and Management of Environmental Conflicts (MQRMC) exists at the MIAMBIENTE +. This mechanism will be reviewed and updated for its adequate implementation, ensuring the strengthening of local governance through the protection of natural resources, the active inclusion of women in the different platforms and leadership processes within their communities and municipalities. Most of the conflicts that were observed in the municipalities during the reporting period were due to COVID-related mobility restrictions. </t>
  </si>
  <si>
    <t xml:space="preserve">Political will diminishes and impacts coordination among different CFC municipalities . </t>
  </si>
  <si>
    <t xml:space="preserve"> 
As a follow-up measure to the Central Forest Corridor, or CBC (in Spanish) platform, the reactivation of the political and technical platform of the CBC has been promoted, through virtual meetings generating spaces for dialogue to strengthen the sustainable management of natural resources. For this, a "Municipal Dialogue of the CBC" was held with the mayors on May 29, 2020 in which 10 municipalities of "Region 12" (6 of the CBC) participated. During this meeting, statistics of the forest fires were presented, as well as the expected impact on water supply. In addition, the meeting also allowed for the municipal authorities to discuss the management of natural resources, the impact of the pandemic and the steps to be taken in the coming months to strengthen the provision of ecosystem goods and services. The municipal authorities showed great willingness to continue working in favor of natural resources, highlighting that more action is needed in the field than at the desk. Therefore, protection and restoration actions will be coordinated in coordination with the municipalities, the National Institute of Forest Conservation (ICF) and the AdaptarC + project, the formal reestablishment of the platform is expected in June 2021. The team will work to strengthen ties between the different municipalities of the CBC. The CBC platform will be the basis to ensure that the existing political will to promote this initiative is maintained, and that coordination between the different municipalities is increased through training and strengthening actions.
For this, the platform is expected to maintain an executive committee and a technical committee that can define roles in the authorities at the inter-municipal and technical level, as well as close coordination with the existing platforms.
 </t>
  </si>
  <si>
    <t xml:space="preserve">Unexpectedly extreme climatic events threaten forest restoration efforts.  </t>
  </si>
  <si>
    <t>The reforestation activities were not affected because the rainy season did not cause landslides, nor significant floods. In relation to hurricanes Eta and Iota, there were no major effects in the Central Forest Corridor area, so the restoration and reforestation actions were not interrupted due to climatic events.</t>
  </si>
  <si>
    <t xml:space="preserve">Lack of political will and coordination may risk the design and operationalization of payments for ecosystem services.  </t>
  </si>
  <si>
    <t xml:space="preserve">During the reporting year, the activities related to the design of payment for ecosystem services were delayed due to the limited engagement and political will of the Executive (MIAMBIENTE+) during the transition process (of the portfolio, to the OPEV). However, since January 2020 when it was decreed that MIAMBIENTE+ would continue as the Executive, priority was given to the implementation of the activities related to the design of the PES scheme. This is expected to be completed in 2021. To note, in order to efficiently establish these schemes, political will from civil society members and municipal authorities is also needed. </t>
  </si>
  <si>
    <t xml:space="preserve">Problems of legal security of land ownership in the CFC may cause conflicts between parties. </t>
  </si>
  <si>
    <t>In matters of legal security and land tenure, the project prepares 4 municipal land use planning plans which are expected to be prepared by May 2012, and which will serve as the basis for legalization and implementation of the protection of natural resources, based on the productive capacity of the areas. As such, the objective is to reduce the vulnerability of new human settlements and the protection of existing resources to ensure their sustainability and improvement over time. The diagnosis of drought in the 14 municipalities of the Corridor is also in process, this is carried out through virtual workshops involving the participation of the municipal office for women and technical staff from the municipal environmental and cadastre units.</t>
  </si>
  <si>
    <t xml:space="preserve">Changes and turnover in government staff has implications in sustainability of knowledge created and application of lessons in implementation. </t>
  </si>
  <si>
    <t xml:space="preserve">High </t>
  </si>
  <si>
    <t>2021 is a year of political elections in Honduras. This generates a high risk due to possible rotations at the State level and changes in the project focal points. In order to minimize the impacts that these changes may have, the technical team of the project, in coordination with UNDP, will accelerate pending letters of agreement, aimed at being implemented by the municipalities in coordination with Municipal Association of Honduras (AMONH). The new project team will fully established before the end of May 2021 and, therefore, can serve to make the appropriate handover, if changes occur after the elections.</t>
  </si>
  <si>
    <t xml:space="preserve">Corruption and lack of transparency by municipalities and communities in management of small-grants may hinder progress and have repercussions in the continuation of the project. </t>
  </si>
  <si>
    <t>Low</t>
  </si>
  <si>
    <t xml:space="preserve">For the issue of combating corruption problems, the AdaptarC + project undergoes annual audits which are in coordination with the UNDP. In addition, the administrative staff of the project coordinating office (OCP) is currently being trained for the  Diploma in Higher Education on Public Procurement, validated by the Metropolitan University of Honduras and the Procurement Regulations Office of the State of Honduras (ONCAE), which reflects the project's commitment to transparency in the implementation of the funds. </t>
  </si>
  <si>
    <t>Critical Risks Affecting Progress (Not identified at project design)</t>
  </si>
  <si>
    <t>Identify Risks with a 50% or &gt; likelihood of affecting progress of project</t>
  </si>
  <si>
    <t xml:space="preserve">Lack of consultation processes for the Lenca people may result in complaints which may delay or hault project's activities.  </t>
  </si>
  <si>
    <t>COVID19 pandemic</t>
  </si>
  <si>
    <t xml:space="preserve"> 
During the reporting year, the COVID-19 pandemic had significant impacts in Honduras. On March 15, 2020, the Government declared a national emergency state, establishing a blockade throughout the country, closing international travel, ports and land transport. The project team and field partners were unable to prepare in advance to come up with a plan to adjust their operations due to the sudden blockage. The annual work plan for 2020 had the direct participation of 14 municipalities neighboring the capital city of Tegucigalpa, where the highest rate of COVID-19 cases in the country occurred with very strict restrictions on mobility and social distancing. Minor delays related to travel restrictions affected project implementation, as the project team was unable to travel to project sites to hold meetings and workshops with groups in remote areas and with limited access to digital communication. Field studies and on-site data collection for restoration activities such as nurseries and forest reforestation were also suspended. However, meetings with institutional stakeholders were still organized and conducted remotely. For the months of August 2020, some activities in the field were resumed by project partners such as ICF and the University of Honduras (UNAH). Meetings that require more than 40 participants, according to the security measures established by the national risk management system SINAGER, virtual meetings are still held and meetings are being held at the field level. 
Despite these challenges, some activities such as forest restoration were adapted to the pandemic context, with the use of biosafety protocols and equipment and the mobilization of small brigades. An example was the reforestation carried out by family brigades in Lenca communities as previously explained. </t>
  </si>
  <si>
    <t xml:space="preserve">Creation of the Presidential Office for Green Growth has potential implications in the current implementation arrangements and project governance structure. </t>
  </si>
  <si>
    <t xml:space="preserve">High. </t>
  </si>
  <si>
    <t xml:space="preserve">During 2020, the AdaptarC + project was part of the GEF and AF- funded portfolio involved in a transition of Executive role process between MIAMBIENTE and OPEV. This process impaired many of the programmed activities, due to the lack of a definition of the competencies in relation to the project coordination office (OCP), which was reflected in the low execution of the project. The transition process was finally concluded on December 28, 2020 through the publication in the the Official bulletin of Honduras where it was determined, by Presidential Decree (PCM-180-2020), that the supervision of the Project Coordinating Office (OCP) and the National Directorate of Climate Change rests within MIAMBIENTE +. The risk is determined as high because this greatly impacted project activities during the reporting year. However, this risk is not expected to be relevant for 2021. </t>
  </si>
  <si>
    <t>Risk Measures: Were there any risk mitigation measures employed during the current reporting period?  If so, were risks reduced?  If not, why were these risks not reduced?</t>
  </si>
  <si>
    <t>Add any comments relevant to risk mitigation (word limit = 500)</t>
  </si>
  <si>
    <t>ENVIRONMENTAL AND SOCIAL POLICY COMPLIANCE</t>
  </si>
  <si>
    <t>SECTION 1: IDENTIFIED ESP RISKS MANAGEMENT</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</si>
  <si>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</si>
  <si>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</si>
  <si>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</si>
  <si>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</si>
  <si>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the identified impacts for which safeguard measures are required (as per II.K/II.L)</t>
  </si>
  <si>
    <r>
      <t>List here the safeguard measures (i.e. avoidance, management or mitigation) identified for each impact that are supposed to be (or had to be) implemented during the reporting period. Please break down the safeguard measures by activity.</t>
    </r>
    <r>
      <rPr>
        <b/>
        <sz val="11"/>
        <color rgb="FFFF0000"/>
        <rFont val="Times New Roman"/>
        <family val="1"/>
      </rPr>
      <t xml:space="preserve"> </t>
    </r>
  </si>
  <si>
    <t>List the monitoring indicator(s) for each impact identified. [6]</t>
  </si>
  <si>
    <t>State the baseline condition for each monitoring indicator</t>
  </si>
  <si>
    <t xml:space="preserve">Describe each safeguard measure that has been implemented during the reporting period [7] </t>
  </si>
  <si>
    <t>Describe the residual impact for each impact identified - if any - using the monitoring indicator(s) [7]</t>
  </si>
  <si>
    <t>Describe remedial action for residual impacts that will be taken. [7]</t>
  </si>
  <si>
    <t>1 - Compliance with the law</t>
  </si>
  <si>
    <t>NA</t>
  </si>
  <si>
    <t>Not identified during project development</t>
  </si>
  <si>
    <t>N/A</t>
  </si>
  <si>
    <t>2 - Access and equity</t>
  </si>
  <si>
    <t xml:space="preserve">1) A potential negative impact has been identified in the access and equity for beneficiaries to adaptation measures and technologies proposed by the project. 2) potential changes to water tariffs and access restrictions to forest resources may limit availability/accessibility to some basic services. </t>
  </si>
  <si>
    <t>1) the project will establish and implement transparent and clear criteria, which will be socialized into the coordination mechanism of local and community organizations, as well in the CFC Platform and partner institutions, on how the selection of interventions sites and direct beneficiaries will be done, and who and how will have access to ground measures, and related capacity build support and information services to be provided by the project, particularly under component two. 2) The AF Project will support the replication of the municipal level Payment for Ecosystem Services (PES) scheme from Tatumbla introduced through the previous AF project. Its implementation involved the revision of the water tariff system to internalize the costs of protection and maintenance of water source and recharge areas.</t>
  </si>
  <si>
    <t>The Ministry of Natural Resources and Environment has a mechanism  of Complaints, Claims and Management of Environmental Conflicts (MQRMC). This mechanism will be updated in order to handle in a clear and effective way requests, complaints, claims or conflicts derived from the preparation and implementation of the activities of the AdaptarC + project in the area of influence of the CBC (Central Forest Corridor). This mechanism will complement the existing legal instances in the country, especially the issues of environment, gender and indigenous peoples.</t>
  </si>
  <si>
    <t>3 – Marginalized and vulnerable Groups</t>
  </si>
  <si>
    <t xml:space="preserve">Marginalized groups, could potentially be excluded from fully participating in decisions that may affect them. </t>
  </si>
  <si>
    <t>These groups will be analyzed in the project inception phase and prioritized for adaptation interventions. The stakeholder engagement process will be conducted in a similar inclusive fashion as it was for the proposal preparation phase consultations, assuring broad representation of existing relevant community-based organizations/groups. The CFC Platform will also facilitate broad stakeholder consultation processes in participatory ways.</t>
  </si>
  <si>
    <t xml:space="preserve">Marginalized groups (women) were taken into account during all virtual technical strengthening workshops and virtual dialogues with municipalities, in 2020. CLIMESA (the Lenca indigenous people roundtable council) actively participated in planning meetings for the family reforestation brigades, in Santa Ana during Q3 2020. In regards the access of indigenous communities to virtual workshops and participatory activities, the project will ensure that adequate resources are deployed in order to make sure they are included in the participatory processses. </t>
  </si>
  <si>
    <t>4 – Human rights</t>
  </si>
  <si>
    <t>5 –Gender equality and women’s empowerment</t>
  </si>
  <si>
    <t>There is a risk of discrimination against women based on gender, especially regarding participation in design and implementation or access to opportunities and benefits, as women may be excluded from decision-making or not adequately participate in the design/implementation of the Project.</t>
  </si>
  <si>
    <t>To ensure that the project does not exclude women, or increases the inequality gap, a gender analysis will be undertaken in the first phase of the project to assess divisions of labor and women’s role and access to resources and to develop recommendations on how project will promote women’s equality and empowerment, including participation in project decision-making. Measures will ensure that women receive an equitable share of benefits and that their status and interests are not marginalized. Women representation in project decision-making bodies (e.g. Project Board, CFC Platform, community water boards) will be ensured. Participatory processes will include specially designed methodologies that enhance the participation of women and therefore enhance the inclusion of their views into the activities of the project, using existing mechanisms for representing women’s views, such as the Municipal Office of Women and women’s associations.</t>
  </si>
  <si>
    <r>
      <t>During 2020, the project carried out a gender analysis, based on last year's quick assessment, in 13 municipalities (all, except the Central District) of the CBC, through the municipal women's office in order to create a baseline on the degree of vulnerability, participation, organization and incidence that women have in the decision making in their respective municipal terms. The report was finalized on Q3 2020. 
The process of strengthening the municipal technical teams led by the WMO continued with the strengthening process on the issue of gender, through which virtual training workshops were held under the umbrella of the early warning systems theme including gender issues, familiy and social gender-based violence, based on the findings of the above diagnosis.</t>
    </r>
    <r>
      <rPr>
        <sz val="11"/>
        <color rgb="FFFF0000"/>
        <rFont val="Times New Roman"/>
        <family val="1"/>
      </rPr>
      <t xml:space="preserve"> </t>
    </r>
    <r>
      <rPr>
        <sz val="11"/>
        <rFont val="Times New Roman"/>
        <family val="1"/>
      </rPr>
      <t xml:space="preserve">The workshops emphasized the role of women in decision-making at the local, municipal and national levels. </t>
    </r>
  </si>
  <si>
    <t>6 – Core labour rights</t>
  </si>
  <si>
    <t>7 – Indigenous peoples</t>
  </si>
  <si>
    <t>The area of the CFC involves 3 Municipalities (Ojojona, Santa Ana and Lepaterique) that feature Lenca indigenous communities. These communities have been directly engaged during the proposal preparation consultations. The Project does not foresee any change or negative impact on the current livelihood of these communities or their natural resource base, in fact it will promote the use of ancestral knowledge and will support the implementation of adaptive techniques to their current livelihood activities.</t>
  </si>
  <si>
    <t xml:space="preserve">The AdaptarC + project, ICF in coordination with CLIMESA carried out family (or hosuehold) brigade reforestation programs, covering a total of 7 hectares with some 6,700 plants. This is a result of the coordination of institutions and the organization's interest in restoring its forests. 
Consultations with Lenca and other indigenous communities for the implemenataion of adaptation options identified in the municipalities will begin in 2021.  </t>
  </si>
  <si>
    <t>8 – Involuntary resettlement</t>
  </si>
  <si>
    <t>9 – Protection of natural habitats</t>
  </si>
  <si>
    <t>10 – Conservation of biological diversity</t>
  </si>
  <si>
    <r>
      <t xml:space="preserve">Potential use of alien and invasive alien species, although forest restoration will only involve planting of more resilient native tree species. </t>
    </r>
    <r>
      <rPr>
        <sz val="11"/>
        <rFont val="Times New Roman"/>
        <family val="1"/>
      </rPr>
      <t xml:space="preserve">Restoration activities in degraded forest areast will occur in some protected areas. Targeted productive sectors (e.g. agriculture) are expanding in some environmentally sensitive areas. </t>
    </r>
  </si>
  <si>
    <t xml:space="preserve">To mitigate this risk, the work will be undertaken following the establishment of a restoration protocol/guide for CFC municipalities integrating climate change and variability. This will also involve enhanced techniques such as the use of more resilient native tree varieties, ensuring that the plants used for reforestation and completion in areas affected by the bark beetle plague and wildfires are native and appropriate. The Project will also promote reforestation of degraded forests, where the communities use forestry resources (wood, charcoal, resin extraction). In this sense, reforestation activities will be designed to enhance biodiversity and ecosystem services of degraded areas. 
</t>
  </si>
  <si>
    <t>11 – Climate change</t>
  </si>
  <si>
    <t>The project is directly addressing climate change vulnerabilities and adaptation capacities in the Central Forest Corridor, and while it directly promotes adaptation measures, adverse impacts of extreme climatic events (particularly drought) can affect forest and agricultural areas and related livelihoods.</t>
  </si>
  <si>
    <t>To mitigate these risks, the project will be directly supporting the implementation of adaptation measures at the ecosystems and community level as well, including the reforestation of areas affected by the drought-induced bark beetle plague, protection of a broader forest area through introducing pest and fire control and monitoring mechanisms, and through introducing on-the-ground adaptation measures on water resource management for human consumption and agricultural use, as well as more sustainable forestry resource use practices in communities. Other risk management measures include expanded research and monitoring of climate impacts, adoption of Early Warning Systems, and strengthened regulations and enforcement to combat illegal/unsustainable practices.</t>
  </si>
  <si>
    <t xml:space="preserve">The Municipal Atlas was developed. It includes the 14 municipalities of the central forested corridor with a characterization of the index of vulnerability to precipitation and temperature changes under RCP 4.5 and 8.5, with projections up to the years 2030 and 2050. 12 plans of municipal forest protection (PPFM) were completed. These documents will serve as a basis to promote and implement protection and adaptation actions at the community and municipal level, against climate change. </t>
  </si>
  <si>
    <t>12 – Pollution prevention and resource efficiency</t>
  </si>
  <si>
    <t xml:space="preserve">Through the project, producers could also adopt improved farming techniques (e.g. organic agriculture, soil and water conservation) that would reduce the use of fertilizers and pesticides, thus reducing the contamination of soil and water bodies. There may be a risk of application of pesticides that may have a negative effect on the environment or human health. </t>
  </si>
  <si>
    <t>On this topic, the project made field visits and provided technical advisory services to the group of women ¨Productoras de mi tierra¨, with the aim of strengthening and promoting resilient peri-urban agriculture, moving from traditional agriculture to sustainable and environmentally friendly agriculture. as well as in marketing and production issues.</t>
  </si>
  <si>
    <t>13 – Public health</t>
  </si>
  <si>
    <t>14 – Physical and cultural heritage</t>
  </si>
  <si>
    <t xml:space="preserve">Some project activities may be projected to take place no land that has disputed ownership, tenure or user rights. </t>
  </si>
  <si>
    <t xml:space="preserve">The Agrarian Reform Law and Municipal Law provide clear criteria to analyze the land ownership, tenure and used rights that the project will comply with. The project will also use the municipal land databases available in each municipality as reference. If not available, the project will refer to the Property Institute, which is the national responsible organization to manage land ownership, tenure and user rights. In addition, the project's grievance redress mechanism will also provide a forum for such issues to be discussed and reviewed. </t>
  </si>
  <si>
    <r>
      <t>Project activities are focused and executed in areas of national interest and the common good that provide ecosystem goods and services, mainly in protected areas, national parks, zones with a declaration of water-producing areas or under legal conditions of protection, management and restoration of natural resources. All reforestarion processes are done with native species</t>
    </r>
    <r>
      <rPr>
        <sz val="11"/>
        <rFont val="Times New Roman"/>
        <family val="1"/>
      </rPr>
      <t xml:space="preserve">. During 2020, ICF, ADAPTAR C project, and AMITIGRA Foundation, in coordination with en coordinacion with the Cofradia community established a partnership on conservation and protection agains fires, as well as reforestation for the La Tigra national park. One important output of this partnership is the improvement of the drinking water system, and overall access to water for Cofradia community.  </t>
    </r>
  </si>
  <si>
    <t>15 – Lands and soil conservation</t>
  </si>
  <si>
    <t>SECTION 2: MONITORING FOR UNANTICIPATED IMPACTS / CORRECTIVE ACTIONS REQUIRED</t>
  </si>
  <si>
    <t>Has monitoring for unanticipated ESP risks been carried out?</t>
  </si>
  <si>
    <t>Have unanticipated ESP risks been identified during the reporting period?</t>
  </si>
  <si>
    <t>If unanticipated ESP risks have been identified, describe the safeguard measures that have been taken in response and how an ESMP has been prepared/updated</t>
  </si>
  <si>
    <t>SECTION 3: CATEGORISATION</t>
  </si>
  <si>
    <t>Is the categorisation according to ESP standards still relevant?</t>
  </si>
  <si>
    <t>If No, please describe the changes made at activity, output or outcome level, approved by the Board, that resulted in this change of categorization.</t>
  </si>
  <si>
    <t>SECTION 4: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</si>
  <si>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</si>
  <si>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 xml:space="preserve">With the support of the UNDP Honduras office, the AdaptarC + and CONECTA + (UNDP-GEF) project teams drafted the Terms of Reference for a Safeguards specialist, to be recruited by MIAMBIENTE +. The Safeguards specialist will be MIAMBIENTE staff , in charge of establishing guidelines to identify and address possible environmental and social impacts of the projects executed by MIAMBIENTE +, at the national level. UNDP also supported the project team in preparing the ToR for a Gender specialist who would ensure compliance of the gender policy of the project. </t>
  </si>
  <si>
    <t>Have the implementation arrangements been effective during the reporting period?</t>
  </si>
  <si>
    <t xml:space="preserve">Not entirely, since the recruitment process for the Safeguard specialist and Gender specialist are not yet completed.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</si>
  <si>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</si>
  <si>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 xml:space="preserve">Same as above, since the arragements were done in collaboration between UNDP as the IE and MiAmbiente as the EE. </t>
  </si>
  <si>
    <t>Have the implementation arrangements at the EEs been effective during the reporting period?</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</si>
  <si>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</si>
  <si>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</si>
  <si>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 xml:space="preserve">Is the required capacity for ESMP implementation present and effective with the IE and the EE(s)? Have all roles and responsibilities adequately been assigned and positions filled? Please provide details. </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</si>
  <si>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</si>
  <si>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</si>
  <si>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the ESMP been applied to the USP that has been identified?</t>
  </si>
  <si>
    <t>List all the ESP risks that have been identified for the USP</t>
  </si>
  <si>
    <t>Has an impact assessment been carried out for each ESP risk that has been identified for the USP?</t>
  </si>
  <si>
    <t>Has adequate consultation been held during risks and impacts identification for the USP? [10]</t>
  </si>
  <si>
    <t>Have the data used to identify risks and impacts been disaggregated by gender as required?</t>
  </si>
  <si>
    <t>List the environmental and social safeguard measures (avoidance, mitigation, management) that have been identified for the USP</t>
  </si>
  <si>
    <t>List the monitoring indicator(s) for each impact identified</t>
  </si>
  <si>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</si>
  <si>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</si>
  <si>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</si>
  <si>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</si>
  <si>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</si>
  <si>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SECTION 6: GRIEVANCES</t>
  </si>
  <si>
    <t>List all grievances received during the reporting period regarding environmental and social impacts; gender related matters; or any other matter of project/programme activities [11]</t>
  </si>
  <si>
    <t>For each grievance, provide information on the grievance redress process used and the status/outcome</t>
  </si>
  <si>
    <t>GENDER POLICY COMPLIANCE</t>
  </si>
  <si>
    <r>
      <t>SECTION 1: QUALITY AT ENTRY [</t>
    </r>
    <r>
      <rPr>
        <b/>
        <i/>
        <sz val="11"/>
        <color theme="1"/>
        <rFont val="Times New Roman"/>
        <family val="1"/>
      </rPr>
      <t>to be completed only at PPR1</t>
    </r>
    <r>
      <rPr>
        <b/>
        <sz val="11"/>
        <color theme="1"/>
        <rFont val="Times New Roman"/>
        <family val="1"/>
      </rPr>
      <t>]</t>
    </r>
  </si>
  <si>
    <t>Was an initial gender assessment conducted during the preparation of the project/programme's first submission as a full proposal?</t>
  </si>
  <si>
    <t>Does the results framework include gender-responsive indictors broken down at the different levels (objective, outcome, output)?</t>
  </si>
  <si>
    <t>The Results Framework includes indicators that measure for gender disaggregated data at the output level.</t>
  </si>
  <si>
    <t>List the gender-responsive elements that were incorporated in the project/programme results framework</t>
  </si>
  <si>
    <t>Gender-responsive element [1]</t>
  </si>
  <si>
    <t>Level [2]</t>
  </si>
  <si>
    <t>Indicator</t>
  </si>
  <si>
    <t>Baseline</t>
  </si>
  <si>
    <t>Target</t>
  </si>
  <si>
    <t>Rated result for the reporting period (poor, satisfactory, good)</t>
  </si>
  <si>
    <t>Gender considerations in municipal planning for climate change adaptation</t>
  </si>
  <si>
    <t>Output</t>
  </si>
  <si>
    <t>Number of Municipal level plans revised and or newly established integrating CC risks and considerations with a gender approach (based on gender analysis and sex- disaggregated data)</t>
  </si>
  <si>
    <t>CC adaptation plans have been prepared so far in 5 municipalities and Forest Protection Plans in all municipalities with the support of the current AF project, but they need to be revised and updated following the 2016 bark beetle plague outbreak in order to better respond to its effects and prepare for such future risks. In the remaining 9 municipalities CC is not integrated into development plans. Plans for Micro basins have been established in 25 of the 50 in CFC in total, but still lacking in the other 25  (este diagnóstico, se realizó durante el período de reporte)? No creo que podamos decir "satisfactory" si no ha habido ningún progreso en la integración de género en los PDM o PPFM, o planes de microcuencas).</t>
  </si>
  <si>
    <t xml:space="preserve">By the end of the project:
-14 PDM/PM-OT have been updated with climate change as a cross-cutting issue.
-14 Municipal Forest Protection Plans (PPFM) have been updated considering climate risks.
-3 sub-basins management plans have been established to improve water management in high populated areas of the CFC.**
**See "Project Indicators" tab for the proposed changes in project indicator targets. </t>
  </si>
  <si>
    <t>Improved water supply for women</t>
  </si>
  <si>
    <t>Number of families (% including female-headed households) with enhanced water supply services</t>
  </si>
  <si>
    <t xml:space="preserve">8,000 families in CFC have improved their water supply system through the pilot initiatives of the first AF project, 
but it was not specified how many families with women as heads of household were benefited. </t>
  </si>
  <si>
    <t>12,000 families receive enhanced water supply services (at least a 20% of these families are female-headed households)</t>
  </si>
  <si>
    <t>Capacity-building on CCA for women</t>
  </si>
  <si>
    <t>Number of key national and municipal technical staff (disaggregated by sex) that effectively apply training-acquired knowledge on climate change in planning activities</t>
  </si>
  <si>
    <t xml:space="preserve">2,000 technicians (round 20% women) (mostly at national level, as a result of First AF project). </t>
  </si>
  <si>
    <t xml:space="preserve">By the end of the project at least 2,500 additional people (community members, academics, technical staff in institutions, local-level decision-makers, etc.) are trained (at least 50% women). **
**See "project indicators" tab for the proposed changes in indicators targets. </t>
  </si>
  <si>
    <t xml:space="preserve">Satisfactory. During 2020, staff from the municipal women's office, environmental units, and municipal land registry offices were trained (virtually, on a monthly basis) on issues of early warning systems, drought diagnosis, gender, and manamgement of the water source. </t>
  </si>
  <si>
    <r>
      <t xml:space="preserve"> SECTION 2: QUALITY DURING IMPLEMENTATION AND AT EXIT [</t>
    </r>
    <r>
      <rPr>
        <b/>
        <i/>
        <sz val="11"/>
        <color theme="1"/>
        <rFont val="Times New Roman"/>
        <family val="1"/>
      </rPr>
      <t>to be completed at final PPR</t>
    </r>
    <r>
      <rPr>
        <b/>
        <sz val="11"/>
        <color theme="1"/>
        <rFont val="Times New Roman"/>
        <family val="1"/>
      </rPr>
      <t>]</t>
    </r>
  </si>
  <si>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</si>
  <si>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</si>
  <si>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t>SECTION 3: IMPLEMENTATION ARRANGEMENTS</t>
  </si>
  <si>
    <t>What arrangements have been put in place by the Implementing Entity during the reporting period to comply with the GP</t>
  </si>
  <si>
    <t>Trainings that incorporated a gender approach were designed in coordination with the National Institute for Women. The UNDP Honduras worked together with the project team to develop the terms of reference for a Gender Specialist, expected to be recruited by May 2021. The main tasks are to ensure the project complies wiht the gender strategy of the MIAMBIENTE, in order to strengthen the governance and the participation of women in national processes and specifically in climate change and adaptation issues.</t>
  </si>
  <si>
    <t>Have the implementation arrangements at the IE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</si>
  <si>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 ¿Qué arreglos ha implementado cada Entidad Ejecutora durante el período del informe para cumplir con el GP? [5]</t>
    </r>
  </si>
  <si>
    <t>Have the implementation arrangements at the EE(s) been effective during the reporting period? [5]</t>
  </si>
  <si>
    <t xml:space="preserve">Yes. </t>
  </si>
  <si>
    <t>Have any capacity gaps affecting GP compliance been identified during the reporting period and if so, what remediation was implemented?</t>
  </si>
  <si>
    <t>SECTION 4: GRIEVANCES</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</si>
  <si>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</si>
  <si>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t>List all grievances received through the grievance mechanism during the reporting period regarding gender-related matters of project/programme activities [6]</t>
  </si>
  <si>
    <t>ESP and GP Guidance Notes</t>
  </si>
  <si>
    <t>ENVIRONMENTAL AND SOCIAL POLICY</t>
  </si>
  <si>
    <t>Reference</t>
  </si>
  <si>
    <t>Guidance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</si>
  <si>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</si>
  <si>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Complete this section for all the ESP risks that have been identified, not taking into account any USPs</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</si>
  <si>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</si>
  <si>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Only complete for those ESP principles for which risks were identified</t>
  </si>
  <si>
    <t>The safeguard measures that must be implemented during a project/programme are normally described in detail in the ESMP of the project/programme</t>
  </si>
  <si>
    <t>See the monitoring plan in the ESMP</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</si>
  <si>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</si>
  <si>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</si>
  <si>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Please submit the updated ESMP together with the PPR</t>
  </si>
  <si>
    <t>Clarify also if the grievance mechanism has been made widely known to identified and potentially affected parties</t>
  </si>
  <si>
    <t>If any grievances were received that must not be made public, please inform the AF Secretariat of such grievances, detailing the reasons for them to remain confidential. Conficential information may be redacted by the IE in the report.</t>
  </si>
  <si>
    <t>GENDER POLICY</t>
  </si>
  <si>
    <t>Add lines as appropriate, one line for each gender-responsive element</t>
  </si>
  <si>
    <t>Objective, outcome, output</t>
  </si>
  <si>
    <t>Risks related to gender equality and women's empowerment should be reported in the ESP compliance tab</t>
  </si>
  <si>
    <t>Add lines as appropriate, one line for each issue</t>
  </si>
  <si>
    <t>Add lines as appropriate, one line for each executing entity</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</si>
  <si>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</si>
  <si>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 xml:space="preserve">RATING ON IMPLEMENTATION PROGRESS </t>
  </si>
  <si>
    <t>For rating definitions and text of AF outcomes please see bottom of page.</t>
  </si>
  <si>
    <t>Click above the columns captions in every table for guidance on reporting.</t>
  </si>
  <si>
    <t>Project components/outcomes</t>
  </si>
  <si>
    <t>Alignment with AF outcome(s)</t>
  </si>
  <si>
    <t>Expected Progress</t>
  </si>
  <si>
    <t>Progress to Date</t>
  </si>
  <si>
    <t>Rating</t>
  </si>
  <si>
    <t>Implementing Entity:</t>
  </si>
  <si>
    <t>Strengthening of local and community governance for climate resiliencea</t>
  </si>
  <si>
    <t>Outcome 2</t>
  </si>
  <si>
    <t>By the end of the project, it is expected to have the CFC Authority fully established (through an Executive Decree), with a coordination mechanism and institutional functions formalized (to support the functions of the Platform) through supportive legislation and staff trained. Municipal plans and PES schemes consider climate change risks and help to improve community resilience.</t>
  </si>
  <si>
    <t>MS</t>
  </si>
  <si>
    <t>On-the-ground adaptation measures for forest, land and water resources management</t>
  </si>
  <si>
    <t>Outcome 5</t>
  </si>
  <si>
    <t>By the end of the project, it is expected to have a medium to high implementation level of activities proposed in the Municipal Forest Protection Plan (PPFM), 1500 Ha of forest affected by the bark-beetle pest restored, and improved water access for 12,000 families.</t>
  </si>
  <si>
    <t>Outcome 6</t>
  </si>
  <si>
    <t>Strengthening knowledge, information management and monitoring systems on climate change vulnerability and adaptive capacity.</t>
  </si>
  <si>
    <t>Outcome 3</t>
  </si>
  <si>
    <t>By the end of the project, it is expect to have contributed to:
-the strengtening of the ONCCDS as the national platform for knowledge management on climate change
-the development of 5 studies on forest restoration processes, ecosystem-based adaptation and bark-beetle pest
-the establishment of 14 Early Warning Systems for forest fire and bark-beetle pest
-the training of 2500 people on climate change adaptation planning
-the communication of lessons learned and good practices for ecosystems-based adaptation in the CFC</t>
  </si>
  <si>
    <t>Overall Rating</t>
  </si>
  <si>
    <t>Please Provide the Name and Contact information of person(s) reponsible for completeling the Rating section</t>
  </si>
  <si>
    <t>Astrid Mejía</t>
  </si>
  <si>
    <t>astrid.mejia@undp.org</t>
  </si>
  <si>
    <t>Please justify your rating.  Outline the positive and negative progress made by the project since it started.  Provide specific recommendations for next steps.  (word limit=500)</t>
  </si>
  <si>
    <t xml:space="preserve">Executing Entity/Project Coordinator: </t>
  </si>
  <si>
    <t>Strengthening of local and community governance for climate resilience</t>
  </si>
  <si>
    <t>At the end of the project, it is expected to have the CFC Authority fully established (through an Executive Decree), with a coordination mechanism and formalized institutional functions (to support the functions of the Platform) through supporting legislation and trained personnel. Municipal plans and PES schemes consider the risks of climate change and help improve community resilience.</t>
  </si>
  <si>
    <t>On the ground adaptation measures for forest, land and water resources management</t>
  </si>
  <si>
    <t>At the end of the project, it is expected to have a medium to high level of implementation of the activities proposed in the Municipal Forest Protection Plan (PPFM), 1500 Ha of forest affected by the bark beetle plague restored and improved access to water for 12,000 families.</t>
  </si>
  <si>
    <t>During 2020, the project was able to carry out strengthening activities for municipal staff of the municipal offices for women, municipal environmental units, cadastre, among others, the mission of specialists from the world meteorological organization was carried out, and the training of students such as educational social work activity prior to obtaining a diversified degree, despite the limitations and the crisis that caused the COVID19 pandemic, it was possible to continue monitoring the executive and technical platform of the central wooded corridor through virtual meetings, as well as in process 2 consultancies in compliance with specific goals of the project.
It is important to highlight the effort of the project partners for the implementation of the activities, which were executed with some delays due to disbursement problems (relacionados con el proceso de transición) and mobility limitations due to the pandemic and the ETA and IOTA hurricanes, however the results are satisfactory taking into account account the aforementioned problem which implied taking response actions in order to meet the established goals.
It is noteworthy that the fulfillment of the goals was limited by a series of factors, mainly due to the pandemic and the fulfillment of the biosafety measures that limited the activities programmed by the project, as well as the uncertainty due to the transition from the OCP to the OPEV. which affected the execution of contracting processes and consulting services focused on the fulfillment of the project's goals, so that the execution and fulfillment of the goals is regular.</t>
  </si>
  <si>
    <t>Other (If there is more than one executing entity a rating should be provided from each EE for the outputs/outcomes of the project for which the entity is responsible; the Designated Authority can also provide a rating)</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</si>
  <si>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</si>
  <si>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AF Outcomes</t>
  </si>
  <si>
    <t>Rating Definitions</t>
  </si>
  <si>
    <t>Outcome 1</t>
  </si>
  <si>
    <t>Reduced exposure to climate-related
hazards and threats</t>
  </si>
  <si>
    <t>Highly Satisfactory (HS)</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</si>
  <si>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</si>
  <si>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 xml:space="preserve">Strengthened institutional capacity to reduce risks associated with climate-induced socioeconomic and environmental losses </t>
  </si>
  <si>
    <t>Satisfactory (S)</t>
  </si>
  <si>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</si>
  <si>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t xml:space="preserve">Strengthened awareness and ownership of adaptation and climate risk reduction processes at local level </t>
  </si>
  <si>
    <t>Marginally Satisfactory (MS)</t>
  </si>
  <si>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</si>
  <si>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t>Outcome 4</t>
  </si>
  <si>
    <t>Increased adaptive capacity within relevant development sector services and infrastructure assets</t>
  </si>
  <si>
    <t>Marginally Unsatisfactory (MU)</t>
  </si>
  <si>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</si>
  <si>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t xml:space="preserve">Increased ecosystem resilience in response to climate change and variability-induced stress </t>
  </si>
  <si>
    <t>Unsatisfactory (U)</t>
  </si>
  <si>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</si>
  <si>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t xml:space="preserve">Outcome 6 </t>
  </si>
  <si>
    <t xml:space="preserve">Diversified and strengthened livelihods and sources of income for vulnerable people in targeted areas </t>
  </si>
  <si>
    <t>Highly Unsatisfactory (U)</t>
  </si>
  <si>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</si>
  <si>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 xml:space="preserve">Outcome 7 </t>
  </si>
  <si>
    <t>Improved policies and regulations that promote and enforce resilience measures</t>
  </si>
  <si>
    <t xml:space="preserve">Outcome 8 </t>
  </si>
  <si>
    <t>Support the development and diffusion of innovative adaptation practices, tools and technologies</t>
  </si>
  <si>
    <t>PROJECT Indicators</t>
  </si>
  <si>
    <t>Please provide all indicators being tracked for the project as outlined in the project document</t>
  </si>
  <si>
    <t>Type of Indicator (indicators towards Objectives, Outcomes, etc…)</t>
  </si>
  <si>
    <t>Type of Indicator</t>
  </si>
  <si>
    <t>Progress since inception</t>
  </si>
  <si>
    <t>Target for Project End</t>
  </si>
  <si>
    <t>Objetive</t>
  </si>
  <si>
    <t>Number of CFC communities that reduce their vulnerability and increase adaptive capacity in CFC</t>
  </si>
  <si>
    <t>A vulnerability index has been tested in 23 communities in 3 municipalities during the current AF project, with the support of the National University of Honduras. On a scale of vulnerability from 1 to 5 (very low-low-medium-high-very high) the municipalities showed a vulnerability of medium-high level</t>
  </si>
  <si>
    <t>At the end of the project, the Vulnerability Index improves to a medium-low level for men and women.</t>
  </si>
  <si>
    <t>Number of CFC municipalities that integrate climate change adaptation measures into their municipal development planning budgetary processes and investment plans, including revenues from payments for ecosystem service schemes.</t>
  </si>
  <si>
    <t>3 municipalities have begun to include budget items related to the adaptation of the CC in their recurring investment plans since 2013 (Tatumbla, Ojojona, Cedros), with the support of the various capacity development, planning and terrain measures of the current AF project . Tatumbla has implemented a local PES scheme by reviewing the water tariff system to internalize the costs of protection and maintenance of the catchment areas and water source.</t>
  </si>
  <si>
    <t>By year 4 At least 10 municipalities (7 additional) in CFC incorporate in their recurring budget plans (annual) adaptation activities to CF</t>
  </si>
  <si>
    <t>CFC authority and platform formalized, operational and trained in climate risk management</t>
  </si>
  <si>
    <t>Currently, the CFC Platform acts as a fairly informal mechanism through ad hoc meetings, and without supporting legislation for formalized functions and an established authority for their management.</t>
  </si>
  <si>
    <t>At the end of year 2: the CFC Authority is fully established (through an Executive Decree), with the coordination mechanism and institutional functions formalized (to support the functions of the Platform) through supporting legislation and trained personnel</t>
  </si>
  <si>
    <t xml:space="preserve">Number of municipal level regulatory mechanisms established and operationalized </t>
  </si>
  <si>
    <t>Currently there is no reporting mechanisms for communities to communicate on observed malpractices in forestry and land resource use, municipal level ordinances (e.g. zoning and forestry use by private land owners) only exist in 2 municipalities, while permits for small scale forest wood collection are managed through burocratic processes by ICF (without clear mandate by municipalities)</t>
  </si>
  <si>
    <t xml:space="preserve">By the end of the project at least 4 regulatory mechanisms are operational in each municipality:
1) Community reporting mechanism, municipal ordinances on 2) land zoning and 3) forest use by private owners, and 4) permit granting functions delegated to municipalities and their Env. Management and Justice Units </t>
  </si>
  <si>
    <t xml:space="preserve">CC adaptation plans have been prepared so far in 5 municipalities and Forest Protection Plans in all municipalities with the support of the current AF project, but they need to be revised and updated following the 2016 bark beetle plague outbreak in order to better respond to its effects and prepare for such future risks. In the remaining 9 municipalities CC is not integrated into development plans. Plans for Micro basins have been established in 25 of the 50 in CFC in total, but still lacking in the other 25 </t>
  </si>
  <si>
    <r>
      <t xml:space="preserve">Proposed change in target: 
</t>
    </r>
    <r>
      <rPr>
        <sz val="11"/>
        <color indexed="8"/>
        <rFont val="Times New Roman"/>
        <family val="1"/>
      </rPr>
      <t>By the end of the project:
-14 PDM/PM-OT have been updated with climate change as a cross-cutting issue.
-14 Municipal Forest Protection Plans (PPFM) have been updated considering climate risks.
-3 sub-basin management plans and 7 micro-basin action plans have been established to improve water management in high populated areas of the CFC.</t>
    </r>
  </si>
  <si>
    <t>Number of PES schemes developed</t>
  </si>
  <si>
    <t>1 so far. Municipal level water tariff scheme has been developed in Tatumbla, internalizing costs of protection and maintenance of water source and recharge areas. There have been efforts to establish inter-municipal PES scheme to compensate CFC municipalities for the provision of watershed services to Tegucigalpa Central district but were not successful due to coordination issues and lack of political will</t>
  </si>
  <si>
    <t>Municipal level PES schemes (revised water tariffs) are replicated in at least 5 additional municipalities by year 4
Proposal for a pilot inter-municipal PES scheme (sub-basin level) is developed by year 4 of the project</t>
  </si>
  <si>
    <t>Number of hectares of affected pine and mixed forests restored through reforestation and natural regeneration assisted by protection measures</t>
  </si>
  <si>
    <t xml:space="preserve">0 Ha restored so far. The National Restoration Plan has been approved only in May 2016, and currently preparations are underway (e.g. establishment of nurseries), so restoration will be in initial phases when the project is expected to start in 2017.  </t>
  </si>
  <si>
    <t xml:space="preserve">Level (%) of implementation of the measures set out in 14 CFC municipal Forest  Protection Plans 
(levels:0% null; &lt;20% low; 20&lt;50% medium; 50&lt;80% high; &gt;80 very high)
</t>
  </si>
  <si>
    <t>Null and/or low (depending in the municipality)</t>
  </si>
  <si>
    <t>By the end of the project at least high level in all CFC municipalities</t>
  </si>
  <si>
    <t>Number of families (including female-headed households) with enhanced water supply services</t>
  </si>
  <si>
    <t>8,000 families in CFC have improved their water supply system through the pilot initiatives of the current AF project</t>
  </si>
  <si>
    <t>By the end of the project and additional 12,000 families receive enhanced water supply services (at least a 20% of these families are female-headed households)</t>
  </si>
  <si>
    <t>Number of studies carried out on the relation among climate change- bark beetle pest, and restoration processes, which are used for designing planning tools (protocols, guidelines, manuals, etc.)</t>
  </si>
  <si>
    <t xml:space="preserve">None  </t>
  </si>
  <si>
    <t>At least 5 comprehensive studies by the end of the project</t>
  </si>
  <si>
    <t>Number of institutions that officially share their climate-related information with ONCCDS (through formal collaboration agreements)</t>
  </si>
  <si>
    <t>Currently only one institution (MiAmbiente) has signed collaboration agreement with ONCCDS</t>
  </si>
  <si>
    <t>Number of functioning municipal EWS against the bark beetle outbreak</t>
  </si>
  <si>
    <t xml:space="preserve">Non-existent  </t>
  </si>
  <si>
    <t>By the end of the project 14 EWS (in each municipality) are operational</t>
  </si>
  <si>
    <t xml:space="preserve">Lessons learned and best practices (including on gender aspects) generated by the project are captured and disseminated </t>
  </si>
  <si>
    <t>applicable</t>
  </si>
  <si>
    <t>At least 20 (at least 2 of them on gender issues), using different multi-media forms and dissemination channels (e.g. technical reports, videos, photo essays, virtual platforms and exchange events, media and press materials)</t>
  </si>
  <si>
    <t>QUALITATIVE MEASURES and LESSONS LEARNED</t>
  </si>
  <si>
    <t>Please complete the following section every reporting period</t>
  </si>
  <si>
    <t>Implementation and Adaptive Management</t>
  </si>
  <si>
    <t>Response</t>
  </si>
  <si>
    <t>What implementation issues/lessons, either positive or negative, affected progress?</t>
  </si>
  <si>
    <t>Were there any delays in implementation?  If so, include any causes of delays. What measures have been taken to reduce delays?</t>
  </si>
  <si>
    <t>Describe any changes undertaken to improve results on the ground or any changes made to project outputs (i.e. changes to project design)*</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</si>
  <si>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</si>
  <si>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</si>
  <si>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</si>
  <si>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</si>
  <si>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Lessons for Adaptation</t>
  </si>
  <si>
    <t>Climate Resilience Measures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</si>
  <si>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</si>
  <si>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</si>
  <si>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Readiness Interventions (Applicable only to NIEs that received one or more readiness grants)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</si>
  <si>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</si>
  <si>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</si>
  <si>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Concrete Adaptation Interventions</t>
  </si>
  <si>
    <t>What have been the lessons learned, both positive and negative, in implementing concrete adaptation interventions that would be relevant to the design and implementation of future projects/programmes implementing concrete adaptation interventions?</t>
  </si>
  <si>
    <t>What is the potential for the concrete adaptation interventions undertaken by the project/programme to be replicated and scaled up both within and outside the project area?</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</si>
  <si>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</si>
  <si>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</si>
  <si>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</si>
  <si>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</si>
  <si>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</si>
  <si>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How has existing information/data/knowledge been used to inform project development and implementation? What kinds of information/data/knowledge were used?</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</si>
  <si>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</si>
  <si>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</si>
  <si>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If learning objectives have been established, have they been met? Please describe.</t>
  </si>
  <si>
    <t>Describe any difficulties there have been in  accessing or retrieving existing information (data or knowledge) that is relevant to the project. Please provide suggestions for improving access to the relevant data.</t>
  </si>
  <si>
    <t>Has the identification of learning objectives contributed to the outcomes of the project? In what ways have they contributed?</t>
  </si>
  <si>
    <t xml:space="preserve">Innovation </t>
  </si>
  <si>
    <t xml:space="preserve">Describe any innovative practices or technologies that figured prominently in this project. </t>
  </si>
  <si>
    <t>Complementarity/ Coherence with other climate finance sources</t>
  </si>
  <si>
    <t xml:space="preserve">Has the project been scaled-up from any other climate finance? Or has the project build upon any other climate finance initiative?
</t>
  </si>
  <si>
    <t>If you answered yes above, kindly specify the name of the Fund/Organization.</t>
  </si>
  <si>
    <t>During the reporting period, the project team advanced the tabulation of the data collected at the municipal level. The low participation of women in the development of municipal planning instruments such as municipal plans is evidenced. To address this, the project conducted training sessions for the Municipal Offices for Women jointly with the Municipal Environmental Units and other municipal units to increase the knowledge and involvement of the coordinators in planning, adaptation and mitigation actions. It was possible to identify the need for support to the Lenca indigenous council roundtable (CLIMESA), with which reforestation actions were carried out involving the participation of indigenous women. The Municipal Offices for Women were also involved in all technical meetings in order to strengthen the participation of women in municipal processes. These actions are carried out with the objective of highlighting the importance and commitment to strengthening the capacities of women in the central forest corridor.</t>
  </si>
  <si>
    <t xml:space="preserve">In regards COVID-19, the project team and UNDP mitigated the health risks imposed to the staff and stakeholders by accomodating virtual/ remote workshops, dialogues and meetings wherever possible. Where not possible, and once the mobility restrictions were lifted, the team acommodated small groups in open air spaces. The other measure was to ensure compliance with all bio-safety protocols and use of bio-safety equipment (masks, alcohol gel, etc.).  
In regards the transition of the Executive role for GEF/AF financed projects, UNDP Honduras and the Regional Hub in Panama, in coordination with the Project Coordination Office were involved in several negotiations and dialogues between the MIAMBIENTE and OPEV, in order to elevate bottlenecks and decision-making impasses and facilitate the negotiations to the extent possible. 
</t>
  </si>
  <si>
    <t>The year 2020 had important challenges due to an institutional situation arising from the intention to change the Executing partner from MiAmbiente to OPEV,  also due to the COVID 19 pandemic and the impacts of the tropical storm Eta and hurricane Iota, which cause signifiant delays in physical and financial execution. The commitment shown by the project team to keep active the execution and the contributions of the responsible partners FUNDAUNAH and ICF for complying with the 2020 work plan is noteworthy, despite the fact that due to the pandemic the closure of offices and administrative procedures also caused delays in implementation. It is important to highlight the effort of the project to maintain active relations with the municipalities, the progress conducting preparatory activities for the distribution of grants to municipalities, the monitoring of the responsible partners, the preparation of procurement processes for the hiring of consultancies necessary to achieve the project objectives and comply with the 2020 planning. The institutional situation related to a change in IP also eroded the relationship between the project team and MiAmbiente and thus by the beginning of 2021, MiAmbiente decided to make changes to the technical team and it is still in the process of hiring technical staff. The overall rating is marginally satisfactory considering the difficult context of 2020, although the project achievements  in 2020 are aligned to meet the project end goals. I must state that it is necessary that in 2021 MiAmbiente can put together a solid technical team quickly and  provides full support to the implementation of an acceleration strategy to improve project execution.</t>
  </si>
  <si>
    <t xml:space="preserve">MIAMBIENTE+ has establisehd a Mechanism of Complaints, Claims and Management of Environmental Conflicts which will be updated, socialized and implemented by the project in the Lenca communities through the organizations with which actions have been carried out between AdaptarC +, ICF in coordination with the Council of Lenca Indigenous People of Mesa Grande (CLIMESA), through which more than 6,000 trees were planted using a household-per-household methodology (family brigades), organized so that small groups of people could dedicate alternate days to planting, minimizing the risk of spread of COVID-19, while managing to plant an area of 7 hectares. Further the Terms of Reference for a safeguards and inidgenous communities specialist were finalized, in collaboration with CONECTA project (UNDP-GEF) and UNDP Hondureas. This inidividual will advise, plan and execute a safeguards framework to guarantee compliance and to integrate safeguards in the implementation of project activities, according to MIAMBIENTE and UNDP policies. Lenca communities will be properly consulted before activities are implemented in their communities.  </t>
  </si>
  <si>
    <r>
      <t xml:space="preserve">During the reporting year, the University of Honduras (UNAH) diagnosed the best native, resilient and infiltration-enhancing species for the CBC at key sites, so that the authorities and key stakeholders have information for the proper selection of species to restore in the CBC.
A study to assess drought-resilient and infiltration- enhancing plant species was completed in two pilot sites of the CBC (Valle de Amarateca un the Rio del Hombre sub-basin and La Tigra). The results of the assessment include a list of 93 species which inlcude 61 trees higher than 4 meters, 11 short trees, 13 shrubs, and 8 herbs. The study will be disseminated amongst other partners such as ICF and the municipalities to be implemented under the ADAPTAR C project framework. </t>
    </r>
    <r>
      <rPr>
        <sz val="11"/>
        <color theme="9"/>
        <rFont val="Times New Roman"/>
        <family val="1"/>
      </rPr>
      <t xml:space="preserve"> .</t>
    </r>
    <r>
      <rPr>
        <sz val="11"/>
        <color theme="1"/>
        <rFont val="Times New Roman"/>
        <family val="1"/>
      </rPr>
      <t xml:space="preserve"> </t>
    </r>
  </si>
  <si>
    <t xml:space="preserve">For the development of the Climate Change Vulnerability Index (IVCC, in Spanish), by December 2020, the variables (set of criteria) have been defined, based on the municipalities and communities which are part of the project. Further, in-person data gathering and census were carried out in order to start populating the set of criteria with first-hand data. The database of the National Institute for Statistics in Honduras is also being considered for this Index. The IVCC will bring in three dimensions to determine vulnerability: 1) exposure to climate change, and potential threats to water availability and quality in recharge areas; 2) sensitivity indicators for the population and water councils in each municipality; and 3) indicators of adaptive capacity of the population in regards the water resource. </t>
  </si>
  <si>
    <r>
      <t xml:space="preserve">Within the framework of the CBC platform, a virtual technical dialogue was carrried out with the mayors and technical staff of the municipalities on 19 June, 2020, in order to reactivate the political-technical platform and to strengthen the influence of the ADAPTARC project in the municipalities of </t>
    </r>
    <r>
      <rPr>
        <i/>
        <sz val="11"/>
        <rFont val="Times New Roman"/>
        <family val="1"/>
      </rPr>
      <t>Región 12 Centro</t>
    </r>
    <r>
      <rPr>
        <sz val="11"/>
        <rFont val="Times New Roman"/>
        <family val="1"/>
      </rPr>
      <t>, thanks to the inter-institutional coordination that the project has achieved with the Executive Direction of the State Plan (DEPN). Monthly virtual trainings for technical staff in the municipalities and municial women offices were conducted covering topics such as adaptation and gender; early warning systems (SAAT) and implementation of SAAT and legal issues. These trainings contributed to the improvement of the processes carried out by the municipal staff in regards gender nad natural resource management. Even with the limitations imposed by the pandemic, the coordination roles of the CBC platform was maintained and serves to establish effective technical- level dialogue and collaboration.</t>
    </r>
  </si>
  <si>
    <t>For the year 2020, the project carried out training and socialization procedures for the establishment of early warning systems (related to forest fires), which also serves as a cornerstone for understanding malpractices in regards forestry and landuse and how to act on it and report. During the next reporting period, technical advice will be provided to the municipalities for them to grant forest use permits to the environment and justice units (of the municipalities).</t>
  </si>
  <si>
    <t xml:space="preserve">Around 542 hectares were assessed for natural regeneration potential located in the Corralitos Wildlife Refuge, La Tigra National Park, Lepaterique Municipality (Yerba Buena), Ojojona Municipality using the Assisted Natural Regeneration Induction method. During the reporting period: 312 hectareas out of the 542 have been subject of restoration; 230 hectares have been protected for natural regeneration (fire barriers, management, etc). Restoration and protection processes were also carried out with residents of the community of Cofradia (in La Tigra) under the modality of incentives, were the drinking water and basic sanitation was improved as part of the project activities. Another example, involved the restoration carried out in coordination with the Council of Lenca indigenous People of Mesa Grande (CILMESA) of the municipality of Santa Ana, through household planting methodologies. Approximately 6,700 plants were planted to cover an area of 7 hectares, this as a result of the organization's interest in restoring its forests.
</t>
  </si>
  <si>
    <t xml:space="preserve">High: 12 PPFM out of 14 have already begun implementation
</t>
  </si>
  <si>
    <t>There is already a census of 850 water sources. 35% of these are surface water  and 65% are underground. The project team is assessing water quality at these sources, as the basis for the implementation of activities aimed at improving the water supply.</t>
  </si>
  <si>
    <r>
      <t xml:space="preserve">In January 2021 a study on the ecosystem good and services in 3 sub-basins (Guacerique, Rio del Hombre and </t>
    </r>
    <r>
      <rPr>
        <i/>
        <sz val="11"/>
        <rFont val="Times New Roman"/>
        <family val="1"/>
      </rPr>
      <t xml:space="preserve">Sub-cuenca Alta of the </t>
    </r>
    <r>
      <rPr>
        <sz val="11"/>
        <rFont val="Times New Roman"/>
        <family val="1"/>
      </rPr>
      <t>Choluteca River) started. In addition in 2021, actions began to include a PES scheme on the Sub basin Grande or Sabacuante.</t>
    </r>
  </si>
  <si>
    <r>
      <t>In December 2020, the development of 4 municipal plans of land use planning for the municipalities of Lepaterique, Santa Lucia, Valle de Angeles and Villa de San Francisco, started. This activity is done in coordination with the Office of the "Plan Nación" (State Plan). The plans will focus on water security, adaptation to climate change, fostering the active participation of women, while supporting the development of early warning and action systems (SAAT), in addition to the issue of forest fires and pests. A total of 12 Municipal Forestal Plans (PPFM) were updated by incorporating climate risks by ICF and a public event with the municipalities will be held on May 2021. The PPFMs for Distrito Central and San Buenaventura (only 2 municipalities remaining to have PPFMs updated) will be carried out in 2021. Due to institutional changes taking place during the reporting period, as well as COVID-19 restrictions the sub-basin and microbasin plans were reprogrammed for 2021, considering that these requiere extensive consultations</t>
    </r>
    <r>
      <rPr>
        <i/>
        <sz val="11"/>
        <rFont val="Times New Roman"/>
        <family val="1"/>
      </rPr>
      <t xml:space="preserve"> in situ</t>
    </r>
    <r>
      <rPr>
        <sz val="11"/>
        <rFont val="Times New Roman"/>
        <family val="1"/>
      </rPr>
      <t xml:space="preserve"> with stakeholders.</t>
    </r>
  </si>
  <si>
    <t xml:space="preserve">By the end of the project at least 2,500 additional people (community members, academics, technical staff in institutions, local-level decision-makers, etc.) are trained (at least 50% women) </t>
  </si>
  <si>
    <t xml:space="preserve">By the end of the project, 1.500 Ha have been restored. </t>
  </si>
  <si>
    <r>
      <t xml:space="preserve">Two research studies carried out by the UNAH are currently underway to understand how the forests respond to disturbances, specifically those related to the bark beetle attack, and to generate information on the ecological relationships in the pine forests of the Valle de Ángeles municipality.
One of the studies focuses on the evaluation of the interactions between plants and floral insects in forests affected by the pest and aims to determine the structure and dynamics of the plant-floral-insects networks, to contribute to the knowledge of the regeneration of the pine-oak forests and the recovery of biotic interactions. In addition, functional groups will be identified to know key restoration species. The second study focuses on the analysis of landscape connectivity and natural regeneration in two pine forests affected by the bark beetle </t>
    </r>
    <r>
      <rPr>
        <i/>
        <sz val="11"/>
        <rFont val="Times New Roman"/>
        <family val="1"/>
      </rPr>
      <t>Dendroctonus spp</t>
    </r>
    <r>
      <rPr>
        <sz val="11"/>
        <rFont val="Times New Roman"/>
        <family val="1"/>
      </rPr>
      <t>. with the objective of defining the status of the beetle population and ecological connectivity of the pine forest after a beetle attack.</t>
    </r>
  </si>
  <si>
    <r>
      <rPr>
        <sz val="11"/>
        <color rgb="FF000000"/>
        <rFont val="Times New Roman"/>
        <family val="1"/>
      </rPr>
      <t>By</t>
    </r>
    <r>
      <rPr>
        <sz val="11"/>
        <color indexed="8"/>
        <rFont val="Times New Roman"/>
        <family val="1"/>
      </rPr>
      <t xml:space="preserve"> the end of the project at least 6 institutions share information based on collaboration agreements signed with the ONCCDS.</t>
    </r>
  </si>
  <si>
    <t xml:space="preserve"> 2,000 people (community members, academics, technical staff in institutions, local-level decision-makers, etc.) (around 20% women) (mostly at national level, as a result of current AF project)</t>
  </si>
  <si>
    <r>
      <rPr>
        <b/>
        <sz val="11"/>
        <color indexed="8"/>
        <rFont val="Times New Roman"/>
        <family val="1"/>
      </rPr>
      <t xml:space="preserve"> </t>
    </r>
    <r>
      <rPr>
        <sz val="11"/>
        <color indexed="8"/>
        <rFont val="Times New Roman"/>
        <family val="1"/>
      </rPr>
      <t>Number of people (disaggregated by sex) that effectively apply training-acquired knowledge on climate change in planning activities</t>
    </r>
  </si>
  <si>
    <t xml:space="preserve">During the reporting year, the project updated 12 forest protection plans (for 12 municipalities), which incoporate fire and bark beetle plague protection plans. These plans serve as basis for the design and execution of EWS against the bark beetle outbreak. Trainings have started for the implementation of EWS across all 12 municipalities. </t>
  </si>
  <si>
    <t xml:space="preserve">The project has provided technical advice through forestry experts, as well as equipment, transport of plantules, and organizational and mobilization support of the local reforestation brigades. Further, through the work of ICF, community members are obtaining improved access to water in return for their labor on reforestation and nursery maintenance. The ADAPTAR C project along with 2 private sawmill companies are providing US $104,000 for this purpose (US $37,000 of which come from the project). To note, these sawmills follow a management plan which is approved and supervised by the ICF and in production areas that do not overlap with project target sites for reforestation. It is important to engage these companies, as a way to enforce compensation for ecosytemic services, to the communities. 
However, municipalities have not yet incorporated adaptation measures as such in their budgetary plans. It must be borne in mind that during 2020 municipal budgets were redirected for COVID 19 response. </t>
  </si>
  <si>
    <t xml:space="preserve">The project has requested the World Meteorology Organization to appoint a team of technicians from national institutions to have access to climate information and share with ONCCDS. The participating institutions are:
-CENAOS-COPECO
-MiAmbiente-Dirección General de Recursos Hídricos
-SANAA
-ENEE
-Aeronáutica Civil-Servicio Meteorológico
- UNAH-IHCIT
The ONCCDS is currently improving infrastructure and equipment with support of the ADAPTARC project and the aim during 2021 is to continue strengthening the technical capacities of the office. </t>
  </si>
  <si>
    <t xml:space="preserve">The following are good practices/ lessons gathered during the reporting year: 
a. through the work of ICF, community members are obtaining improved access to water in return for their involvement on reforestation and nursery maintenance. The ADAPTAR C project along with 2 private sawmill companies are providing US $104,000 for this purpose (US $37,000 of which come from the project). To note, these sawmills follow a management plan which is approved and supervised by the ICF and in production areas that do not overlap with project target sites for reforestation. It is important to engage these companies, as a way to enforce compensation for ecosytemic services, to the communities.
b. 450 students were trained on rain water harvesting 
c. Family reforestation brigades worked well in the face of COVID. 
One press release was produced during the reporting year, in collaboration with AF, to showcase such family brigades. https://www.climatechangenews.com/2020/09/10/climate-change-adaptation-projects-continue-amid-pandemic/  
</t>
  </si>
  <si>
    <t xml:space="preserve">Training and capacity building efforst were carried out involving 39 municipal technicians, 13 women and 26 men. (These are municipal women's office, municipal environmental units and municipal cadastre staff). Thematic topics were technical-legal issues, gender and adaptation. 
The Diploma (online course) titled "Ecosystem-based Adaptation" was rolled out during the reporting period, with a focus on water and forest resources. A total of 64 technicians completed the diploma, out of which 44 are women and 20 men from different institutions. For the restoration of micro-basins affected by the pine bark beetle, in coordination with water concils, 759 peopleparticipated, of which 251 are women, representing 33% of the total. 
Lastly, following the technical mission of two experts appointed by the World Meteorology Organization (WMO) in February 2020, which provided technical assistance and software to key national institutions such as ENEE (Energy National Enterprise), Direction of Water Resources, as well as the UNAH, virtual workshops followed during the reporting period. These workshops served to increase the capacity on the software and strengthen the MCH, which is a database system of climate, meteorlogical and hydrological data   </t>
  </si>
  <si>
    <t xml:space="preserve">The project has taken gender considerations into account, in particular, ensuring coordination with the Municipal Offices for Women, adopting follow-up measures to ensure the integration of women in the training, analysis and decision-making processes; In this case, it’s worth pointing out the achievement of the integration of 40% of women with respect to the people who were involved in the monitoring of reforestation actions and training on forest protection, management and governance of forest resources, legal framework and in updating the Municipal Forest Protection Plans; It is important to note that in the work area, as in most of the rural area, the integration of women has been minimal, so this percentage represents an important advance considering that due to the effects of the pandemic, the participation of women may have been limited, something which is expected to improve gradually once the effects of the pandemic diminish or disappear.
On the other hand, of the 64 participants in the academic training process through the Diploma ¨Adaptation to climate change based on ecosystems with an orientation on water and forest resources¨ developed by UNAH, 44 were women (68%) standing out in the first places of academic achievement, a relevant achievement associated with the work of the project to ensure effective dissemination and follow-up to achieve the integration of women in the diploma course.
Regarding lessons learned, it can be concluded that for the involvement of women it has been decisive to have established an adequate mechanism for the dissemination of activities, consisting of identifying local actors, women leaders who, likewise, joined the work of community dissemination of the calls; On the other hand, having assigned personnel from the project and the executing partners to motivate and monitor the calls contributed to consolidating the purposes and benefits of their participation, achieving greater interest and ownership among women.
The combination of developing an inclusive process to explain the relevance and benefits of women in the different activities carried out, associated with the incentive mechanism for the conservation, management and reforestation of degraded areas and for the improvement of access to water, has also contributed substantially to achieving the participation of women, even in the conditions brought about by the pandemic.
The integration of women, in short, has shown better results, both in the level of contributions in the discussions in the case of the updates of the Municipal Plans, and in the responsibility in the fulfillment of the community tasks in the case of nursery management, and reforestation actions. The above was also evident in the degree of participation, discussion and analysis during the development of the diploma course carried out by UNAH, in which beyond having achieved 68% of the participation, they stood out for their high academic performance obtaining the first places and for the timely and proper delivery of research papers and academic reports.
</t>
  </si>
  <si>
    <t xml:space="preserve">The first case of COVID-19 in Honduras was detected in the first weeks of March 2020, from that moment on, the Government authorities issued measures as a means to reduce its impacts. These measures were increased to the extreme of limiting the mobility of the population being restricted to 1 day every 10 days. This forced to cancel for some time, the mobility and the development of activities and meetings with more than 10 people. This condition significantly limited the execution of the project for periods of time, having forced the establishment of virtual meetings, at least with institutional partners and to a lesser degree with municipal authorities. It is important to mention that the activities that were most limited have been those related to the communities, due to the limitations of connectivity in some areas of the project.
The authorities have been making mobility measures more flexible, however they have maintained some mandatory measures on social distancing, restriction of 10 people for meetings and the use of masks and disinfectants. To restart some actions in the communities and the countryside, the project has fully adopted the application of these measures, managing to partially develop some of the prioritized activities.
Another cause that limited implementation has been the appointment of the Presidential Office of Green Economy as the entity responsible for managing the portfolio of projects of the Adaptation Fund and GEF, a designation that caused the delay in disbursements due to the impossibility of assigning OPEV the financial resources for lacking the accreditation before the Adaptation Fund as Implementing Partner of the Project. After several months, the Central Government reversed this decision, returning responsibility for the execution of the Projects to the Ministry of Natural Resources and Environment, MiAmbiente. In this situation, the CO and the RTA maintained communications and advocacy actions with the government to solve this crisis and consequent delays in implementation, having adopted the management of prioritized payments as a means for the continuity of key actions of the project.
In order to counteract the gap in the development of activities, including reforestation tasks, it was possible to establish agreements with the ICF, private companies and local organizations, in order to give continuity to the establishment of forest nurseries, and thus not delay the reforestation phase in the prioritized areas; This management finally made it possible to plant 70,000 plants in 2020, leaving 50,000 more plants in the process by 2021, the resources initially allocated for this purpose have allowed them to be available to cover the costs for improving access to water identified as a mechanism of incentives to favor actions for the sustainability of plantations and the conservation of forest cover.
Another factor associated with COVID and the measures taken by the Government which has also caused delays in implementation has been the awarding and contracting of materials and services that government institutions carry out in a mandatory manner through a specific platform for purchasing and contracting of the State, having limited, among others, the hiring of the consultant to update Municipal Forest Protection Plans, consequently delaying the implementation of the actions contemplated in the Plans; This limitation was overcome through the amendments to the UNDP-ICF Letter of Agreement, related to the integration of a consultant in the work team in support of the Regional Office of the ICF of Francisco Morazán, allowing an effective follow-up and a better relationship coordination for the development of activities related to reforestation and updating of the Municipal Forestry Plans.
In the field of research associated with water governance, in the case of the water analysis carried out by the National Autonomous University of Honduras, UNAH, one of the greatest difficulties caused by the pandemic and the resulting restrictions has been the lifting of water samples; however, when mobility conditions allowed it, field personnel were provided with biosafety equipment and materials to give continuity to the samplings. Another delay was in the water analysis due to the closure of UNAH’s facilities, including laboratories; In this case, it is important to highlight the willingness and commitment of UNAH staff to get UNAH to authorize the removal of the necessary equipment from the laboratories for their transfer to one of the houses in which a provisional laboratory was set up in which the corresponding analyzes were carried out, an action that has been decisive in completing the water studies, such as the Water Vulnerability Index, the Water Recharge Study and the Isotopy study, all tools aimed at facilitating decision-making within the framework of good water governance.
Finally, the normal execution of the project has also affected the decision of MiAmbiente to renew the managerial and technical personnel of the project as of December 2020; In this sense, the ToRs were launched in February to fill the positions of the project's managerial and technical personnel.
</t>
  </si>
  <si>
    <t xml:space="preserve">In the reforestation activities, the local household-led integration has been important, in particular, in the participation of the school community in reforestation actions as part of the teaching-learning process, taking into account the valuation of the ecosystem services of the forest, the benefits and global, national and local reach they generate. The participation of women has also stood out, who among 40% of those involved in reforestation tasks, have had an outstanding participation in the management of nurseries and, on their own initiative, also in reforestation tasks. This approach based on household integration allows us to project in the future, a greater local involvement in forest conservation actions, particularly in actions for the sustainability of the reforestation process. These results have contributed to the reforestation of 65 ha of forest degraded by the occurrence of forest fires and the pine bark beetle plague, in the municipalities of Santa Ana, Cedros and Tegucigalpa. This experience will be replicated in the other municipalities involved in the project.
The establishment of community incentives by the project to improve the conditions of access to water by providing materials for infrastructure for human consumption and for irrigation of family agricultural plots (their main livelihood) is a mechanism that has favored the involvement of the communities in the reforestation and conservation of the forest, allowing to associate that ensuring the forest cover guarantees the availability of water. The modality of local incentives is considered to be replicated in other geographical contexts.
A factor that has also deserved the attention of the communities and authorities due to the benefits obtained, is having contributed to the mobilization of financial and logistical resources on the private sector, this as part of the compensation measures for forest use that are already being developed in other geographic forest areas, under sustainable management criteria supervised by the Forest Conservation Institute (ICF). 
The restrictions put in place by the government in response to the pandemic affected financial execution, among others, due to the limitation of access to the Government's central purchasing system, which at the time prioritized procurement for COVID response equipment and materials, delaying other procurement and contracting processes, among those of AdaptarC Project, which has finally caused the processes to have been delayed, consuming more time than expected. Associated with this, the pandemic crisis also significantly affected the availability and delivery of products by suppliers. As a lesson, this issue has been raised to the institutional financial unit in order to identify and establish mechanism to avoid such delays if a similar crisis is to take place in the future. It must be possible to have alternatives to streamline administrative procedures.
In coherence with the measures dictated by the Central Government to respond to the emergency due to the pandemic, the Project adopted the modality of remote work, which has allowed the continuity of the work, particularly for the follow-up of the actions related to the institutions and municipalities; in the case of actions that by their nature were necessary to carry out in the countryside and in rural communities, social distancing measures, provision of masks and disinfectants were adopted.
</t>
  </si>
  <si>
    <t xml:space="preserve">Here the "household-by-household" reforestation in Santa Ana bears citing. A press release was published on Climate Change News on this topic: https://www.climatechangenews.com/2020/09/10/ climate-change-adaptation-projects-continue-amid-pandemic /
One of the difficulties in the development of the project was the restriction to enter some communities due to the high incidence of COVID-19, in this sense, the communities took the decision and measures to block access and isolate themselves during periods of greater occurrence of COVID. However, even in this condition, it was a community decision to undertake reforestation actions, adopting the biosecurity measures that the project provided, such as masks, and disinfectant, taking into account social distancing measures. The foregoing has shown the community's commitment and concern to restore its degraded areas. An example of this has been the reforestation carried out in the Municipality of Santa Ana, in which the Lenca Indigenous Council of Mesa Grande was fully integrated, which had the decision and support of the Council of Elders, its organizational body of greatest consideration; It is important to note in this case that in order to achieve adequate control to minimize the risk of spread of COVID, the indigenous organization made the determination to establish shifts per family, an action that turned out to be effective and the results achieved and due to the non-occurrence of contagion. The activity was focused on family participation, highlighting the involvement of parents, grandparents and grandchildren, planting approximately 7,000 sweetgum and pine plants, reforesting approximately 7 hectares.
</t>
  </si>
  <si>
    <t xml:space="preserve">To date, hiring the Social Safeguards Specialist has not been possible, in principle this hiring would be done by the UNDP. However, MiAmbiente has decided to assume responsibility for this contract, which entails the launch of the ToR and the corresponding hiring.
The project began the development of the Complaints and Complaints Mechanism, however, it was not possible to finish due to the decision of MiAmbiente to renew the technical staff of the project. In relation to this, it is noted that MiAmbiente has decided to adopt for the project, an institutional strategy to address complaints and reports in the context of the project.
</t>
  </si>
  <si>
    <t>Effectiveness</t>
  </si>
  <si>
    <t>type</t>
  </si>
  <si>
    <t>No. of key findings generated</t>
  </si>
  <si>
    <t>Type</t>
  </si>
  <si>
    <t xml:space="preserve">Indicator 8.2: No. of key findings on effective, efficient adaptation practices, products and technologies generated </t>
  </si>
  <si>
    <t>Status</t>
  </si>
  <si>
    <t>Sector</t>
  </si>
  <si>
    <t>No. of innovative practices/tools technologies</t>
  </si>
  <si>
    <t>Indicator 8.1: No. of innovative adaptation practices, tools and technologies accelerated, scaled-up and/or replicated</t>
  </si>
  <si>
    <t>Output 8: Viable innovations are rolled out, saled up, encourages and/or accelerated</t>
  </si>
  <si>
    <t>Geographic scale</t>
  </si>
  <si>
    <t>Sector of innovatice practice</t>
  </si>
  <si>
    <t>Geographic Scale</t>
  </si>
  <si>
    <t>Sector of innovative practice</t>
  </si>
  <si>
    <t xml:space="preserve">Geographic Scale </t>
  </si>
  <si>
    <t xml:space="preserve">Sector of innovative practice </t>
  </si>
  <si>
    <t xml:space="preserve">Indicator 8: Innovative adaptation practices are rolled out, scaled up, encouraged and/or accelerated at regional, national and/or subnational level </t>
  </si>
  <si>
    <t>Outcome 8: Support the development and diffusion of innovative adaptation practices, tools and technologies</t>
  </si>
  <si>
    <t>Performance at completion</t>
  </si>
  <si>
    <t>Performance at mid-term</t>
  </si>
  <si>
    <t>Target performance at completion</t>
  </si>
  <si>
    <t>Baseline information</t>
  </si>
  <si>
    <t>Yemen, Republic of</t>
  </si>
  <si>
    <t>Vietnam</t>
  </si>
  <si>
    <t>Venezuela</t>
  </si>
  <si>
    <t>Tanzania</t>
  </si>
  <si>
    <t>Chad</t>
  </si>
  <si>
    <t>Slovak Republic</t>
  </si>
  <si>
    <t>Korea, Dem. People's Rep. of</t>
  </si>
  <si>
    <t>Niue</t>
  </si>
  <si>
    <t>Macedonia, former Yugoslav Republic of</t>
  </si>
  <si>
    <t>Moldova</t>
  </si>
  <si>
    <t>Libya</t>
  </si>
  <si>
    <t>Lao People's Democratic Republic</t>
  </si>
  <si>
    <t>Korea, Republic of</t>
  </si>
  <si>
    <t>Cambodia</t>
  </si>
  <si>
    <t>Kyrgyz Republic</t>
  </si>
  <si>
    <t>Iran, Islamic Republic of</t>
  </si>
  <si>
    <t>Croatia</t>
  </si>
  <si>
    <t>Equatorial Guinea</t>
  </si>
  <si>
    <t>Guinea-Bissau</t>
  </si>
  <si>
    <t>Gambia, The</t>
  </si>
  <si>
    <t>Gabon</t>
  </si>
  <si>
    <t>Micronesia, Fed. States of</t>
  </si>
  <si>
    <t>Cuba</t>
  </si>
  <si>
    <t>Costa Rica</t>
  </si>
  <si>
    <t>Cape Verde</t>
  </si>
  <si>
    <t>Comoros</t>
  </si>
  <si>
    <t>Colombia</t>
  </si>
  <si>
    <t>Cook Islands</t>
  </si>
  <si>
    <t>Congo, Republic of</t>
  </si>
  <si>
    <t>Congo, Dem. Rep. of</t>
  </si>
  <si>
    <t>Cameroon</t>
  </si>
  <si>
    <t>describe</t>
  </si>
  <si>
    <t>Cote d'Ivoire</t>
  </si>
  <si>
    <t>1- generated information is irrelevant and neither the stakeholders reached nor the timeframe managed were achieved</t>
  </si>
  <si>
    <t>China, People's Republic of</t>
  </si>
  <si>
    <t>Other policy</t>
  </si>
  <si>
    <t>Chile</t>
  </si>
  <si>
    <t>Water policy</t>
  </si>
  <si>
    <t>2- the existence of some challenge in any of the three aspects of the indicator</t>
  </si>
  <si>
    <t>Central African Republic</t>
  </si>
  <si>
    <t>Urban policy</t>
  </si>
  <si>
    <t>Botswana</t>
  </si>
  <si>
    <t>Transportation policy</t>
  </si>
  <si>
    <t>3- relevant information is generated and disseminated to all identified stakeholders on timely basis</t>
  </si>
  <si>
    <t>Bhutan</t>
  </si>
  <si>
    <t>Social policy</t>
  </si>
  <si>
    <t>Barbados</t>
  </si>
  <si>
    <t>Science policy</t>
  </si>
  <si>
    <t>Brazil</t>
  </si>
  <si>
    <t>Public policy</t>
  </si>
  <si>
    <t>Bolivia</t>
  </si>
  <si>
    <t>Private policy</t>
  </si>
  <si>
    <t>Belize</t>
  </si>
  <si>
    <t>ICT and information dissemination</t>
  </si>
  <si>
    <t>Population policy</t>
  </si>
  <si>
    <t>Belarus</t>
  </si>
  <si>
    <t>Water storage</t>
  </si>
  <si>
    <t>Monetary policy</t>
  </si>
  <si>
    <t>Above 50%</t>
  </si>
  <si>
    <t>Bosnia and Herzegovina</t>
  </si>
  <si>
    <t>Livelihoods</t>
  </si>
  <si>
    <t>Macroeconomic policy</t>
  </si>
  <si>
    <t>From 40% to 50%</t>
  </si>
  <si>
    <t>Bahamas, The</t>
  </si>
  <si>
    <t>Special Program for women</t>
  </si>
  <si>
    <t>Information policy</t>
  </si>
  <si>
    <t>From 30% to 40%</t>
  </si>
  <si>
    <t>Bahrain</t>
  </si>
  <si>
    <t>Microfinance</t>
  </si>
  <si>
    <t>Human resource policies</t>
  </si>
  <si>
    <t>From 20% to 30%</t>
  </si>
  <si>
    <t>Other</t>
  </si>
  <si>
    <t>Bulgaria</t>
  </si>
  <si>
    <t>Soil water conservation</t>
  </si>
  <si>
    <t>Housing policy</t>
  </si>
  <si>
    <t>From 10% to 20%</t>
  </si>
  <si>
    <t>Protected areas/National parks</t>
  </si>
  <si>
    <t>Bangladesh</t>
  </si>
  <si>
    <t>Erosion control</t>
  </si>
  <si>
    <t>Health policy</t>
  </si>
  <si>
    <t>From 5% to 10%</t>
  </si>
  <si>
    <t>Catchment area/Watershed/Aquifer</t>
  </si>
  <si>
    <t>Burkina Faso</t>
  </si>
  <si>
    <t>Community-based adaptation</t>
  </si>
  <si>
    <t>Foreign policy</t>
  </si>
  <si>
    <t>From 1% to 5%</t>
  </si>
  <si>
    <t>Cultivated land/Agricultural land</t>
  </si>
  <si>
    <t>Benin</t>
  </si>
  <si>
    <t>Irrigation system</t>
  </si>
  <si>
    <t>Environmental policy</t>
  </si>
  <si>
    <t>From 0.5 to 1%</t>
  </si>
  <si>
    <t>Rangelands</t>
  </si>
  <si>
    <t>Burundi</t>
  </si>
  <si>
    <t>Coastal drainage and infrastructure</t>
  </si>
  <si>
    <t>Energy policy</t>
  </si>
  <si>
    <t>From 0 to 0.5%</t>
  </si>
  <si>
    <t>Coasts</t>
  </si>
  <si>
    <t>Azerbaijan</t>
  </si>
  <si>
    <t>Mangrove reforestation</t>
  </si>
  <si>
    <t>Education policy</t>
  </si>
  <si>
    <t>Mangroves</t>
  </si>
  <si>
    <t>Antigua and Barbuda</t>
  </si>
  <si>
    <r>
      <t xml:space="preserve">2: Physical asset </t>
    </r>
    <r>
      <rPr>
        <i/>
        <sz val="11"/>
        <color theme="1"/>
        <rFont val="Calibri"/>
        <family val="2"/>
        <scheme val="minor"/>
      </rPr>
      <t>(produced/improved/strenghtened)</t>
    </r>
  </si>
  <si>
    <t>Supporting livelihoods</t>
  </si>
  <si>
    <t>Economic policy</t>
  </si>
  <si>
    <t>4: Response capability</t>
  </si>
  <si>
    <t>Forests</t>
  </si>
  <si>
    <t>Armenia</t>
  </si>
  <si>
    <r>
      <t xml:space="preserve">1: Health and Social Infrastructure </t>
    </r>
    <r>
      <rPr>
        <i/>
        <sz val="11"/>
        <color theme="1"/>
        <rFont val="Calibri"/>
        <family val="2"/>
        <scheme val="minor"/>
      </rPr>
      <t>(developed/improved)</t>
    </r>
  </si>
  <si>
    <t>Strengthening infrastructure</t>
  </si>
  <si>
    <t>Domestic policy</t>
  </si>
  <si>
    <t>3: Risk and vulnterability assessments completed or updated</t>
  </si>
  <si>
    <t>3: Dissemination and communication</t>
  </si>
  <si>
    <t>Sustainable forest management</t>
  </si>
  <si>
    <t>Communication &amp; Information policy</t>
  </si>
  <si>
    <t>2: Undertaking or updating of assessments in progress</t>
  </si>
  <si>
    <t>2: Monitoring and warning service</t>
  </si>
  <si>
    <t>Capacity development</t>
  </si>
  <si>
    <t>1: No plans conducted or updated</t>
  </si>
  <si>
    <t>1: Risk knowledge</t>
  </si>
  <si>
    <t>km rehabilitated</t>
  </si>
  <si>
    <t>Drinking water systems</t>
  </si>
  <si>
    <t>Policy/regulatory reform</t>
  </si>
  <si>
    <t>km protected</t>
  </si>
  <si>
    <t>Afghanistan, Islamic Rep. of</t>
  </si>
  <si>
    <t>Hospitals</t>
  </si>
  <si>
    <t>Monitoring/Forecasting capacity</t>
  </si>
  <si>
    <t>ha rehabilitated</t>
  </si>
  <si>
    <t>Training Centres</t>
  </si>
  <si>
    <t>ha protected</t>
  </si>
  <si>
    <t>1: Ineffective</t>
  </si>
  <si>
    <t>Schools</t>
  </si>
  <si>
    <t>1: Not improved</t>
  </si>
  <si>
    <t>1: Non responsive (Lacks all elements )</t>
  </si>
  <si>
    <t>1: Aware of neither</t>
  </si>
  <si>
    <t>Eastern Europe</t>
  </si>
  <si>
    <t>2: Partially effective</t>
  </si>
  <si>
    <t>Airports</t>
  </si>
  <si>
    <t>2: Somewhat improved</t>
  </si>
  <si>
    <t>2: Partially responsive (Lacks most elements)</t>
  </si>
  <si>
    <t>2: Partially not aware</t>
  </si>
  <si>
    <t>1: No capacity</t>
  </si>
  <si>
    <t>Africa</t>
  </si>
  <si>
    <t>3: Moderately effective</t>
  </si>
  <si>
    <t>Causeways</t>
  </si>
  <si>
    <t>3: Moderately improved</t>
  </si>
  <si>
    <t>3: Moderately responsive (Some defined elements)</t>
  </si>
  <si>
    <t>3: Partially aware</t>
  </si>
  <si>
    <t>2: Low capacity</t>
  </si>
  <si>
    <t>3: Info transferred on time</t>
  </si>
  <si>
    <t>3 -relevant information is generated and disseminated to all identified stakeholders on timely basis</t>
  </si>
  <si>
    <t>RIE</t>
  </si>
  <si>
    <t>Latin America and Caribbean</t>
  </si>
  <si>
    <t>4: Effective</t>
  </si>
  <si>
    <t>Gov Buildings</t>
  </si>
  <si>
    <t>4: Mostly Improved</t>
  </si>
  <si>
    <t>4: Mostly responsive (Most defined elements)</t>
  </si>
  <si>
    <t>4: Mostly aware</t>
  </si>
  <si>
    <t>3: Medium capacity</t>
  </si>
  <si>
    <t>2: Somewhat info transferred</t>
  </si>
  <si>
    <t>2 -the existence of some challenge in any of the three aspects of the indicator (generation of dissemination, stakeholders reached or timeframe managed)</t>
  </si>
  <si>
    <t>NIE</t>
  </si>
  <si>
    <t>Asia-Pacific</t>
  </si>
  <si>
    <t>5: Very effective</t>
  </si>
  <si>
    <t>Roads</t>
  </si>
  <si>
    <t>5: Fully improved</t>
  </si>
  <si>
    <t>5: Highly responsive (All defined elements )</t>
  </si>
  <si>
    <t>5: Fully aware</t>
  </si>
  <si>
    <t>4: High capacity</t>
  </si>
  <si>
    <t>1: No info transferred on time</t>
  </si>
  <si>
    <t>1 -generated information is irrelevant, and neither the stakeholders reached nor the timeframe managed were achieved</t>
  </si>
  <si>
    <t>Multi-sector</t>
  </si>
  <si>
    <t>1: No improvement</t>
  </si>
  <si>
    <t>Trading</t>
  </si>
  <si>
    <t>Water management</t>
  </si>
  <si>
    <t>2: Limited improvement</t>
  </si>
  <si>
    <t>Local</t>
  </si>
  <si>
    <t>Tourism-related</t>
  </si>
  <si>
    <t>Urban development</t>
  </si>
  <si>
    <t>Improved</t>
  </si>
  <si>
    <t>3: Moderate improvement</t>
  </si>
  <si>
    <t>Regional</t>
  </si>
  <si>
    <t>Services</t>
  </si>
  <si>
    <t xml:space="preserve">Health </t>
  </si>
  <si>
    <t>Maintained</t>
  </si>
  <si>
    <t>4: High improvement</t>
  </si>
  <si>
    <t>National</t>
  </si>
  <si>
    <t>other</t>
  </si>
  <si>
    <t>Food security</t>
  </si>
  <si>
    <t>Established</t>
  </si>
  <si>
    <t>5: Very high improvement</t>
  </si>
  <si>
    <t>1: None</t>
  </si>
  <si>
    <t>Manufacturing</t>
  </si>
  <si>
    <t>Disaster risk reduction</t>
  </si>
  <si>
    <t>NGO</t>
  </si>
  <si>
    <t>2: Some</t>
  </si>
  <si>
    <t>Livestock production</t>
  </si>
  <si>
    <t>Coastal management</t>
  </si>
  <si>
    <t>Departmental</t>
  </si>
  <si>
    <t>Scale</t>
  </si>
  <si>
    <t>Public</t>
  </si>
  <si>
    <t>3: Half</t>
  </si>
  <si>
    <t>Handicrafts</t>
  </si>
  <si>
    <t>Agriculture</t>
  </si>
  <si>
    <t>Multi-community</t>
  </si>
  <si>
    <t>Private</t>
  </si>
  <si>
    <t>4: Almost all</t>
  </si>
  <si>
    <t>Adaptation strategies</t>
  </si>
  <si>
    <t>Forestry</t>
  </si>
  <si>
    <t>2: Most not integrated</t>
  </si>
  <si>
    <t>Community</t>
  </si>
  <si>
    <t>Select</t>
  </si>
  <si>
    <t>5: All</t>
  </si>
  <si>
    <t>Personal capital</t>
  </si>
  <si>
    <t>Fishing</t>
  </si>
  <si>
    <t>3: Some</t>
  </si>
  <si>
    <t>Natural capital</t>
  </si>
  <si>
    <t>Cultivation</t>
  </si>
  <si>
    <t>4: Most</t>
  </si>
  <si>
    <t>Social capital</t>
  </si>
  <si>
    <t>Construction/repairing business</t>
  </si>
  <si>
    <t>5: All (Fully integrated)</t>
  </si>
  <si>
    <t>Not relevant</t>
  </si>
  <si>
    <t>Physical capital</t>
  </si>
  <si>
    <t>Aquaculture</t>
  </si>
  <si>
    <t>Selected</t>
  </si>
  <si>
    <t>Hurricane</t>
  </si>
  <si>
    <t>Human capital</t>
  </si>
  <si>
    <t>enhanced level of protection</t>
  </si>
  <si>
    <t>Please choose</t>
  </si>
  <si>
    <t>Storm surge</t>
  </si>
  <si>
    <t>Financial capital</t>
  </si>
  <si>
    <t>Agricultural-related</t>
  </si>
  <si>
    <t>1: Not enforced (No elements implemented)</t>
  </si>
  <si>
    <t>achieved</t>
  </si>
  <si>
    <t>air</t>
  </si>
  <si>
    <t>Coastal flooding</t>
  </si>
  <si>
    <t>Agribusiness</t>
  </si>
  <si>
    <t>2: Partially not enforced (Most elements not implemented)</t>
  </si>
  <si>
    <t>increased adpative capacity</t>
  </si>
  <si>
    <t>subsoil assets</t>
  </si>
  <si>
    <t>Wind</t>
  </si>
  <si>
    <t>3: Partially enforced (Some elements implemented)</t>
  </si>
  <si>
    <t>Defense policy</t>
  </si>
  <si>
    <t>water areas</t>
  </si>
  <si>
    <t>Same</t>
  </si>
  <si>
    <t>Drought</t>
  </si>
  <si>
    <t>4: Enforced (Most elements implemented)</t>
  </si>
  <si>
    <t>land</t>
  </si>
  <si>
    <t>Decrease</t>
  </si>
  <si>
    <t>Salinization</t>
  </si>
  <si>
    <t>5: Fully enforced (All elements implemented)</t>
  </si>
  <si>
    <t>Company policy</t>
  </si>
  <si>
    <t>biological assets</t>
  </si>
  <si>
    <t>fr</t>
  </si>
  <si>
    <t>Inland flooding</t>
  </si>
  <si>
    <t>Glacier lake outburst flood</t>
  </si>
  <si>
    <t>Regulation</t>
  </si>
  <si>
    <t>No. of Development strategies</t>
  </si>
  <si>
    <t>Indicator 7.2: No. of targeted development strategies with incorporated climate change priorities enforced</t>
  </si>
  <si>
    <t>No. of Policies introduced or adjusted</t>
  </si>
  <si>
    <t>Indicator 7.1: No. of policies introduced or adjusted to address climate change risks</t>
  </si>
  <si>
    <t>Output 7:Improved integration of climate-resilience strategies into country development plans</t>
  </si>
  <si>
    <t>Integration level</t>
  </si>
  <si>
    <t>Indicator 7: Climate change priorities are integrated into national development strategy</t>
  </si>
  <si>
    <t>Outcome 7: Improved policies and regulations that promote and enforce resilience measures</t>
  </si>
  <si>
    <t>Income source</t>
  </si>
  <si>
    <r>
      <t xml:space="preserve">Number of households </t>
    </r>
    <r>
      <rPr>
        <i/>
        <sz val="9"/>
        <color theme="1"/>
        <rFont val="Calibri"/>
        <family val="2"/>
        <scheme val="minor"/>
      </rPr>
      <t>(total number in the project area)</t>
    </r>
  </si>
  <si>
    <t>Income level (USD)</t>
  </si>
  <si>
    <r>
      <rPr>
        <b/>
        <u/>
        <sz val="11"/>
        <color theme="1"/>
        <rFont val="Calibri"/>
        <family val="2"/>
        <scheme val="minor"/>
      </rPr>
      <t>Core Indicator</t>
    </r>
    <r>
      <rPr>
        <sz val="11"/>
        <color theme="1"/>
        <rFont val="Calibri"/>
        <family val="2"/>
        <scheme val="minor"/>
      </rPr>
      <t xml:space="preserve"> 6.1.2: Increased income, or avoided decrease in income</t>
    </r>
  </si>
  <si>
    <t>Adaptation strategy</t>
  </si>
  <si>
    <t>Type of Assets</t>
  </si>
  <si>
    <t>Number of Assets</t>
  </si>
  <si>
    <t>Indicator 6.1.1: No. and type of adaptation assets created or strengthened in support of individual or community livelihood strategies</t>
  </si>
  <si>
    <t>Output 6 Targeted individual and community livelihood strategies strengthened in relation to climate change impacts, including variability</t>
  </si>
  <si>
    <t>Alternate Source</t>
  </si>
  <si>
    <t>% increase in income level vis-à-vis baseline</t>
  </si>
  <si>
    <t>% of female headed households</t>
  </si>
  <si>
    <t>No. of targeted households</t>
  </si>
  <si>
    <t>Indicator 6.2: Increase in targeted population's sustained climate-resilient alternative livelihoods</t>
  </si>
  <si>
    <t>Improvement level</t>
  </si>
  <si>
    <t>Indicator 6.1: Increase in households and communities having more secure access to livelihood assets</t>
  </si>
  <si>
    <t>Outcome 6: Diversified and strengthened livelihoods and sources of income for vulnerable people in targeted areas</t>
  </si>
  <si>
    <t>Targeted performance at completion</t>
  </si>
  <si>
    <t>Effectiveness of protection/rehabilitation</t>
  </si>
  <si>
    <t>Unit</t>
  </si>
  <si>
    <t>Total number of natural assets or ecosystems protected/rehabilitated</t>
  </si>
  <si>
    <t>Natural asset or Ecosystem (type)</t>
  </si>
  <si>
    <r>
      <rPr>
        <b/>
        <u/>
        <sz val="11"/>
        <color theme="1"/>
        <rFont val="Calibri"/>
        <family val="2"/>
        <scheme val="minor"/>
      </rPr>
      <t>Core Indicator</t>
    </r>
    <r>
      <rPr>
        <sz val="11"/>
        <color theme="1"/>
        <rFont val="Calibri"/>
        <family val="2"/>
        <scheme val="minor"/>
      </rPr>
      <t xml:space="preserve"> 5.1: Natural Assets protected or rehabilitated</t>
    </r>
  </si>
  <si>
    <t>Output 5: Vulnerable ecosystem services and natural resource assets strengthned in response to climate change impacts, including variability</t>
  </si>
  <si>
    <t>Natural resource improvement level</t>
  </si>
  <si>
    <t>Indicator 5: Ecosystem services and natural resource assets maintained or improved under climate change and variability-induced stress</t>
  </si>
  <si>
    <t>Outcome 5: Increased ecosystem resilience in response to climate change and variability-induced stress</t>
  </si>
  <si>
    <t>Target Performance at Completion</t>
  </si>
  <si>
    <t>Number of services</t>
  </si>
  <si>
    <t>Indicator 4.1.1: No. and type of development sector services to respond to new conditions resulting from climate variability and change</t>
  </si>
  <si>
    <t>Output 4: Vulnerable development sector services and infrastructure assets strengthened in response to climate change impacts, including variability</t>
  </si>
  <si>
    <t>Changes in asset (quantitative or qualitative)</t>
  </si>
  <si>
    <t>Targeted asset</t>
  </si>
  <si>
    <r>
      <rPr>
        <b/>
        <u/>
        <sz val="11"/>
        <color theme="1"/>
        <rFont val="Calibri"/>
        <family val="2"/>
        <scheme val="minor"/>
      </rPr>
      <t>Core Indicator</t>
    </r>
    <r>
      <rPr>
        <sz val="11"/>
        <color theme="1"/>
        <rFont val="Calibri"/>
        <family val="2"/>
        <scheme val="minor"/>
      </rPr>
      <t xml:space="preserve"> 4.2: Assets produced, developed, improved or strengthened</t>
    </r>
  </si>
  <si>
    <t>Response level</t>
  </si>
  <si>
    <t>Geographical scale</t>
  </si>
  <si>
    <t>Project/programme sector</t>
  </si>
  <si>
    <t>Indicator 4.1: Increased responsiveness of development sector services to evolving needs from changing and variable climate</t>
  </si>
  <si>
    <t>Outcome 4: Increased adaptive capacity within relevant development sector services and infrastructure assets</t>
  </si>
  <si>
    <t>No. of tools and guidelines</t>
  </si>
  <si>
    <t xml:space="preserve">Scale </t>
  </si>
  <si>
    <t>Indicator 3.2.2: No. of tools and guidelines developed (thematic, sectoral, institutional) and shared with relevant stakeholders</t>
  </si>
  <si>
    <t>Level of awareness</t>
  </si>
  <si>
    <t>% of women represented in committes/associations</t>
  </si>
  <si>
    <t>No. of technical committees/associations</t>
  </si>
  <si>
    <t xml:space="preserve">No. of technical committees/associations </t>
  </si>
  <si>
    <t>Indicator 3.2.1: No. of technical committees/associations formed to ensure transfer of knowledge</t>
  </si>
  <si>
    <t>Output 3.2: Stengthened capacity of national and subnational stakeholders and entities to capture and disseminate knowledge and learning</t>
  </si>
  <si>
    <t>% of female participants targeted</t>
  </si>
  <si>
    <t>No. of targeted beneficiaries</t>
  </si>
  <si>
    <t>Indicator 3.1.1: Percentage of targeted population awareness of predicted adverse impacts of climate change, and of appropriate responses</t>
  </si>
  <si>
    <t xml:space="preserve">Output 3: Targeted population groups participating in adaptation and risk reduction awareness activities </t>
  </si>
  <si>
    <t>Percentage of targeted population applying adaptation measures</t>
  </si>
  <si>
    <t>Indicator 3.1: Increase in application of appropriate adaptation responses</t>
  </si>
  <si>
    <t>Outcome 3: Strengthened awareness and owernship of adaptation and climate risk reduction processes</t>
  </si>
  <si>
    <t>Capacity level</t>
  </si>
  <si>
    <t>Number of beneficiaries</t>
  </si>
  <si>
    <t>Indicator 2.2.1: No. of targeted institutions benefitting from the direct access and enhanced direct access modality</t>
  </si>
  <si>
    <t>Output 2.2. Increased readiness and capacity of national and sub-national entities to directly access and program adaptation finance</t>
  </si>
  <si>
    <t>Indicator 2.1.2: No. of targeted institutions with increased capacity to minimize exposure to climate variability risks</t>
  </si>
  <si>
    <t>% of female staff trained</t>
  </si>
  <si>
    <t>Total staff trained</t>
  </si>
  <si>
    <t>Indicator 2.1.1: No. of staff trained to respond to, and mitigate impacts of, climate-related events</t>
  </si>
  <si>
    <t>Output 2.1 Strengthened capacity of national and sub-national centres and networks to respond rapidly to extreme weather events</t>
  </si>
  <si>
    <t>% of female targeted</t>
  </si>
  <si>
    <t>Total</t>
  </si>
  <si>
    <t>Number of staff targeted</t>
  </si>
  <si>
    <t>Indicator 2: Capacity of staff to respond to, and mitigate impacts of, climate-related events from targeted institutions increased</t>
  </si>
  <si>
    <t>Outcome 2: Strengthened institutional capacity to reduce risks associated with climate-induced socioeconomic and environmental losses</t>
  </si>
  <si>
    <t>Number of municipalities</t>
  </si>
  <si>
    <t>Geographical coverage</t>
  </si>
  <si>
    <t>Hazard</t>
  </si>
  <si>
    <t>Category targeted</t>
  </si>
  <si>
    <t>No. of adopted Early Warning Systems</t>
  </si>
  <si>
    <r>
      <rPr>
        <b/>
        <u/>
        <sz val="11"/>
        <color theme="1"/>
        <rFont val="Calibri"/>
        <family val="2"/>
        <scheme val="minor"/>
      </rPr>
      <t>Core Indicator</t>
    </r>
    <r>
      <rPr>
        <sz val="11"/>
        <color theme="1"/>
        <rFont val="Calibri"/>
        <family val="2"/>
        <scheme val="minor"/>
      </rPr>
      <t xml:space="preserve"> 1.2: No. of Early Warning Systems</t>
    </r>
  </si>
  <si>
    <t>Output 1.2 Targeted population groups covered by adequate risk reduction systems</t>
  </si>
  <si>
    <t>No. of projects/programmes that conduct and update risk and vulnerability assessments</t>
  </si>
  <si>
    <t>Indicator 1.1: No. of projects/programmes that conduct and update risk and vulnerability assessments</t>
  </si>
  <si>
    <t>Output 1.1 Risk and vulnerability assessments conducted and updated</t>
  </si>
  <si>
    <t>Overall effectiveness</t>
  </si>
  <si>
    <t>Hazards information generated and disseminated</t>
  </si>
  <si>
    <t>Number of targeted stakeholders</t>
  </si>
  <si>
    <t>Indicator 1: Relevant threat and hazard information generated and disseminated to stakeholders on a timely basis</t>
  </si>
  <si>
    <t>Outcome 1: Reduced exposure to climate-related hazards and threats</t>
  </si>
  <si>
    <t>% of Youth beneficiaries</t>
  </si>
  <si>
    <t>% of female beneficiaries</t>
  </si>
  <si>
    <t>Indirect beneficiaries supported by the project</t>
  </si>
  <si>
    <t>Direct beneficiaries supported by the project</t>
  </si>
  <si>
    <t>Total (direct + indirect beneficiaries)</t>
  </si>
  <si>
    <r>
      <rPr>
        <b/>
        <u/>
        <sz val="11"/>
        <color theme="1"/>
        <rFont val="Calibri"/>
        <family val="2"/>
        <scheme val="minor"/>
      </rPr>
      <t>Core Indicator</t>
    </r>
    <r>
      <rPr>
        <sz val="11"/>
        <color theme="1"/>
        <rFont val="Calibri"/>
        <family val="2"/>
        <scheme val="minor"/>
      </rPr>
      <t>: No. of beneficiaries</t>
    </r>
  </si>
  <si>
    <t>Impact: Increased resiliency at the community, national, and regional levels to climate variability and change</t>
  </si>
  <si>
    <t>Region</t>
  </si>
  <si>
    <t>Country</t>
  </si>
  <si>
    <t>Type of implementing entity</t>
  </si>
  <si>
    <t>United Nations Development Programme (UNDP)</t>
  </si>
  <si>
    <t>Project ID</t>
  </si>
  <si>
    <t>Adaptation Fund Strategic Results Framework</t>
  </si>
  <si>
    <t>https://www.adaptation-fund.org/wp-content/uploads/2019/10/Results-Tracker-Guidance-Document-Updated_July-2019.docx</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</si>
  <si>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</si>
  <si>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</si>
  <si>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 xml:space="preserve">Results Tracker for Adaptation Fund (AF)  Projects    </t>
  </si>
  <si>
    <t>Despite the failure to formalize the CBC’s Authority due to the conditions caused by the pandemic, it was possible to initiate dialogues with the CBC Coordination Platform, a body projected to become the CBC’s Authority, made up of the Municipal Mayors. This process also involved the meeting of the technical teams of the mayors, having achieved in both spaces, contextualizing the problem of the CBC associated with the affectations by the CC, in particular, drought, floods, plague of the pine weevil, lack of information and governance, also identifying the challenges and opportunities and also, the actions, contributions, and concrete steps to be carried out with the participation of the sectors. An important milestone to highlight is having managed to integrate women into this process, making it possible to have their perspective and participation in identifying the context and opportunities for integration in the training process and the decision-making process. Also noteworthy is the development of 12 Municipal Forest Protection Plans and the development of the studies developed by the UNAH, documents of special relevance because they will allow to assess the state of the forest resource in terms of production and water problems, as well as establish mechanisms for adequate governance and decision-making to guarantee the sustainability of the forest resource and water production as a fundamental basis for generating well-being and local development.</t>
  </si>
  <si>
    <t>Important progress has been made in the execution of 80% of the Municipal Forest Protection Plans, standing out, in this case, the mobilization managed by the project and the high level of involvement of local actors, who, even in the midst of the pandemic, have adopted decisive provisions to be able to develop the different actions in the field, among others, reforestation and fire control, as well as in local training processes. It is also relevant to highlight the various measures adopted by the project to enable the integration of communities, an action that has been focused on family participation based on their awareness and appropriation of the problem and valuation of the ecosystem benefits of the forest resource, as well as the facilitation of collective incentives around the improvement of water, having benefited almost a third of the beneficiary population projected for the project cycle.</t>
  </si>
  <si>
    <t>For this component, the efforts undertaken by the project stand out in this period, which finally allowed two WMO specialists to arrive in Honduras in order to strengthen national capacities for the management of water information. Part of the training cycle developed by the WMO team was developed virtually, having achieved the adoption of a technological tool that facilitates the administration and interpretation of information to favor the analysis and identification of the national climate perspective, and of the CBC in particular. In contrast to this important achievement, the ONCC's small progress is manifested, an instance of which it will be necessary to consider an objective assessment that allows deciphering the feasibility of continuity as a Responsible Party through the Letter of Agreement that it has signed with UNDP. In this component, in addition, it has been possible to develop virtual training processes in three important areas of beneficiaries: 1) that of professionals from key institutions linked to CC management, carried out through a diploma course developed by UNAH; 2) Students (500) from the secondary education system; 3) Technical staff of the Municipal Mayor's Office. In all cases, it is worthwhile to recognize the significant degree of integration and level of commitment and contribution of women.</t>
  </si>
  <si>
    <t>During 2020, a framework for dialogues, consultations, and agreement was developed with the Executive Committee of the CBC Coordination Platform, made up of the 14 Municipal Mayors, the event had the participation of 6 Mayors of the CBC and 4 Mayors of neighboring municipalities; the objective was to put in context the reality of the CBC in terms of the effects, challenges and opportunities, emphasizing the recurrence of forest fires and pests: their impact on the water supply; this initiative, in turn, made it possible to establish agreements between the Mayors, the ICF, and the AdaptarC Project for the management and contributions of inputs to develop protection and restoration actions in the areas prioritized by the ICF, the Mayors, and key stakeholders. The process also meant developing a dialogue with the CBC Technical Committee, made up of municipal technicians and the Municipal Offices for Women, achieving the participation of technical teams from 11 CBC municipalities and another 4 from the municipality of influence. As a result of this process with the Technical Committee of the CBC, the specific impacts of the affectations were better specified, also integrating strategic elements of the Gender Diagnosis worked by the Project, and whose results were also shared in the event; on the other hand, the guidelines for the coordination and assembly of the actions in the prioritized areas were defined, including the coordination of the deliveries of seedlings by sector, effective mechanisms for updating the Municipal Forest Protection Plans, roles of local organizations and mechanisms for monitoring forest protection activities. In order to have supporting documentary information for the argumentation of the elaboration of the Presidential Decree in the Council of Ministers, PCM. The Project, through UNAH, developed the collection of water information, specifically, the Climate Vulnerability Index, and studies on Isotopy, water recharge and ecotoxicity. The PCM for the officialization of the CBC Authority has not yet been managed pending all the supporting information for the elaboration of the Decree proposal based on solid argumentation, a proposal that is expected to be ready in 2021. About Municipal Plans, 12 Municipal Forest Protection Plans have been prepared out of 14 planned, leaving the other 2 in the final phase of formulation; the Reforestation Plans have been drawn up in close coordination between the Project, the ICF and the Mayor's Offices; once the UNAH studies are completed, the elements of climate risk and community resilience will be integrated into the reference plans.</t>
  </si>
  <si>
    <t>During this period, 80% of the activities in the 12 Municipal Forest Management Plans, PPFM (MFMP in english), have been executed, this assessment is based on compliance with the schedule of activities in each of these, among the activities, the assembly of forest nurseries, reforestation of 65 ha with the participation of 759 people (33% of them being women), management of the natural regeneration of 468 prioritized ha, 152 km of preventive rounds to control forest fires. Considering these achievements, it is estimated that the PPFM have gone from a medium execution to a high execution.
Of the 1,500 ha affected by the pine weevil (all duly identified and mapped), 532 ha have been restored with the participation of the communities, ICF personal project team, and local organizations. The project, in coordination with the ICF and technicians from the Municipal Environmental Units, has trained 89 local technicians and 54 members of 18 Water Boards in controlling and monitoring the incidence of the pine weevil; It is important to highlight that the trained personnel have been integrated into the weevil monitoring brigades in support of the ICF technical staff.
Within the framework of activities to facilitate access to water, the project, through UNAH, is conducting a census of surface and underground water sources, as well as a study of water recharge, isotopy, water ecotoxicology and Index of Climate Vulnerability, in order to have documentary information that serves for decision-making, ordering, and governance of water and forest resources in the CBC, in particular, to ensure access to water in quality and quantity, also taking into account, anthropogenic factors and climate variability. As a mechanism to enable the improvement of access to water, the project has developed an incentive mechanism for local integration in the tasks of management, protection and conservation of water and forest resources, as well as monitoring of the weevil plague, sampling of water quality and availability carried out in 2020. Project records show an estimated population of 3,793 families benefited through reforestation, regeneration, forest fire control, weevil pest control and community incentives.</t>
  </si>
  <si>
    <t>In order to strengthen capacities for the management of national climate information, the Project was able to manage the presence in Honduras of two specialists from the World Meteorological Organization (WMO). The objective of this monitoring has been to carry out a diagnosis of the national climate information, the recovery, conversion, and import of the national historical climatic data housed in various national instances, which were finally housed in the Platform of the Meteorological, Climate, and Hydrometric Information System (MCH) established in the General Directorate of Water Resources (DGRH-MiAmbiente), an action coordinated with the Permanent Contingency Commission, COPECO, as the official representative of Honduras before the WMO, which will have the role of providing technical support for the use and implementation of the MCH platform in Honduras.
This initiative has made it possible to delineate a work plan to strengthen the National Hydrometeorological Network, the implementation of which will be supported by the WMO, a body made up of the DGRH / MIAMBIENTE; Center for Atmospheric and Oceanographic Studies, CENAOS-COPECO; Empresa Nacional de Energía Eléctrica ENEE, and the Honduran Institute of Earth Sciences of the National Autonomous University of Honduras, IHCIT-UNAH; After the specialists' visit to Honduras, the WMO has developed virtual trainings aimed at the management of the MCH Platform and the administration and management of climate data. It is important to highlight that the capacities generated by the WMO will be replicated with the ONCC in order to develop the competencies for the management of climate information, an instance that, due to the effects of a transition in the governance of its executive structure, has limited its actions, hoping to restart them in 2021 through an Acceleration Plan of the actions envisaged within the framework of the Letter of Agreement signed with the UNDP.
During this period, the "Diploma in Adaptation to Climate Change Based on Ecosystems with orientation in water and forest resources" has been developed, which has integrated two groups, one for the Central-South-Eastern Region and another for the North-western Region; This training process has had the participation of 70 professional students, of whom 64 professionals graduated, 44 women (69%) and 20 men (21%). It has also been possible to develop a virtual training process on Resilience, Adaptation to CC and Integrated Management of Water Resources, aimed at 500 students from the Formal Secondary Education System as part of their Educational Social Work, a requirement for their graduation. At the local level, the knowledge management process also included the development of virtual workshops aimed at technicians from the municipal environmental units UMA women's office in the context of the ACC, local challenges and opportunities.</t>
  </si>
  <si>
    <t>For the total period covered by this report, a total of $ 1,663,990.00, has been received corresponding to the 1st and 2nd tranche.  From this amount a total of $ 417,101.60 has been transferred to the Ministry of the Environment, as executing entity and a total of $ 53,880.44 has been used for project execution costs. From March 2020-March 2021, the total executed amount is $521,202.34 as detailed below.  The total amount received from the AF, in concept of IE fees was $45,856.00</t>
  </si>
  <si>
    <t>Si</t>
  </si>
  <si>
    <t xml:space="preserve">Yes. Due to the pandemic, it was difficult to guarantee a high level of participation for the vulnerable groups (Indigenous, women) in capacity strengthening processes such as workshops, consultations and dialogues given the limitations in mobility. In this sense, where possible, the activities were conducted virtually, however these groups have difficulty accessing the internet. Small-groups were arranged, once measures started to ease up, in order to facilitate participation in consultations and workshops. 
Access to equity, marginalized groups and gender equity were risks identified before, in the context of adaptation measures on the ground. However, UNDP and the Government did not anticipate that a pandemic would limit in-person capacity building for several months. Due to the mobility restrictions, it was not possible to hold in-person trainings for anyone (not only for marginalized groups or indigenous peoples). In this sense, the project prioritized virtual trainings which targeted technical staff in the municipalities and the Municipal Offices for Women (OMM). The thematic areas covered under these trainings were early warning systems (for forest fires); legal requirements for natural resource management, strenghtening of the CFC platform; development of land-use plans. Women representatives within the OMM did participate in these trainings. 
</t>
  </si>
  <si>
    <t xml:space="preserve">No. However, the ESMF in the approved proposal called for a gender analysis to be completed during the first phase of the project to assess divisions of labor and women’s role and access to resources and to develop recommendations on how the project will promote women’s equality and empowerment, including in decision-making. The gender analysis was conducted in 2019 with the support of a dedicated specialist in the Office of Project Coordination (OCP) in MiAmbiente. This analysis was conducted on the CFC (13 municipalities) will be considered for the development of an action plan (gender strategy) for all project activities and the strengthening of the municipal women offices. Further, during 2020 there were surveys and scoring conducted to inform the gender strategy. This gender strategy is currently under development, since the specialist has been on board since April 2021. The specialist is already coordinating with the Officials responsible for gender in MiAmbiente, in the National Institute of Women (INAM), and Municipal Offices of Women (OMM), in order to ensure a holistic vision and approach to the topic.  </t>
  </si>
  <si>
    <r>
      <t>Satisfactory.</t>
    </r>
    <r>
      <rPr>
        <sz val="11"/>
        <color theme="4"/>
        <rFont val="Times New Roman"/>
        <family val="1"/>
      </rPr>
      <t xml:space="preserve"> </t>
    </r>
    <r>
      <rPr>
        <sz val="11"/>
        <rFont val="Times New Roman"/>
        <family val="1"/>
      </rPr>
      <t xml:space="preserve">4 PMOT out of 14 have been completed, in Lepaterique, Villa de San Francisco, Valle de Angeles y Santa Lucia. Regarding the Municipal Forest Protection Plans (PPFM), there are currently 12 PPFM completed, out of the 14 planned: 1.- Santa Lucia, 2.- Valle de Angeles, 3,. Tatumbla, 4.- Ojojona, 5,. Santa Ana, 6.- Villa de San Francisco, 7. San Antonio de Oriente, 8.- Villa de San Antonio, 9.- Cedros, 10.- Cantarranas, 11.- Talanga y 12.- Lepaterique.The Gender Specialist is developing a Gender Strategy which will include guidance on how to incorporate gender empowerment and inclusion dimensions in these plans. </t>
    </r>
  </si>
  <si>
    <t xml:space="preserve">Some progress. In Cofradía community, some 100 families have improved access to water supply thanks to the protection, conservation, and reforestation actions of some 150 families (a total of 759 people, out of which 251 were women, which represents a 33.07% participation. 
In regards the number of families with enhanced water supply, it was not possible to implement the expected improvements in targeted communities, due to the limitations imposed by the pandemic and to some extent, due to hurricanes experienced during September 2020. Activities aimed at making progress on this front have been prioritized to begin in the 3rd quarter of 2021, having been integrated into the 2021-2022 Annual Work Plan. These activities focus on the provision of equipment such as pipes, tanks, pipelines, protection barriers for springs and aqueducts, and water harvesting works. </t>
  </si>
  <si>
    <t xml:space="preserve">Partially. MiAmbiente has a grievance mechanism which is expected to be applied for the ADAPTARC project. Currently, the protocols of the grievance mechanism are being reviewed by the project team in order to be best aligned with the needs of the project. For example, it is being considered that, instead of using mobile devices for raising complaints or grievances, physical mailboxes will be set up in strategic places in each municipality, so that these concerns can be raised anonymously and by individuals who may not necessarily have access to mobile devices. Further, it is expected that by July 2021, there will be at least 8 municipalities (Lepaterique, VIlla de San Francisco, Ojojona, Santa Ana, Villa de San Antonio, Catarranas, Tatumbla y Santa Lucia) with a socialized and fully- activated grievance mechanism. Issues considered for such grievances include gender, ethnicity, social and environment issues. For the moment, the Gender specialist is leading on this effort, in coordination with the municipal authorities, who will be tasked with ensuring compliance to the validated mechanism, follow-up on grievances and provide response. </t>
  </si>
  <si>
    <t>Was a grievance mechanism established capable and known to stakeholders to accept grievances and complaints?</t>
  </si>
  <si>
    <t xml:space="preserve">
Since March 2021, there have been smaller group meetings, dialogues and capacity -building activities with rural and indigenous groups, including women; the aim for the next reporting cycle is to ensure connectiviy is no longer an issue for the inclusion of these groups in capacity-building activities, as it is anticipated that the sanitafy conditions will no longer hinder in-person meetings. The project will ensure that all biosafety protocols are upheld, including the provision of masks and sanitary items as well as ensuring apprpriate number of participants per meeting/ workshop. When in-person meetings are not possible to ensure the participation of certain groups, the project has considered purchasing data packages for mobile devices. As a target for the next reporting cycle, all marginalized and vulnerable groups will be able to have the same quality capacity building as other groups with higher connectivity. Also, marginalized and vulnerable groups will be prioritized for in-person training as soon as conditions allow this. 
Distinction needs to be made in regards participation of women in field-based interventions' capacity building activities (for nurseries and reforestation) and trainings dedicated to technical staff of the municipalities, including the Municipal Offices of Women (OMM). While it was observed that less rural women participated in virtual trainings due to connectivity issues, women representatives from the OMM did take part in these trainings. However, in the case of nursery management and reforestation activities, the project ensured a very active incorporation of women and family units by incorporating flexible schedules, bio-safety protocols (including small groups to allow for social distancing) and operationalizing a scheme of community incentives. Through these measures an active and decisive community participation, and particularly of women, in the reforestation of areas affected by forest fires and pine bark beetle, was achieved.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</si>
</sst>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5" formatCode="_ * #,##0.00_ ;_ * \-#,##0.00_ ;_ * &quot;-&quot;??_ ;_ @_ "/>
    <numFmt numFmtId="166" formatCode="dd\-mmm\-yyyy"/>
    <numFmt numFmtId="167" formatCode="_-[$$-409]* #,##0.00_ ;_-[$$-409]* \-#,##0.00\ ;_-[$$-409]* &quot;-&quot;??_ ;_-@_ "/>
    <numFmt numFmtId="168" formatCode="_-[$$-540A]* #,##0.00_ ;_-[$$-540A]* \-#,##0.00\ ;_-[$$-540A]* &quot;-&quot;??_ ;_-@_ "/>
  </numFmts>
  <fonts count="66" x14ac:knownFonts="1">
    <font>
      <sz val="11"/>
      <color theme="1"/>
      <name val="Calibri"/>
      <family val="2"/>
      <scheme val="minor"/>
    </font>
    <font>
      <b/>
      <sz val="11"/>
      <color theme="1"/>
      <name val="Calibri"/>
      <family val="2"/>
      <scheme val="minor"/>
    </font>
    <font>
      <sz val="11"/>
      <color theme="1"/>
      <name val="Times New Roman"/>
      <family val="1"/>
    </font>
    <font>
      <b/>
      <sz val="14"/>
      <color rgb="FF000000"/>
      <name val="Times New Roman"/>
      <family val="1"/>
    </font>
    <font>
      <i/>
      <sz val="9"/>
      <color theme="1"/>
      <name val="Times New Roman"/>
      <family val="1"/>
    </font>
    <font>
      <b/>
      <sz val="11"/>
      <color theme="1"/>
      <name val="Times New Roman"/>
      <family val="1"/>
    </font>
    <font>
      <b/>
      <sz val="11"/>
      <color rgb="FFFF0000"/>
      <name val="Times New Roman"/>
      <family val="1"/>
    </font>
    <font>
      <sz val="11"/>
      <color indexed="8"/>
      <name val="Times New Roman"/>
      <family val="1"/>
    </font>
    <font>
      <b/>
      <sz val="11"/>
      <color indexed="8"/>
      <name val="Times New Roman"/>
      <family val="1"/>
    </font>
    <font>
      <sz val="10"/>
      <color indexed="8"/>
      <name val="Times New Roman"/>
      <family val="1"/>
    </font>
    <font>
      <sz val="10"/>
      <name val="Times New Roman"/>
      <family val="1"/>
    </font>
    <font>
      <i/>
      <sz val="11"/>
      <color indexed="8"/>
      <name val="Times New Roman"/>
      <family val="1"/>
    </font>
    <font>
      <b/>
      <sz val="11"/>
      <name val="Times New Roman"/>
      <family val="1"/>
    </font>
    <font>
      <sz val="11"/>
      <color indexed="9"/>
      <name val="Times New Roman"/>
      <family val="1"/>
    </font>
    <font>
      <sz val="11"/>
      <name val="Times New Roman"/>
      <family val="1"/>
    </font>
    <font>
      <sz val="11"/>
      <color rgb="FFFF0000"/>
      <name val="Times New Roman"/>
      <family val="1"/>
    </font>
    <font>
      <b/>
      <sz val="10"/>
      <name val="Times New Roman"/>
      <family val="1"/>
    </font>
    <font>
      <u/>
      <sz val="11"/>
      <color theme="10"/>
      <name val="Calibri"/>
      <family val="2"/>
    </font>
    <font>
      <b/>
      <i/>
      <sz val="9"/>
      <name val="Times New Roman"/>
      <family val="1"/>
    </font>
    <font>
      <b/>
      <sz val="16"/>
      <name val="Times New Roman"/>
      <family val="1"/>
    </font>
    <font>
      <sz val="11"/>
      <color indexed="43"/>
      <name val="Times New Roman"/>
      <family val="1"/>
    </font>
    <font>
      <i/>
      <sz val="11"/>
      <name val="Times New Roman"/>
      <family val="1"/>
    </font>
    <font>
      <b/>
      <sz val="12"/>
      <name val="Times New Roman"/>
      <family val="1"/>
    </font>
    <font>
      <sz val="11"/>
      <color indexed="8"/>
      <name val="Calibri"/>
      <family val="2"/>
    </font>
    <font>
      <b/>
      <sz val="11"/>
      <color indexed="8"/>
      <name val="Calibri"/>
      <family val="2"/>
    </font>
    <font>
      <sz val="11"/>
      <color indexed="43"/>
      <name val="Calibri"/>
      <family val="2"/>
    </font>
    <font>
      <sz val="11"/>
      <color theme="4"/>
      <name val="Times New Roman"/>
      <family val="1"/>
    </font>
    <font>
      <i/>
      <sz val="11"/>
      <color theme="1"/>
      <name val="Times New Roman"/>
      <family val="1"/>
    </font>
    <font>
      <b/>
      <sz val="16"/>
      <color theme="1"/>
      <name val="Times New Roman"/>
      <family val="1"/>
    </font>
    <font>
      <b/>
      <i/>
      <sz val="11"/>
      <color theme="1"/>
      <name val="Times New Roman"/>
      <family val="1"/>
    </font>
    <font>
      <b/>
      <sz val="11"/>
      <color theme="4"/>
      <name val="Times New Roman"/>
      <family val="1"/>
    </font>
    <font>
      <i/>
      <strike/>
      <sz val="11"/>
      <name val="Times New Roman"/>
      <family val="1"/>
    </font>
    <font>
      <sz val="11"/>
      <color indexed="10"/>
      <name val="Times New Roman"/>
      <family val="1"/>
    </font>
    <font>
      <b/>
      <i/>
      <sz val="11"/>
      <name val="Times New Roman"/>
      <family val="1"/>
    </font>
    <font>
      <b/>
      <sz val="11"/>
      <color rgb="FF000000"/>
      <name val="Times New Roman"/>
      <family val="1"/>
    </font>
    <font>
      <sz val="11"/>
      <color theme="9"/>
      <name val="Times New Roman"/>
      <family val="1"/>
    </font>
    <font>
      <sz val="11"/>
      <name val="Calibri"/>
      <family val="2"/>
      <scheme val="minor"/>
    </font>
    <font>
      <sz val="11"/>
      <color rgb="FF000000"/>
      <name val="Times New Roman"/>
      <family val="1"/>
    </font>
    <font>
      <b/>
      <sz val="11"/>
      <color rgb="FFFFFFFF"/>
      <name val="Times New Roman"/>
      <family val="1"/>
    </font>
    <font>
      <b/>
      <sz val="11"/>
      <color theme="0"/>
      <name val="Times New Roman"/>
      <family val="1"/>
    </font>
    <font>
      <i/>
      <sz val="11"/>
      <color rgb="FF000000"/>
      <name val="Times New Roman"/>
      <family val="1"/>
    </font>
    <font>
      <b/>
      <i/>
      <sz val="11"/>
      <color indexed="8"/>
      <name val="Times New Roman"/>
      <family val="1"/>
    </font>
    <font>
      <i/>
      <sz val="10"/>
      <name val="Times New Roman"/>
      <family val="1"/>
    </font>
    <font>
      <sz val="11"/>
      <color rgb="FF006100"/>
      <name val="Calibri"/>
      <family val="2"/>
      <scheme val="minor"/>
    </font>
    <font>
      <sz val="11"/>
      <color rgb="FF9C0006"/>
      <name val="Calibri"/>
      <family val="2"/>
      <scheme val="minor"/>
    </font>
    <font>
      <sz val="11"/>
      <color rgb="FFFF0000"/>
      <name val="Calibri"/>
      <family val="2"/>
      <scheme val="minor"/>
    </font>
    <font>
      <sz val="11"/>
      <color rgb="FF9C6500"/>
      <name val="Calibri"/>
      <family val="2"/>
      <scheme val="minor"/>
    </font>
    <font>
      <sz val="9"/>
      <color rgb="FFFF0000"/>
      <name val="Calibri"/>
      <family val="2"/>
      <scheme val="minor"/>
    </font>
    <font>
      <b/>
      <sz val="9"/>
      <name val="Calibri"/>
      <family val="2"/>
      <scheme val="minor"/>
    </font>
    <font>
      <i/>
      <sz val="11"/>
      <color theme="1"/>
      <name val="Calibri"/>
      <family val="2"/>
      <scheme val="minor"/>
    </font>
    <font>
      <sz val="9"/>
      <color rgb="FF9C6500"/>
      <name val="Calibri"/>
      <family val="2"/>
      <scheme val="minor"/>
    </font>
    <font>
      <b/>
      <sz val="9"/>
      <color theme="1"/>
      <name val="Calibri"/>
      <family val="2"/>
      <scheme val="minor"/>
    </font>
    <font>
      <i/>
      <sz val="9"/>
      <color theme="1"/>
      <name val="Calibri"/>
      <family val="2"/>
      <scheme val="minor"/>
    </font>
    <font>
      <b/>
      <u/>
      <sz val="11"/>
      <color theme="1"/>
      <name val="Calibri"/>
      <family val="2"/>
      <scheme val="minor"/>
    </font>
    <font>
      <i/>
      <sz val="11"/>
      <name val="Calibri"/>
      <family val="2"/>
      <scheme val="minor"/>
    </font>
    <font>
      <b/>
      <i/>
      <sz val="11"/>
      <color theme="1"/>
      <name val="Calibri"/>
      <family val="2"/>
      <scheme val="minor"/>
    </font>
    <font>
      <b/>
      <sz val="11"/>
      <color rgb="FF9C6500"/>
      <name val="Calibri"/>
      <family val="2"/>
      <scheme val="minor"/>
    </font>
    <font>
      <b/>
      <sz val="16"/>
      <color theme="1"/>
      <name val="Calibri"/>
      <family val="2"/>
      <scheme val="minor"/>
    </font>
    <font>
      <sz val="12"/>
      <color theme="1"/>
      <name val="Times New Roman"/>
      <family val="1"/>
    </font>
    <font>
      <sz val="12"/>
      <color indexed="8"/>
      <name val="Times New Roman"/>
      <family val="1"/>
    </font>
    <font>
      <b/>
      <sz val="12"/>
      <color indexed="8"/>
      <name val="Times New Roman"/>
      <family val="1"/>
    </font>
    <font>
      <sz val="12"/>
      <name val="Times New Roman"/>
      <family val="1"/>
    </font>
    <font>
      <sz val="20"/>
      <color theme="1"/>
      <name val="Calibri"/>
      <family val="2"/>
      <scheme val="minor"/>
    </font>
    <font>
      <sz val="18"/>
      <color theme="1"/>
      <name val="Calibri"/>
      <family val="2"/>
      <scheme val="minor"/>
    </font>
    <font>
      <b/>
      <sz val="9"/>
      <color indexed="81"/>
      <name val="Tahoma"/>
      <family val="2"/>
    </font>
    <font>
      <sz val="9"/>
      <color indexed="81"/>
      <name val="Tahoma"/>
      <family val="2"/>
    </font>
  </fonts>
  <fills count="16">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tint="0.59996337778862885"/>
        <bgColor indexed="64"/>
      </patternFill>
    </fill>
    <fill>
      <patternFill patternType="solid">
        <fgColor theme="2"/>
        <bgColor indexed="64"/>
      </patternFill>
    </fill>
    <fill>
      <patternFill patternType="solid">
        <fgColor theme="6" tint="-0.249977111117893"/>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4C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EB9C"/>
        <bgColor indexed="64"/>
      </patternFill>
    </fill>
  </fills>
  <borders count="6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bottom/>
      <diagonal/>
    </border>
    <border>
      <left style="medium">
        <color auto="1"/>
      </left>
      <right/>
      <top style="thin">
        <color indexed="64"/>
      </top>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bottom/>
      <diagonal/>
    </border>
    <border>
      <left style="thin">
        <color auto="1"/>
      </left>
      <right/>
      <top style="medium">
        <color auto="1"/>
      </top>
      <bottom style="thin">
        <color auto="1"/>
      </bottom>
      <diagonal/>
    </border>
    <border>
      <left style="thin">
        <color auto="1"/>
      </left>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diagonal/>
    </border>
    <border>
      <left/>
      <right/>
      <top style="thin">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thin">
        <color auto="1"/>
      </bottom>
      <diagonal/>
    </border>
    <border>
      <left/>
      <right style="thin">
        <color auto="1"/>
      </right>
      <top style="thin">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rgb="FF000000"/>
      </right>
      <top style="medium">
        <color auto="1"/>
      </top>
      <bottom style="medium">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right style="thin">
        <color auto="1"/>
      </right>
      <top/>
      <bottom/>
      <diagonal/>
    </border>
  </borders>
  <cellStyleXfs count="5">
    <xf numFmtId="0" fontId="0" fillId="0" borderId="0"/>
    <xf numFmtId="0" fontId="17" fillId="0" borderId="0" applyNumberFormat="0" applyFill="0" applyBorder="0" applyAlignment="0" applyProtection="0">
      <alignment vertical="top"/>
      <protection locked="0"/>
    </xf>
    <xf numFmtId="0" fontId="43" fillId="9" borderId="0" applyNumberFormat="0" applyBorder="0" applyAlignment="0" applyProtection="0"/>
    <xf numFmtId="0" fontId="44" fillId="10" borderId="0" applyNumberFormat="0" applyBorder="0" applyAlignment="0" applyProtection="0"/>
    <xf numFmtId="0" fontId="46" fillId="11" borderId="0" applyNumberFormat="0" applyBorder="0" applyAlignment="0" applyProtection="0"/>
  </cellStyleXfs>
  <cellXfs count="921">
    <xf numFmtId="0" fontId="0" fillId="0" borderId="0" xfId="0"/>
    <xf numFmtId="0" fontId="2" fillId="0" borderId="0" xfId="0" applyFont="1" applyFill="1" applyAlignment="1" applyProtection="1">
      <alignment horizontal="right"/>
    </xf>
    <xf numFmtId="0" fontId="2" fillId="0" borderId="0" xfId="0" applyFont="1" applyFill="1" applyProtection="1"/>
    <xf numFmtId="0" fontId="2" fillId="0" borderId="0" xfId="0" applyFont="1" applyProtection="1"/>
    <xf numFmtId="0" fontId="2" fillId="2" borderId="1" xfId="0" applyFont="1" applyFill="1" applyBorder="1" applyAlignment="1" applyProtection="1">
      <alignment horizontal="right"/>
    </xf>
    <xf numFmtId="0" fontId="2" fillId="2" borderId="2" xfId="0" applyFont="1" applyFill="1" applyBorder="1" applyAlignment="1" applyProtection="1">
      <alignment horizontal="right"/>
    </xf>
    <xf numFmtId="0" fontId="2" fillId="2" borderId="2" xfId="0" applyFont="1" applyFill="1" applyBorder="1" applyProtection="1"/>
    <xf numFmtId="0" fontId="2" fillId="2" borderId="3" xfId="0" applyFont="1" applyFill="1" applyBorder="1" applyProtection="1"/>
    <xf numFmtId="0" fontId="2" fillId="2" borderId="4" xfId="0" applyFont="1" applyFill="1" applyBorder="1" applyAlignment="1" applyProtection="1">
      <alignment horizontal="right"/>
    </xf>
    <xf numFmtId="0" fontId="2" fillId="2" borderId="0" xfId="0" applyFont="1" applyFill="1" applyBorder="1" applyAlignment="1" applyProtection="1">
      <alignment horizontal="right"/>
    </xf>
    <xf numFmtId="0" fontId="3" fillId="0" borderId="5" xfId="0" applyFont="1" applyBorder="1" applyAlignment="1">
      <alignment horizontal="center" readingOrder="1"/>
    </xf>
    <xf numFmtId="0" fontId="2" fillId="2" borderId="6" xfId="0" applyFont="1" applyFill="1" applyBorder="1" applyProtection="1"/>
    <xf numFmtId="0" fontId="2" fillId="2" borderId="0" xfId="0" applyFont="1" applyFill="1" applyBorder="1" applyProtection="1"/>
    <xf numFmtId="0" fontId="5" fillId="2" borderId="0" xfId="0" applyFont="1" applyFill="1" applyBorder="1" applyAlignment="1" applyProtection="1">
      <alignment horizontal="right"/>
    </xf>
    <xf numFmtId="0" fontId="6" fillId="3" borderId="5" xfId="0" applyFont="1" applyFill="1" applyBorder="1" applyAlignment="1" applyProtection="1">
      <alignment horizontal="center"/>
    </xf>
    <xf numFmtId="0" fontId="7" fillId="2" borderId="4" xfId="0" applyFont="1" applyFill="1" applyBorder="1" applyAlignment="1" applyProtection="1">
      <alignment horizontal="right"/>
    </xf>
    <xf numFmtId="0" fontId="7" fillId="2" borderId="0" xfId="0" applyFont="1" applyFill="1" applyBorder="1" applyAlignment="1" applyProtection="1">
      <alignment horizontal="right"/>
    </xf>
    <xf numFmtId="0" fontId="7" fillId="2" borderId="0" xfId="0" applyFont="1" applyFill="1" applyBorder="1" applyProtection="1"/>
    <xf numFmtId="0" fontId="7" fillId="2" borderId="6" xfId="0" applyFont="1" applyFill="1" applyBorder="1" applyProtection="1"/>
    <xf numFmtId="0" fontId="7" fillId="0" borderId="0" xfId="0" applyFont="1" applyFill="1" applyProtection="1"/>
    <xf numFmtId="0" fontId="8" fillId="2" borderId="0" xfId="0" applyFont="1" applyFill="1" applyBorder="1" applyAlignment="1" applyProtection="1">
      <alignment horizontal="right" vertical="center"/>
    </xf>
    <xf numFmtId="0" fontId="7" fillId="3" borderId="5" xfId="0" applyFont="1" applyFill="1" applyBorder="1" applyAlignment="1" applyProtection="1">
      <alignment horizontal="left" vertical="top" wrapText="1"/>
      <protection locked="0"/>
    </xf>
    <xf numFmtId="0" fontId="8" fillId="2" borderId="0" xfId="0" applyFont="1" applyFill="1" applyBorder="1" applyAlignment="1" applyProtection="1">
      <alignment horizontal="right" vertical="top"/>
    </xf>
    <xf numFmtId="0" fontId="9" fillId="3" borderId="5" xfId="0" applyFont="1" applyFill="1" applyBorder="1" applyAlignment="1" applyProtection="1">
      <alignment horizontal="left" vertical="top" wrapText="1"/>
      <protection locked="0"/>
    </xf>
    <xf numFmtId="0" fontId="8" fillId="2" borderId="0" xfId="0" applyFont="1" applyFill="1" applyBorder="1" applyAlignment="1" applyProtection="1">
      <alignment horizontal="right"/>
    </xf>
    <xf numFmtId="1" fontId="7" fillId="3" borderId="7" xfId="0" applyNumberFormat="1" applyFont="1" applyFill="1" applyBorder="1" applyAlignment="1" applyProtection="1">
      <alignment horizontal="left"/>
      <protection locked="0"/>
    </xf>
    <xf numFmtId="0" fontId="10" fillId="0" borderId="0" xfId="0" applyFont="1" applyProtection="1"/>
    <xf numFmtId="1" fontId="7" fillId="3" borderId="8" xfId="0" applyNumberFormat="1" applyFont="1" applyFill="1" applyBorder="1" applyAlignment="1" applyProtection="1">
      <alignment horizontal="left"/>
      <protection locked="0"/>
    </xf>
    <xf numFmtId="0" fontId="7" fillId="2" borderId="4" xfId="0" applyFont="1" applyFill="1" applyBorder="1" applyAlignment="1" applyProtection="1">
      <alignment horizontal="right" vertical="top" wrapText="1"/>
    </xf>
    <xf numFmtId="1" fontId="7" fillId="3" borderId="9" xfId="0" applyNumberFormat="1" applyFont="1" applyFill="1" applyBorder="1" applyAlignment="1" applyProtection="1">
      <alignment horizontal="left"/>
      <protection locked="0"/>
    </xf>
    <xf numFmtId="0" fontId="11" fillId="2" borderId="0" xfId="0" applyFont="1" applyFill="1" applyBorder="1" applyAlignment="1" applyProtection="1">
      <alignment horizontal="right"/>
    </xf>
    <xf numFmtId="0" fontId="7" fillId="3" borderId="8" xfId="0" applyFont="1" applyFill="1" applyBorder="1" applyAlignment="1" applyProtection="1">
      <alignment horizontal="center"/>
    </xf>
    <xf numFmtId="0" fontId="13" fillId="2" borderId="6" xfId="0" applyFont="1" applyFill="1" applyBorder="1" applyProtection="1"/>
    <xf numFmtId="0" fontId="14" fillId="2" borderId="4" xfId="0" applyFont="1" applyFill="1" applyBorder="1" applyAlignment="1" applyProtection="1">
      <alignment horizontal="right"/>
    </xf>
    <xf numFmtId="0" fontId="12" fillId="2" borderId="0" xfId="0" applyFont="1" applyFill="1" applyBorder="1" applyAlignment="1" applyProtection="1">
      <alignment horizontal="right"/>
    </xf>
    <xf numFmtId="49" fontId="7" fillId="3" borderId="12" xfId="0" applyNumberFormat="1" applyFont="1" applyFill="1" applyBorder="1" applyAlignment="1" applyProtection="1">
      <alignment horizontal="center"/>
    </xf>
    <xf numFmtId="0" fontId="7" fillId="2" borderId="12" xfId="0" applyFont="1" applyFill="1" applyBorder="1" applyProtection="1"/>
    <xf numFmtId="0" fontId="12" fillId="2" borderId="6" xfId="0" applyFont="1" applyFill="1" applyBorder="1" applyAlignment="1" applyProtection="1">
      <alignment horizontal="right"/>
    </xf>
    <xf numFmtId="0" fontId="15" fillId="2" borderId="4" xfId="0" applyFont="1" applyFill="1" applyBorder="1" applyAlignment="1" applyProtection="1">
      <alignment horizontal="right"/>
    </xf>
    <xf numFmtId="0" fontId="6" fillId="2" borderId="0" xfId="0" applyFont="1" applyFill="1" applyBorder="1" applyAlignment="1" applyProtection="1">
      <alignment horizontal="right"/>
    </xf>
    <xf numFmtId="0" fontId="7" fillId="2" borderId="0" xfId="0" applyFont="1" applyFill="1" applyBorder="1" applyAlignment="1" applyProtection="1">
      <alignment horizontal="center"/>
    </xf>
    <xf numFmtId="0" fontId="12" fillId="2" borderId="0" xfId="0" applyFont="1" applyFill="1" applyBorder="1" applyAlignment="1" applyProtection="1">
      <alignment horizontal="left"/>
    </xf>
    <xf numFmtId="0" fontId="16" fillId="3" borderId="15" xfId="0" applyFont="1" applyFill="1" applyBorder="1" applyAlignment="1" applyProtection="1">
      <alignment horizontal="right" wrapText="1"/>
    </xf>
    <xf numFmtId="0" fontId="15" fillId="3" borderId="16" xfId="0" applyFont="1" applyFill="1" applyBorder="1" applyAlignment="1" applyProtection="1">
      <alignment horizontal="left"/>
    </xf>
    <xf numFmtId="0" fontId="16" fillId="3" borderId="17" xfId="0" applyFont="1" applyFill="1" applyBorder="1" applyAlignment="1" applyProtection="1">
      <alignment horizontal="right" wrapText="1"/>
    </xf>
    <xf numFmtId="0" fontId="6" fillId="3" borderId="6" xfId="0" applyFont="1" applyFill="1" applyBorder="1" applyAlignment="1" applyProtection="1">
      <alignment horizontal="left"/>
    </xf>
    <xf numFmtId="0" fontId="16" fillId="3" borderId="18" xfId="0" applyFont="1" applyFill="1" applyBorder="1" applyAlignment="1" applyProtection="1">
      <alignment horizontal="right"/>
    </xf>
    <xf numFmtId="0" fontId="6" fillId="3" borderId="19" xfId="0" applyFont="1" applyFill="1" applyBorder="1" applyAlignment="1" applyProtection="1">
      <alignment horizontal="left"/>
    </xf>
    <xf numFmtId="0" fontId="16" fillId="3" borderId="14" xfId="0" applyFont="1" applyFill="1" applyBorder="1" applyAlignment="1" applyProtection="1">
      <alignment horizontal="right" wrapText="1"/>
    </xf>
    <xf numFmtId="0" fontId="7" fillId="3" borderId="20" xfId="0" applyFont="1" applyFill="1" applyBorder="1" applyAlignment="1" applyProtection="1">
      <alignment vertical="top" wrapText="1"/>
      <protection locked="0"/>
    </xf>
    <xf numFmtId="0" fontId="10" fillId="0" borderId="4" xfId="0" applyFont="1" applyBorder="1" applyProtection="1"/>
    <xf numFmtId="0" fontId="12" fillId="2" borderId="0" xfId="0" applyFont="1" applyFill="1" applyBorder="1" applyAlignment="1" applyProtection="1">
      <alignment wrapText="1"/>
    </xf>
    <xf numFmtId="0" fontId="7" fillId="3" borderId="5" xfId="0" applyFont="1" applyFill="1" applyBorder="1" applyAlignment="1" applyProtection="1">
      <alignment vertical="top" wrapText="1"/>
      <protection locked="0"/>
    </xf>
    <xf numFmtId="0" fontId="13" fillId="0" borderId="0" xfId="0" applyFont="1" applyFill="1" applyProtection="1"/>
    <xf numFmtId="0" fontId="7" fillId="3" borderId="7" xfId="0" applyFont="1" applyFill="1" applyBorder="1" applyProtection="1">
      <protection locked="0"/>
    </xf>
    <xf numFmtId="0" fontId="17" fillId="3" borderId="8" xfId="1" applyFill="1" applyBorder="1" applyAlignment="1" applyProtection="1">
      <protection locked="0"/>
    </xf>
    <xf numFmtId="166" fontId="7" fillId="3" borderId="21" xfId="0" applyNumberFormat="1" applyFont="1" applyFill="1" applyBorder="1" applyAlignment="1" applyProtection="1">
      <alignment horizontal="left"/>
      <protection locked="0"/>
    </xf>
    <xf numFmtId="166" fontId="7" fillId="2" borderId="0" xfId="0" applyNumberFormat="1" applyFont="1" applyFill="1" applyBorder="1" applyAlignment="1" applyProtection="1">
      <alignment horizontal="left"/>
      <protection locked="0"/>
    </xf>
    <xf numFmtId="0" fontId="7" fillId="3" borderId="8" xfId="0" applyFont="1" applyFill="1" applyBorder="1" applyProtection="1">
      <protection locked="0"/>
    </xf>
    <xf numFmtId="0" fontId="7" fillId="2" borderId="14" xfId="0" applyFont="1" applyFill="1" applyBorder="1" applyAlignment="1" applyProtection="1">
      <alignment horizontal="right"/>
    </xf>
    <xf numFmtId="0" fontId="7" fillId="2" borderId="22" xfId="0" applyFont="1" applyFill="1" applyBorder="1" applyAlignment="1" applyProtection="1">
      <alignment horizontal="right"/>
    </xf>
    <xf numFmtId="0" fontId="7" fillId="2" borderId="22" xfId="0" applyFont="1" applyFill="1" applyBorder="1" applyProtection="1"/>
    <xf numFmtId="0" fontId="7" fillId="2" borderId="23" xfId="0" applyFont="1" applyFill="1" applyBorder="1" applyProtection="1"/>
    <xf numFmtId="0" fontId="2" fillId="0" borderId="0" xfId="0" applyFont="1" applyAlignment="1">
      <alignment horizontal="left" vertical="center"/>
    </xf>
    <xf numFmtId="0" fontId="2" fillId="0" borderId="0" xfId="0" applyFont="1" applyAlignment="1">
      <alignment wrapText="1"/>
    </xf>
    <xf numFmtId="0" fontId="2" fillId="0" borderId="0" xfId="0" applyFont="1"/>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2" xfId="0" applyFont="1" applyFill="1" applyBorder="1" applyAlignment="1">
      <alignment wrapText="1"/>
    </xf>
    <xf numFmtId="0" fontId="2" fillId="2" borderId="2" xfId="0" applyFont="1" applyFill="1" applyBorder="1"/>
    <xf numFmtId="0" fontId="2" fillId="2" borderId="3" xfId="0" applyFont="1" applyFill="1" applyBorder="1"/>
    <xf numFmtId="0" fontId="2" fillId="2" borderId="4" xfId="0" applyFont="1" applyFill="1" applyBorder="1" applyAlignment="1">
      <alignment horizontal="left" vertical="center"/>
    </xf>
    <xf numFmtId="0" fontId="7" fillId="2" borderId="6" xfId="0" applyFont="1" applyFill="1" applyBorder="1" applyAlignment="1">
      <alignment vertical="top" wrapText="1"/>
    </xf>
    <xf numFmtId="0" fontId="7" fillId="2" borderId="0" xfId="0" applyFont="1" applyFill="1" applyAlignment="1">
      <alignment vertical="top" wrapText="1"/>
    </xf>
    <xf numFmtId="0" fontId="7" fillId="2" borderId="4" xfId="0" applyFont="1" applyFill="1" applyBorder="1" applyAlignment="1">
      <alignment horizontal="left" vertical="center" wrapText="1"/>
    </xf>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7" fillId="2" borderId="0" xfId="0" applyFont="1" applyFill="1" applyAlignment="1">
      <alignment wrapText="1"/>
    </xf>
    <xf numFmtId="0" fontId="7" fillId="2" borderId="0" xfId="0" applyFont="1" applyFill="1"/>
    <xf numFmtId="0" fontId="8" fillId="2" borderId="0" xfId="0" applyFont="1" applyFill="1" applyAlignment="1">
      <alignment vertical="top" wrapText="1"/>
    </xf>
    <xf numFmtId="0" fontId="2" fillId="0" borderId="26" xfId="0" applyFont="1" applyBorder="1" applyAlignment="1">
      <alignment horizontal="center" wrapText="1"/>
    </xf>
    <xf numFmtId="0" fontId="2" fillId="0" borderId="5" xfId="0" applyFont="1" applyBorder="1" applyAlignment="1">
      <alignment wrapText="1"/>
    </xf>
    <xf numFmtId="0" fontId="2" fillId="0" borderId="5" xfId="0" applyFont="1" applyBorder="1"/>
    <xf numFmtId="0" fontId="11" fillId="2" borderId="0" xfId="0" applyFont="1" applyFill="1" applyAlignment="1">
      <alignment horizontal="center" vertical="center" wrapText="1"/>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7" fillId="3" borderId="15" xfId="0" applyFont="1" applyFill="1" applyBorder="1" applyAlignment="1">
      <alignment vertical="top" wrapText="1"/>
    </xf>
    <xf numFmtId="167" fontId="7" fillId="3" borderId="29" xfId="0" applyNumberFormat="1" applyFont="1" applyFill="1" applyBorder="1" applyAlignment="1">
      <alignment vertical="top" wrapText="1"/>
    </xf>
    <xf numFmtId="168" fontId="7" fillId="3" borderId="29" xfId="0" applyNumberFormat="1" applyFont="1" applyFill="1" applyBorder="1" applyAlignment="1">
      <alignment vertical="top" wrapText="1"/>
    </xf>
    <xf numFmtId="0" fontId="7" fillId="3" borderId="29" xfId="0" applyFont="1" applyFill="1" applyBorder="1" applyAlignment="1">
      <alignment vertical="top" wrapText="1"/>
    </xf>
    <xf numFmtId="0" fontId="7" fillId="3" borderId="18" xfId="0" applyFont="1" applyFill="1" applyBorder="1" applyAlignment="1">
      <alignment vertical="top" wrapText="1"/>
    </xf>
    <xf numFmtId="167" fontId="7" fillId="3" borderId="30" xfId="0" applyNumberFormat="1" applyFont="1" applyFill="1" applyBorder="1" applyAlignment="1">
      <alignment vertical="top" wrapText="1"/>
    </xf>
    <xf numFmtId="168" fontId="7" fillId="3" borderId="30" xfId="0" applyNumberFormat="1" applyFont="1" applyFill="1" applyBorder="1" applyAlignment="1">
      <alignment vertical="top" wrapText="1"/>
    </xf>
    <xf numFmtId="0" fontId="7" fillId="3" borderId="30" xfId="0" applyFont="1" applyFill="1" applyBorder="1" applyAlignment="1">
      <alignment vertical="top" wrapText="1"/>
    </xf>
    <xf numFmtId="0" fontId="7" fillId="3" borderId="31" xfId="0" applyFont="1" applyFill="1" applyBorder="1" applyAlignment="1">
      <alignment vertical="top" wrapText="1"/>
    </xf>
    <xf numFmtId="167" fontId="7" fillId="3" borderId="19" xfId="0" applyNumberFormat="1" applyFont="1" applyFill="1" applyBorder="1" applyAlignment="1">
      <alignment vertical="top" wrapText="1"/>
    </xf>
    <xf numFmtId="168" fontId="7" fillId="3" borderId="19" xfId="0" applyNumberFormat="1" applyFont="1" applyFill="1" applyBorder="1" applyAlignment="1">
      <alignment vertical="top" wrapText="1"/>
    </xf>
    <xf numFmtId="0" fontId="7" fillId="3" borderId="19" xfId="0" applyFont="1" applyFill="1" applyBorder="1" applyAlignment="1">
      <alignment vertical="top" wrapText="1"/>
    </xf>
    <xf numFmtId="0" fontId="8" fillId="3" borderId="32" xfId="0" applyFont="1" applyFill="1" applyBorder="1" applyAlignment="1">
      <alignment horizontal="right" vertical="center" wrapText="1"/>
    </xf>
    <xf numFmtId="167" fontId="7" fillId="3" borderId="33" xfId="0" applyNumberFormat="1" applyFont="1" applyFill="1" applyBorder="1" applyAlignment="1">
      <alignment vertical="top" wrapText="1"/>
    </xf>
    <xf numFmtId="168" fontId="7" fillId="3" borderId="33" xfId="0" applyNumberFormat="1" applyFont="1" applyFill="1" applyBorder="1" applyAlignment="1">
      <alignment vertical="top" wrapText="1"/>
    </xf>
    <xf numFmtId="0" fontId="7" fillId="3" borderId="33" xfId="0" applyFont="1" applyFill="1" applyBorder="1" applyAlignment="1">
      <alignment vertical="top" wrapText="1"/>
    </xf>
    <xf numFmtId="0" fontId="8" fillId="3" borderId="32"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5" xfId="0" applyFont="1" applyFill="1" applyBorder="1" applyAlignment="1">
      <alignment horizontal="center" vertical="center" wrapText="1"/>
    </xf>
    <xf numFmtId="168" fontId="7" fillId="3" borderId="34" xfId="0" applyNumberFormat="1" applyFont="1" applyFill="1" applyBorder="1" applyAlignment="1">
      <alignment vertical="top" wrapText="1"/>
    </xf>
    <xf numFmtId="0" fontId="7" fillId="3" borderId="7" xfId="0" applyFont="1" applyFill="1" applyBorder="1" applyAlignment="1">
      <alignment vertical="top" wrapText="1"/>
    </xf>
    <xf numFmtId="0" fontId="7" fillId="3" borderId="17" xfId="0" applyFont="1" applyFill="1" applyBorder="1" applyAlignment="1">
      <alignment vertical="top" wrapText="1"/>
    </xf>
    <xf numFmtId="0" fontId="7" fillId="3" borderId="34" xfId="0" applyFont="1" applyFill="1" applyBorder="1" applyAlignment="1">
      <alignment vertical="top" wrapText="1"/>
    </xf>
    <xf numFmtId="168" fontId="7" fillId="3" borderId="35" xfId="0" applyNumberFormat="1" applyFont="1" applyFill="1" applyBorder="1" applyAlignment="1">
      <alignment vertical="top" wrapText="1"/>
    </xf>
    <xf numFmtId="0" fontId="7" fillId="3" borderId="8" xfId="0" applyFont="1" applyFill="1" applyBorder="1" applyAlignment="1">
      <alignment vertical="top" wrapText="1"/>
    </xf>
    <xf numFmtId="0" fontId="7" fillId="3" borderId="35" xfId="0" applyFont="1" applyFill="1" applyBorder="1" applyAlignment="1">
      <alignment vertical="top" wrapText="1"/>
    </xf>
    <xf numFmtId="168" fontId="7" fillId="3" borderId="36" xfId="0" applyNumberFormat="1" applyFont="1" applyFill="1" applyBorder="1" applyAlignment="1">
      <alignment vertical="top" wrapText="1"/>
    </xf>
    <xf numFmtId="0" fontId="7" fillId="3" borderId="5" xfId="0" applyFont="1" applyFill="1" applyBorder="1" applyAlignment="1">
      <alignment vertical="top" wrapText="1"/>
    </xf>
    <xf numFmtId="0" fontId="7" fillId="3" borderId="36" xfId="0" applyFont="1" applyFill="1" applyBorder="1" applyAlignment="1">
      <alignment vertical="top" wrapText="1"/>
    </xf>
    <xf numFmtId="0" fontId="7" fillId="2" borderId="0" xfId="0" applyFont="1" applyFill="1" applyAlignment="1">
      <alignment horizontal="left" vertical="top" wrapText="1"/>
    </xf>
    <xf numFmtId="3" fontId="7" fillId="2" borderId="25" xfId="0" applyNumberFormat="1" applyFont="1" applyFill="1" applyBorder="1" applyAlignment="1" applyProtection="1">
      <alignment vertical="top" wrapText="1"/>
      <protection locked="0"/>
    </xf>
    <xf numFmtId="0" fontId="7" fillId="2" borderId="14" xfId="0" applyFont="1" applyFill="1" applyBorder="1" applyAlignment="1">
      <alignment horizontal="left" vertical="center" wrapText="1"/>
    </xf>
    <xf numFmtId="0" fontId="8" fillId="2" borderId="22" xfId="0" applyFont="1" applyFill="1" applyBorder="1" applyAlignment="1">
      <alignment vertical="top" wrapText="1"/>
    </xf>
    <xf numFmtId="0" fontId="7" fillId="2" borderId="22" xfId="0" applyFont="1" applyFill="1" applyBorder="1" applyAlignment="1">
      <alignment vertical="top" wrapText="1"/>
    </xf>
    <xf numFmtId="0" fontId="7" fillId="2" borderId="23" xfId="0" applyFont="1" applyFill="1" applyBorder="1" applyAlignment="1">
      <alignment vertical="top" wrapText="1"/>
    </xf>
    <xf numFmtId="0" fontId="7" fillId="0" borderId="0" xfId="0" applyFont="1" applyAlignment="1">
      <alignment vertical="top" wrapText="1"/>
    </xf>
    <xf numFmtId="0" fontId="7" fillId="0" borderId="0" xfId="0" applyFont="1" applyAlignment="1">
      <alignment horizontal="left" vertical="center"/>
    </xf>
    <xf numFmtId="0" fontId="7" fillId="0" borderId="0" xfId="0" applyFont="1" applyAlignment="1">
      <alignment wrapText="1"/>
    </xf>
    <xf numFmtId="0" fontId="7" fillId="0" borderId="0" xfId="0" applyFont="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14" fillId="2" borderId="6" xfId="0" applyFont="1" applyFill="1" applyBorder="1" applyAlignment="1" applyProtection="1">
      <alignment vertical="top" wrapText="1"/>
    </xf>
    <xf numFmtId="0" fontId="14" fillId="2" borderId="4" xfId="0" applyFont="1" applyFill="1" applyBorder="1" applyAlignment="1" applyProtection="1">
      <alignment vertical="top" wrapText="1"/>
    </xf>
    <xf numFmtId="0" fontId="12" fillId="2" borderId="0" xfId="0" applyFont="1" applyFill="1" applyBorder="1" applyAlignment="1" applyProtection="1">
      <alignment vertical="top" wrapText="1"/>
    </xf>
    <xf numFmtId="0" fontId="14" fillId="2" borderId="0" xfId="0" applyFont="1" applyFill="1" applyBorder="1" applyAlignment="1" applyProtection="1">
      <alignment vertical="top" wrapText="1"/>
    </xf>
    <xf numFmtId="0" fontId="12" fillId="3" borderId="5" xfId="0" applyFont="1" applyFill="1" applyBorder="1" applyAlignment="1" applyProtection="1">
      <alignment vertical="top" wrapText="1"/>
    </xf>
    <xf numFmtId="0" fontId="12" fillId="3" borderId="5" xfId="0" applyFont="1" applyFill="1" applyBorder="1" applyAlignment="1" applyProtection="1">
      <alignment horizontal="center" vertical="top" wrapText="1"/>
    </xf>
    <xf numFmtId="0" fontId="14" fillId="3" borderId="11" xfId="0" applyFont="1" applyFill="1" applyBorder="1" applyAlignment="1" applyProtection="1">
      <alignment vertical="top" wrapText="1"/>
    </xf>
    <xf numFmtId="0" fontId="14" fillId="3" borderId="8" xfId="0" applyFont="1" applyFill="1" applyBorder="1" applyAlignment="1" applyProtection="1">
      <alignment vertical="top" wrapText="1"/>
    </xf>
    <xf numFmtId="0" fontId="14" fillId="3" borderId="21" xfId="0" applyFont="1" applyFill="1" applyBorder="1" applyAlignment="1" applyProtection="1">
      <alignment vertical="top" wrapText="1"/>
    </xf>
    <xf numFmtId="0" fontId="14" fillId="3" borderId="12" xfId="0" applyFont="1" applyFill="1" applyBorder="1" applyAlignment="1" applyProtection="1">
      <alignment vertical="top" wrapText="1"/>
    </xf>
    <xf numFmtId="0" fontId="23" fillId="2" borderId="4" xfId="0" applyFont="1" applyFill="1" applyBorder="1" applyAlignment="1" applyProtection="1">
      <alignment vertical="top" wrapText="1"/>
    </xf>
    <xf numFmtId="0" fontId="23" fillId="2" borderId="23" xfId="0" applyFont="1" applyFill="1" applyBorder="1" applyAlignment="1" applyProtection="1">
      <alignment vertical="top" wrapText="1"/>
    </xf>
    <xf numFmtId="0" fontId="0" fillId="0" borderId="4" xfId="0" applyBorder="1"/>
    <xf numFmtId="0" fontId="23" fillId="0" borderId="2" xfId="0" applyFont="1" applyFill="1" applyBorder="1" applyAlignment="1" applyProtection="1">
      <alignment vertical="top" wrapText="1"/>
    </xf>
    <xf numFmtId="0" fontId="23" fillId="0" borderId="0" xfId="0" applyFont="1" applyFill="1" applyBorder="1" applyAlignment="1" applyProtection="1"/>
    <xf numFmtId="0" fontId="23" fillId="0" borderId="0" xfId="0" applyFont="1" applyFill="1" applyBorder="1" applyProtection="1"/>
    <xf numFmtId="0" fontId="0" fillId="0" borderId="0" xfId="0" applyAlignment="1">
      <alignment horizontal="left" vertical="top"/>
    </xf>
    <xf numFmtId="0" fontId="0" fillId="2" borderId="1" xfId="0" applyFill="1" applyBorder="1" applyAlignment="1">
      <alignment horizontal="left" vertical="top"/>
    </xf>
    <xf numFmtId="0" fontId="0" fillId="5" borderId="2" xfId="0" applyFill="1" applyBorder="1" applyAlignment="1">
      <alignment horizontal="left" vertical="top"/>
    </xf>
    <xf numFmtId="0" fontId="0" fillId="5" borderId="3" xfId="0" applyFill="1" applyBorder="1" applyAlignment="1">
      <alignment horizontal="left" vertical="top"/>
    </xf>
    <xf numFmtId="0" fontId="0" fillId="2" borderId="0" xfId="0" applyFill="1" applyAlignment="1">
      <alignment horizontal="left" vertical="top"/>
    </xf>
    <xf numFmtId="0" fontId="0" fillId="5" borderId="0" xfId="0" applyFill="1"/>
    <xf numFmtId="0" fontId="0" fillId="5" borderId="6" xfId="0" applyFill="1" applyBorder="1"/>
    <xf numFmtId="0" fontId="0" fillId="2" borderId="0" xfId="0" applyFill="1"/>
    <xf numFmtId="0" fontId="0" fillId="2" borderId="4" xfId="0" applyFill="1" applyBorder="1" applyAlignment="1">
      <alignment horizontal="left" vertical="top"/>
    </xf>
    <xf numFmtId="0" fontId="2" fillId="5" borderId="0" xfId="0" applyFont="1" applyFill="1" applyAlignment="1">
      <alignment horizontal="left" vertical="top"/>
    </xf>
    <xf numFmtId="0" fontId="0" fillId="5" borderId="6" xfId="0" applyFill="1" applyBorder="1" applyAlignment="1">
      <alignment horizontal="left" vertical="top"/>
    </xf>
    <xf numFmtId="0" fontId="5" fillId="5" borderId="0" xfId="0" applyFont="1" applyFill="1" applyAlignment="1">
      <alignment horizontal="left" vertical="top"/>
    </xf>
    <xf numFmtId="0" fontId="0" fillId="2" borderId="0" xfId="0" applyFill="1" applyAlignment="1">
      <alignment horizontal="left" vertical="top" wrapText="1"/>
    </xf>
    <xf numFmtId="0" fontId="2" fillId="0" borderId="18" xfId="0" applyFont="1" applyBorder="1" applyAlignment="1">
      <alignment horizontal="left" vertical="center" wrapText="1"/>
    </xf>
    <xf numFmtId="0" fontId="2" fillId="0" borderId="40" xfId="0" applyFont="1" applyBorder="1" applyAlignment="1">
      <alignment horizontal="left" vertical="center" wrapText="1"/>
    </xf>
    <xf numFmtId="0" fontId="2" fillId="0" borderId="40" xfId="0" applyFont="1" applyBorder="1" applyAlignment="1">
      <alignment horizontal="left" vertical="top" wrapText="1"/>
    </xf>
    <xf numFmtId="0" fontId="2" fillId="0" borderId="30" xfId="0" applyFont="1" applyBorder="1" applyAlignment="1">
      <alignment horizontal="left" vertical="top" wrapText="1"/>
    </xf>
    <xf numFmtId="0" fontId="0" fillId="5" borderId="6" xfId="0" applyFill="1" applyBorder="1" applyAlignment="1">
      <alignment horizontal="left" vertical="top" wrapText="1"/>
    </xf>
    <xf numFmtId="0" fontId="2" fillId="0" borderId="43" xfId="0" applyFont="1" applyBorder="1" applyAlignment="1">
      <alignment horizontal="left" vertical="center" wrapText="1"/>
    </xf>
    <xf numFmtId="0" fontId="0" fillId="5" borderId="0" xfId="0" applyFill="1" applyAlignment="1">
      <alignment horizontal="left" vertical="top"/>
    </xf>
    <xf numFmtId="0" fontId="2" fillId="2" borderId="4" xfId="0" applyFont="1" applyFill="1" applyBorder="1" applyAlignment="1">
      <alignment horizontal="left" vertical="top"/>
    </xf>
    <xf numFmtId="0" fontId="2" fillId="5" borderId="6" xfId="0" applyFont="1" applyFill="1" applyBorder="1" applyAlignment="1">
      <alignment horizontal="left" vertical="top"/>
    </xf>
    <xf numFmtId="0" fontId="2" fillId="2" borderId="0" xfId="0" applyFont="1" applyFill="1" applyAlignment="1">
      <alignment horizontal="left" vertical="top"/>
    </xf>
    <xf numFmtId="0" fontId="2" fillId="0" borderId="0" xfId="0" applyFont="1" applyAlignment="1">
      <alignment horizontal="left" vertical="top"/>
    </xf>
    <xf numFmtId="0" fontId="2" fillId="5" borderId="0" xfId="0" applyFont="1" applyFill="1" applyAlignment="1">
      <alignment horizontal="left" vertical="top" wrapText="1"/>
    </xf>
    <xf numFmtId="0" fontId="1" fillId="5" borderId="0" xfId="0" applyFont="1" applyFill="1" applyAlignment="1">
      <alignment horizontal="left" vertical="top"/>
    </xf>
    <xf numFmtId="0" fontId="1" fillId="5" borderId="6" xfId="0" applyFont="1" applyFill="1" applyBorder="1" applyAlignment="1">
      <alignment horizontal="left" vertical="top"/>
    </xf>
    <xf numFmtId="0" fontId="1" fillId="2" borderId="0" xfId="0" applyFont="1" applyFill="1" applyAlignment="1">
      <alignment horizontal="left" vertical="top"/>
    </xf>
    <xf numFmtId="0" fontId="1" fillId="0" borderId="0" xfId="0" applyFont="1" applyAlignment="1">
      <alignment horizontal="left" vertical="top"/>
    </xf>
    <xf numFmtId="0" fontId="1" fillId="5" borderId="0" xfId="0" applyFont="1" applyFill="1" applyAlignment="1">
      <alignment horizontal="left" vertical="top" wrapText="1"/>
    </xf>
    <xf numFmtId="0" fontId="1" fillId="5" borderId="6" xfId="0" applyFont="1" applyFill="1" applyBorder="1" applyAlignment="1">
      <alignment horizontal="left" vertical="top" wrapText="1"/>
    </xf>
    <xf numFmtId="0" fontId="1" fillId="2" borderId="0" xfId="0" applyFont="1" applyFill="1" applyAlignment="1">
      <alignment horizontal="left" vertical="top" wrapText="1"/>
    </xf>
    <xf numFmtId="0" fontId="1" fillId="0" borderId="0" xfId="0" applyFont="1" applyAlignment="1">
      <alignment horizontal="left" vertical="top" wrapText="1"/>
    </xf>
    <xf numFmtId="0" fontId="0" fillId="2" borderId="4" xfId="0" applyFill="1" applyBorder="1" applyAlignment="1">
      <alignment horizontal="left" vertical="center"/>
    </xf>
    <xf numFmtId="0" fontId="0" fillId="5" borderId="0" xfId="0" applyFill="1" applyAlignment="1">
      <alignment horizontal="left" vertical="center"/>
    </xf>
    <xf numFmtId="0" fontId="0" fillId="5" borderId="6" xfId="0" applyFill="1" applyBorder="1" applyAlignment="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0" fillId="5" borderId="0" xfId="0" applyFill="1" applyAlignment="1">
      <alignment horizontal="left" vertical="top" wrapText="1"/>
    </xf>
    <xf numFmtId="0" fontId="0" fillId="0" borderId="0" xfId="0" applyAlignment="1">
      <alignment horizontal="left" vertical="top" wrapText="1"/>
    </xf>
    <xf numFmtId="0" fontId="0" fillId="2" borderId="6" xfId="0" applyFill="1" applyBorder="1"/>
    <xf numFmtId="0" fontId="1" fillId="2" borderId="4" xfId="0" applyFont="1" applyFill="1" applyBorder="1" applyAlignment="1">
      <alignment horizontal="left" vertical="top"/>
    </xf>
    <xf numFmtId="0" fontId="2" fillId="0" borderId="40" xfId="0" applyFont="1" applyBorder="1" applyAlignment="1">
      <alignment horizontal="left" vertical="top"/>
    </xf>
    <xf numFmtId="0" fontId="0" fillId="0" borderId="43" xfId="0" applyBorder="1" applyAlignment="1">
      <alignment horizontal="left" vertical="center" wrapText="1"/>
    </xf>
    <xf numFmtId="0" fontId="0" fillId="0" borderId="44" xfId="0" applyBorder="1" applyAlignment="1">
      <alignment horizontal="left" vertical="top"/>
    </xf>
    <xf numFmtId="0" fontId="0" fillId="0" borderId="44" xfId="0" applyBorder="1" applyAlignment="1">
      <alignment horizontal="left" vertical="top" wrapText="1"/>
    </xf>
    <xf numFmtId="0" fontId="0" fillId="0" borderId="20" xfId="0" applyBorder="1" applyAlignment="1">
      <alignment horizontal="left" vertical="top" wrapText="1"/>
    </xf>
    <xf numFmtId="0" fontId="2" fillId="2" borderId="0" xfId="0" applyFont="1" applyFill="1" applyAlignment="1">
      <alignment horizontal="left" vertical="top" wrapText="1"/>
    </xf>
    <xf numFmtId="0" fontId="0" fillId="2" borderId="6" xfId="0" applyFill="1" applyBorder="1" applyAlignment="1">
      <alignment horizontal="left" vertical="top"/>
    </xf>
    <xf numFmtId="0" fontId="0" fillId="2" borderId="14" xfId="0" applyFill="1" applyBorder="1" applyAlignment="1">
      <alignment horizontal="left" vertical="top"/>
    </xf>
    <xf numFmtId="0" fontId="0" fillId="2" borderId="22" xfId="0" applyFill="1" applyBorder="1" applyAlignment="1">
      <alignment horizontal="left" vertical="top"/>
    </xf>
    <xf numFmtId="0" fontId="0" fillId="2" borderId="23" xfId="0" applyFill="1" applyBorder="1" applyAlignment="1">
      <alignment horizontal="left" vertical="top"/>
    </xf>
    <xf numFmtId="0" fontId="2" fillId="2" borderId="1" xfId="0" applyFont="1" applyFill="1" applyBorder="1" applyAlignment="1">
      <alignment horizontal="left" vertical="top"/>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2" fillId="2" borderId="6" xfId="0" applyFont="1" applyFill="1" applyBorder="1" applyAlignment="1">
      <alignment horizontal="left" vertical="top"/>
    </xf>
    <xf numFmtId="0" fontId="5" fillId="2" borderId="0" xfId="0" applyFont="1" applyFill="1" applyAlignment="1">
      <alignment horizontal="left" vertical="top"/>
    </xf>
    <xf numFmtId="0" fontId="5" fillId="0" borderId="18" xfId="0" applyFont="1" applyBorder="1" applyAlignment="1">
      <alignment horizontal="center" vertical="center"/>
    </xf>
    <xf numFmtId="0" fontId="5" fillId="0" borderId="40" xfId="0" applyFont="1" applyBorder="1" applyAlignment="1">
      <alignment horizontal="center" vertical="center"/>
    </xf>
    <xf numFmtId="0" fontId="5" fillId="0" borderId="31" xfId="0" applyFont="1" applyBorder="1" applyAlignment="1">
      <alignment horizontal="center" vertical="center" wrapText="1"/>
    </xf>
    <xf numFmtId="0" fontId="5" fillId="0" borderId="41" xfId="0" applyFont="1" applyBorder="1" applyAlignment="1">
      <alignment horizontal="center" vertical="center" wrapText="1"/>
    </xf>
    <xf numFmtId="0" fontId="2" fillId="0" borderId="61" xfId="0" applyFont="1" applyBorder="1" applyAlignment="1">
      <alignment horizontal="left" vertical="center" wrapText="1"/>
    </xf>
    <xf numFmtId="0" fontId="2" fillId="0" borderId="41" xfId="0" applyFont="1" applyBorder="1" applyAlignment="1">
      <alignment horizontal="left" vertical="center" wrapText="1"/>
    </xf>
    <xf numFmtId="0" fontId="2" fillId="0" borderId="19" xfId="0" applyFont="1" applyBorder="1" applyAlignment="1">
      <alignment horizontal="left" vertical="center" wrapText="1"/>
    </xf>
    <xf numFmtId="0" fontId="2" fillId="0" borderId="31" xfId="0" applyFont="1" applyBorder="1" applyAlignment="1">
      <alignment horizontal="left" vertical="center" wrapText="1"/>
    </xf>
    <xf numFmtId="0" fontId="5" fillId="2" borderId="0" xfId="0" applyFont="1" applyFill="1" applyAlignment="1">
      <alignment horizontal="left" vertical="top" wrapText="1"/>
    </xf>
    <xf numFmtId="0" fontId="2" fillId="4" borderId="4" xfId="0" applyFont="1" applyFill="1" applyBorder="1" applyAlignment="1">
      <alignment horizontal="left" vertical="top"/>
    </xf>
    <xf numFmtId="0" fontId="2" fillId="2" borderId="14" xfId="0" applyFont="1" applyFill="1" applyBorder="1" applyAlignment="1">
      <alignment horizontal="left" vertical="top"/>
    </xf>
    <xf numFmtId="0" fontId="2" fillId="2" borderId="22" xfId="0" applyFont="1" applyFill="1" applyBorder="1" applyAlignment="1">
      <alignment horizontal="left" vertical="top"/>
    </xf>
    <xf numFmtId="0" fontId="2" fillId="2" borderId="23" xfId="0" applyFont="1" applyFill="1" applyBorder="1" applyAlignment="1">
      <alignment horizontal="left" vertical="top"/>
    </xf>
    <xf numFmtId="0" fontId="2" fillId="0" borderId="0" xfId="0" applyFont="1" applyFill="1"/>
    <xf numFmtId="0" fontId="2" fillId="0" borderId="0" xfId="0" applyFont="1" applyFill="1" applyAlignment="1">
      <alignment horizontal="center" vertical="top"/>
    </xf>
    <xf numFmtId="0" fontId="2" fillId="0" borderId="0" xfId="0" applyFont="1" applyFill="1" applyAlignment="1">
      <alignment wrapText="1"/>
    </xf>
    <xf numFmtId="0" fontId="2" fillId="5" borderId="1" xfId="0" applyFont="1" applyFill="1" applyBorder="1"/>
    <xf numFmtId="0" fontId="2" fillId="5" borderId="2" xfId="0" applyFont="1" applyFill="1" applyBorder="1" applyAlignment="1">
      <alignment horizontal="center" vertical="top"/>
    </xf>
    <xf numFmtId="0" fontId="2" fillId="5" borderId="2" xfId="0" applyFont="1" applyFill="1" applyBorder="1" applyAlignment="1">
      <alignment wrapText="1"/>
    </xf>
    <xf numFmtId="0" fontId="2" fillId="5" borderId="3" xfId="0" applyFont="1" applyFill="1" applyBorder="1"/>
    <xf numFmtId="0" fontId="2" fillId="5" borderId="4" xfId="0" applyFont="1" applyFill="1" applyBorder="1"/>
    <xf numFmtId="0" fontId="2" fillId="5" borderId="6" xfId="0" applyFont="1" applyFill="1" applyBorder="1"/>
    <xf numFmtId="0" fontId="28" fillId="5" borderId="0" xfId="0" applyFont="1" applyFill="1" applyBorder="1" applyAlignment="1">
      <alignment horizontal="center"/>
    </xf>
    <xf numFmtId="0" fontId="5" fillId="5" borderId="0" xfId="0" applyFont="1" applyFill="1" applyBorder="1" applyAlignment="1">
      <alignment horizontal="left" vertical="top"/>
    </xf>
    <xf numFmtId="0" fontId="2" fillId="2" borderId="0" xfId="0" applyFont="1" applyFill="1"/>
    <xf numFmtId="0" fontId="5" fillId="5" borderId="0" xfId="0" applyFont="1" applyFill="1" applyBorder="1" applyAlignment="1">
      <alignment horizontal="left" vertical="top" wrapText="1"/>
    </xf>
    <xf numFmtId="0" fontId="5" fillId="5" borderId="15" xfId="0" applyFont="1" applyFill="1" applyBorder="1" applyAlignment="1">
      <alignment horizontal="center" vertical="center"/>
    </xf>
    <xf numFmtId="0" fontId="5" fillId="5" borderId="29" xfId="0" applyFont="1" applyFill="1" applyBorder="1" applyAlignment="1">
      <alignment horizontal="center" vertical="center" wrapText="1"/>
    </xf>
    <xf numFmtId="0" fontId="5" fillId="0" borderId="18" xfId="0" applyFont="1" applyFill="1" applyBorder="1" applyAlignment="1">
      <alignment horizontal="center" vertical="center"/>
    </xf>
    <xf numFmtId="0" fontId="2" fillId="0" borderId="30" xfId="0" applyFont="1" applyFill="1" applyBorder="1" applyAlignment="1">
      <alignment horizontal="left" vertical="top" wrapText="1"/>
    </xf>
    <xf numFmtId="0" fontId="2" fillId="0" borderId="0" xfId="0" applyFont="1" applyFill="1" applyAlignment="1">
      <alignment horizontal="left" vertical="top" wrapText="1"/>
    </xf>
    <xf numFmtId="0" fontId="2" fillId="0" borderId="30" xfId="0" applyFont="1" applyFill="1" applyBorder="1" applyAlignment="1">
      <alignment wrapText="1"/>
    </xf>
    <xf numFmtId="0" fontId="5" fillId="0" borderId="43" xfId="0" applyFont="1" applyFill="1" applyBorder="1" applyAlignment="1">
      <alignment horizontal="center" vertical="center"/>
    </xf>
    <xf numFmtId="0" fontId="2" fillId="0" borderId="20" xfId="0" applyFont="1" applyFill="1" applyBorder="1" applyAlignment="1">
      <alignment horizontal="left" vertical="top" wrapText="1"/>
    </xf>
    <xf numFmtId="0" fontId="2" fillId="5" borderId="0" xfId="0" applyFont="1" applyFill="1" applyBorder="1" applyAlignment="1">
      <alignment horizontal="center" vertical="top"/>
    </xf>
    <xf numFmtId="0" fontId="2" fillId="5" borderId="0" xfId="0" applyFont="1" applyFill="1" applyBorder="1" applyAlignment="1">
      <alignment horizontal="left" vertical="top" wrapText="1"/>
    </xf>
    <xf numFmtId="0" fontId="2" fillId="5" borderId="14" xfId="0" applyFont="1" applyFill="1" applyBorder="1"/>
    <xf numFmtId="0" fontId="2" fillId="5" borderId="22" xfId="0" applyFont="1" applyFill="1" applyBorder="1" applyAlignment="1">
      <alignment horizontal="center" vertical="top"/>
    </xf>
    <xf numFmtId="0" fontId="2" fillId="5" borderId="22" xfId="0" applyFont="1" applyFill="1" applyBorder="1" applyAlignment="1">
      <alignment horizontal="left" vertical="top" wrapText="1"/>
    </xf>
    <xf numFmtId="0" fontId="2" fillId="5" borderId="23" xfId="0" applyFont="1" applyFill="1" applyBorder="1"/>
    <xf numFmtId="0" fontId="0" fillId="0" borderId="0" xfId="0" applyAlignment="1"/>
    <xf numFmtId="0" fontId="7" fillId="2" borderId="1" xfId="0" applyFont="1" applyFill="1" applyBorder="1" applyProtection="1"/>
    <xf numFmtId="0" fontId="7" fillId="2" borderId="2" xfId="0" applyFont="1" applyFill="1" applyBorder="1" applyAlignment="1" applyProtection="1">
      <alignment horizontal="left" vertical="center"/>
    </xf>
    <xf numFmtId="0" fontId="7" fillId="2" borderId="2" xfId="0" applyFont="1" applyFill="1" applyBorder="1" applyProtection="1"/>
    <xf numFmtId="0" fontId="0" fillId="2" borderId="2" xfId="0" applyFill="1" applyBorder="1" applyAlignment="1"/>
    <xf numFmtId="0" fontId="7" fillId="2" borderId="3" xfId="0" applyFont="1" applyFill="1" applyBorder="1" applyProtection="1"/>
    <xf numFmtId="0" fontId="19" fillId="2" borderId="6" xfId="0" applyFont="1" applyFill="1" applyBorder="1" applyAlignment="1" applyProtection="1"/>
    <xf numFmtId="0" fontId="7" fillId="2" borderId="4" xfId="0" applyFont="1" applyFill="1" applyBorder="1" applyProtection="1"/>
    <xf numFmtId="0" fontId="7" fillId="2" borderId="0" xfId="0" applyFont="1" applyFill="1" applyBorder="1" applyAlignment="1" applyProtection="1">
      <alignment horizontal="left" vertical="center"/>
    </xf>
    <xf numFmtId="0" fontId="0" fillId="2" borderId="0" xfId="0" applyFill="1" applyBorder="1" applyAlignment="1"/>
    <xf numFmtId="0" fontId="8" fillId="2" borderId="0" xfId="0" applyFont="1" applyFill="1" applyBorder="1" applyAlignment="1" applyProtection="1">
      <alignment horizontal="center" vertical="center" wrapText="1"/>
    </xf>
    <xf numFmtId="0" fontId="7" fillId="2" borderId="4" xfId="0" applyFont="1" applyFill="1" applyBorder="1" applyAlignment="1" applyProtection="1">
      <alignment horizontal="left" vertical="center"/>
    </xf>
    <xf numFmtId="0" fontId="12" fillId="2" borderId="6" xfId="0" applyFont="1" applyFill="1" applyBorder="1" applyAlignment="1" applyProtection="1">
      <alignment horizontal="left" vertical="center" wrapText="1"/>
    </xf>
    <xf numFmtId="0" fontId="7" fillId="2" borderId="6" xfId="0" applyFont="1" applyFill="1" applyBorder="1" applyAlignment="1" applyProtection="1">
      <alignment horizontal="left" vertical="center"/>
    </xf>
    <xf numFmtId="0" fontId="8" fillId="2" borderId="6"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0" fontId="7" fillId="6" borderId="0" xfId="0" applyFont="1" applyFill="1" applyBorder="1" applyAlignment="1" applyProtection="1">
      <alignment horizontal="right" vertical="center"/>
    </xf>
    <xf numFmtId="0" fontId="7" fillId="6" borderId="5" xfId="0" applyFont="1" applyFill="1" applyBorder="1" applyAlignment="1" applyProtection="1">
      <alignment horizontal="left" vertical="center"/>
    </xf>
    <xf numFmtId="0" fontId="7" fillId="2" borderId="0" xfId="0" applyFont="1" applyFill="1" applyBorder="1" applyAlignment="1" applyProtection="1">
      <alignment horizontal="right" vertical="center"/>
    </xf>
    <xf numFmtId="0" fontId="32" fillId="2" borderId="0" xfId="0" applyFont="1" applyFill="1" applyBorder="1" applyAlignment="1" applyProtection="1">
      <alignment horizontal="left" vertical="center"/>
    </xf>
    <xf numFmtId="0" fontId="0" fillId="0" borderId="0" xfId="0" applyFill="1"/>
    <xf numFmtId="0" fontId="0" fillId="0" borderId="5" xfId="0" applyFill="1" applyBorder="1" applyAlignment="1">
      <alignment horizontal="center" vertical="center"/>
    </xf>
    <xf numFmtId="0" fontId="11" fillId="2" borderId="0" xfId="0" applyFont="1" applyFill="1" applyBorder="1" applyAlignment="1" applyProtection="1"/>
    <xf numFmtId="0" fontId="0" fillId="3" borderId="5" xfId="0" applyFill="1" applyBorder="1" applyAlignment="1"/>
    <xf numFmtId="0" fontId="0" fillId="3" borderId="5" xfId="0" applyFill="1" applyBorder="1" applyAlignment="1">
      <alignment vertical="center"/>
    </xf>
    <xf numFmtId="0" fontId="33" fillId="3" borderId="24" xfId="0" applyFont="1" applyFill="1" applyBorder="1" applyAlignment="1" applyProtection="1">
      <alignment vertical="center" wrapText="1"/>
    </xf>
    <xf numFmtId="0" fontId="33" fillId="3" borderId="25" xfId="0" applyFont="1" applyFill="1" applyBorder="1" applyAlignment="1" applyProtection="1">
      <alignment vertical="center" wrapText="1"/>
    </xf>
    <xf numFmtId="0" fontId="21" fillId="3" borderId="25" xfId="0" applyFont="1" applyFill="1" applyBorder="1" applyAlignment="1" applyProtection="1">
      <alignment vertical="center" wrapText="1"/>
    </xf>
    <xf numFmtId="0" fontId="21" fillId="3" borderId="26" xfId="0" applyFont="1" applyFill="1" applyBorder="1" applyAlignment="1" applyProtection="1">
      <alignment vertical="center" wrapText="1"/>
    </xf>
    <xf numFmtId="0" fontId="20" fillId="2" borderId="0" xfId="0" applyFont="1" applyFill="1" applyBorder="1" applyAlignment="1" applyProtection="1">
      <alignment vertical="top" wrapText="1"/>
    </xf>
    <xf numFmtId="0" fontId="34" fillId="2" borderId="0" xfId="0" applyFont="1" applyFill="1" applyBorder="1" applyProtection="1"/>
    <xf numFmtId="0" fontId="8" fillId="2" borderId="0" xfId="0" applyFont="1" applyFill="1" applyBorder="1" applyProtection="1"/>
    <xf numFmtId="0" fontId="14" fillId="3" borderId="7" xfId="0" applyFont="1" applyFill="1" applyBorder="1" applyAlignment="1" applyProtection="1">
      <alignment horizontal="left" vertical="top" wrapText="1"/>
    </xf>
    <xf numFmtId="0" fontId="7" fillId="3" borderId="7" xfId="0" applyFont="1" applyFill="1" applyBorder="1" applyAlignment="1" applyProtection="1">
      <alignment horizontal="left" vertical="top" wrapText="1"/>
    </xf>
    <xf numFmtId="0" fontId="14" fillId="3" borderId="8" xfId="0" applyFont="1" applyFill="1" applyBorder="1" applyAlignment="1" applyProtection="1">
      <alignment horizontal="left" vertical="top" wrapText="1"/>
    </xf>
    <xf numFmtId="0" fontId="7" fillId="3" borderId="8" xfId="0" applyFont="1" applyFill="1" applyBorder="1" applyAlignment="1" applyProtection="1">
      <alignment horizontal="left" vertical="top" wrapText="1"/>
    </xf>
    <xf numFmtId="0" fontId="7" fillId="3" borderId="21" xfId="0" applyFont="1" applyFill="1" applyBorder="1" applyAlignment="1" applyProtection="1">
      <alignment horizontal="left" vertical="top" wrapText="1"/>
    </xf>
    <xf numFmtId="0" fontId="14" fillId="3" borderId="4" xfId="0" applyFont="1" applyFill="1" applyBorder="1" applyAlignment="1" applyProtection="1">
      <alignment horizontal="left" vertical="top" wrapText="1"/>
    </xf>
    <xf numFmtId="0" fontId="7" fillId="2" borderId="0" xfId="0" applyFont="1" applyFill="1" applyBorder="1" applyAlignment="1" applyProtection="1">
      <alignment horizontal="left" vertical="top" wrapText="1"/>
    </xf>
    <xf numFmtId="0" fontId="14" fillId="2" borderId="0" xfId="0" applyFont="1" applyFill="1" applyBorder="1" applyAlignment="1" applyProtection="1">
      <alignment horizontal="left" vertical="center" wrapText="1"/>
    </xf>
    <xf numFmtId="0" fontId="14" fillId="3" borderId="21" xfId="0" applyFont="1" applyFill="1" applyBorder="1" applyAlignment="1" applyProtection="1">
      <alignment horizontal="left" vertical="top" wrapText="1"/>
    </xf>
    <xf numFmtId="0" fontId="7" fillId="2" borderId="14" xfId="0" applyFont="1" applyFill="1" applyBorder="1" applyProtection="1"/>
    <xf numFmtId="0" fontId="7" fillId="2" borderId="22" xfId="0" applyFont="1" applyFill="1" applyBorder="1" applyAlignment="1" applyProtection="1">
      <alignment horizontal="left" vertical="center" wrapText="1"/>
    </xf>
    <xf numFmtId="0" fontId="7" fillId="2" borderId="22" xfId="0" applyFont="1" applyFill="1" applyBorder="1" applyAlignment="1" applyProtection="1">
      <alignment vertical="top" wrapText="1"/>
    </xf>
    <xf numFmtId="0" fontId="0" fillId="2" borderId="22" xfId="0" applyFill="1" applyBorder="1" applyAlignment="1"/>
    <xf numFmtId="0" fontId="5" fillId="2" borderId="5" xfId="0" applyFont="1" applyFill="1" applyBorder="1" applyAlignment="1">
      <alignment horizontal="center" vertical="center" wrapText="1"/>
    </xf>
    <xf numFmtId="0" fontId="8" fillId="3" borderId="5" xfId="0" applyFont="1" applyFill="1" applyBorder="1" applyAlignment="1" applyProtection="1">
      <alignment horizontal="center" vertical="center" wrapText="1"/>
    </xf>
    <xf numFmtId="0" fontId="8" fillId="3" borderId="25" xfId="0" applyFont="1" applyFill="1" applyBorder="1" applyAlignment="1" applyProtection="1">
      <alignment horizontal="center" vertical="center" wrapText="1"/>
    </xf>
    <xf numFmtId="0" fontId="7" fillId="3" borderId="11" xfId="0" applyFont="1" applyFill="1" applyBorder="1" applyAlignment="1" applyProtection="1">
      <alignment vertical="center" wrapText="1"/>
    </xf>
    <xf numFmtId="0" fontId="7" fillId="3" borderId="8" xfId="0" applyFont="1" applyFill="1" applyBorder="1" applyAlignment="1" applyProtection="1">
      <alignment vertical="center" wrapText="1"/>
    </xf>
    <xf numFmtId="0" fontId="7" fillId="0" borderId="8" xfId="0" applyFont="1" applyFill="1" applyBorder="1" applyAlignment="1" applyProtection="1">
      <alignment vertical="center" wrapText="1"/>
    </xf>
    <xf numFmtId="0" fontId="8" fillId="0" borderId="8" xfId="0" applyFont="1" applyFill="1" applyBorder="1" applyAlignment="1" applyProtection="1">
      <alignment vertical="center" wrapText="1"/>
    </xf>
    <xf numFmtId="0" fontId="14" fillId="0" borderId="8" xfId="0" applyFont="1" applyFill="1" applyBorder="1" applyAlignment="1" applyProtection="1">
      <alignment vertical="center" wrapText="1"/>
    </xf>
    <xf numFmtId="0" fontId="7" fillId="2" borderId="14" xfId="0" applyFont="1" applyFill="1" applyBorder="1" applyAlignment="1" applyProtection="1">
      <alignment vertical="center"/>
    </xf>
    <xf numFmtId="0" fontId="7" fillId="2" borderId="22" xfId="0" applyFont="1" applyFill="1" applyBorder="1" applyAlignment="1" applyProtection="1">
      <alignment vertical="center"/>
    </xf>
    <xf numFmtId="0" fontId="7" fillId="2" borderId="23" xfId="0" applyFont="1" applyFill="1" applyBorder="1" applyAlignment="1" applyProtection="1">
      <alignment vertical="center"/>
    </xf>
    <xf numFmtId="0" fontId="14" fillId="0" borderId="11" xfId="0" applyFont="1" applyBorder="1" applyAlignment="1">
      <alignment vertical="top" wrapText="1"/>
    </xf>
    <xf numFmtId="0" fontId="14" fillId="3" borderId="11" xfId="0" applyFont="1" applyFill="1" applyBorder="1" applyAlignment="1">
      <alignment vertical="top" wrapText="1"/>
    </xf>
    <xf numFmtId="0" fontId="14" fillId="3" borderId="8" xfId="0" applyFont="1" applyFill="1" applyBorder="1" applyAlignment="1">
      <alignment vertical="top" wrapText="1"/>
    </xf>
    <xf numFmtId="0" fontId="14" fillId="3" borderId="21" xfId="0" applyFont="1" applyFill="1" applyBorder="1" applyAlignment="1">
      <alignment vertical="top" wrapText="1"/>
    </xf>
    <xf numFmtId="0" fontId="2" fillId="2" borderId="23" xfId="0" applyFont="1" applyFill="1" applyBorder="1"/>
    <xf numFmtId="0" fontId="2" fillId="2" borderId="22" xfId="0" applyFont="1" applyFill="1" applyBorder="1"/>
    <xf numFmtId="0" fontId="2" fillId="2" borderId="14" xfId="0" applyFont="1" applyFill="1" applyBorder="1"/>
    <xf numFmtId="0" fontId="2" fillId="2" borderId="6" xfId="0" applyFont="1" applyFill="1" applyBorder="1"/>
    <xf numFmtId="0" fontId="37" fillId="0" borderId="5" xfId="0" applyFont="1" applyBorder="1"/>
    <xf numFmtId="0" fontId="14" fillId="0" borderId="24" xfId="0" applyFont="1" applyBorder="1" applyAlignment="1">
      <alignment vertical="top" wrapText="1"/>
    </xf>
    <xf numFmtId="0" fontId="2" fillId="2" borderId="4" xfId="0" applyFont="1" applyFill="1" applyBorder="1"/>
    <xf numFmtId="0" fontId="2" fillId="2" borderId="12" xfId="0" applyFont="1" applyFill="1" applyBorder="1"/>
    <xf numFmtId="0" fontId="14" fillId="0" borderId="22" xfId="0" applyFont="1" applyBorder="1" applyAlignment="1">
      <alignment vertical="top" wrapText="1"/>
    </xf>
    <xf numFmtId="0" fontId="37" fillId="0" borderId="5" xfId="0" applyFont="1" applyBorder="1" applyAlignment="1">
      <alignment vertical="top" wrapText="1"/>
    </xf>
    <xf numFmtId="0" fontId="14" fillId="0" borderId="5" xfId="0" applyFont="1" applyBorder="1" applyAlignment="1">
      <alignment vertical="top" wrapText="1"/>
    </xf>
    <xf numFmtId="0" fontId="2" fillId="0" borderId="5" xfId="0" applyFont="1" applyBorder="1" applyAlignment="1">
      <alignment vertical="top" wrapText="1"/>
    </xf>
    <xf numFmtId="0" fontId="34" fillId="0" borderId="5" xfId="0" applyFont="1" applyBorder="1" applyAlignment="1">
      <alignment horizontal="center" vertical="top"/>
    </xf>
    <xf numFmtId="0" fontId="37" fillId="2" borderId="0" xfId="0" applyFont="1" applyFill="1"/>
    <xf numFmtId="0" fontId="37" fillId="0" borderId="9" xfId="0" applyFont="1" applyBorder="1" applyAlignment="1">
      <alignment vertical="top" wrapText="1"/>
    </xf>
    <xf numFmtId="0" fontId="37" fillId="3" borderId="9" xfId="0" applyFont="1" applyFill="1" applyBorder="1" applyAlignment="1">
      <alignment vertical="top" wrapText="1"/>
    </xf>
    <xf numFmtId="0" fontId="37" fillId="3" borderId="5" xfId="0" applyFont="1" applyFill="1" applyBorder="1" applyAlignment="1">
      <alignment vertical="top" wrapText="1"/>
    </xf>
    <xf numFmtId="0" fontId="37" fillId="0" borderId="12" xfId="0" applyFont="1" applyBorder="1" applyAlignment="1">
      <alignment vertical="top" wrapText="1"/>
    </xf>
    <xf numFmtId="0" fontId="34" fillId="0" borderId="26" xfId="0" applyFont="1" applyBorder="1" applyAlignment="1">
      <alignment horizontal="center" vertical="top" wrapText="1"/>
    </xf>
    <xf numFmtId="0" fontId="34" fillId="0" borderId="5" xfId="0" applyFont="1" applyBorder="1" applyAlignment="1">
      <alignment horizontal="center" vertical="top" wrapText="1"/>
    </xf>
    <xf numFmtId="0" fontId="40" fillId="2" borderId="0" xfId="0" applyFont="1" applyFill="1"/>
    <xf numFmtId="0" fontId="2" fillId="2" borderId="1" xfId="0" applyFont="1" applyFill="1" applyBorder="1"/>
    <xf numFmtId="0" fontId="14" fillId="0" borderId="40" xfId="0" applyFont="1" applyBorder="1" applyAlignment="1">
      <alignment horizontal="left" vertical="top" wrapText="1"/>
    </xf>
    <xf numFmtId="0" fontId="14" fillId="0" borderId="19" xfId="0" applyFont="1" applyBorder="1" applyAlignment="1">
      <alignment horizontal="left" vertical="center" wrapText="1"/>
    </xf>
    <xf numFmtId="0" fontId="12" fillId="2" borderId="4" xfId="0" applyFont="1" applyFill="1" applyBorder="1" applyAlignment="1" applyProtection="1">
      <alignment horizontal="right" wrapText="1"/>
    </xf>
    <xf numFmtId="0" fontId="12" fillId="2" borderId="0" xfId="0" applyFont="1" applyFill="1" applyBorder="1" applyAlignment="1" applyProtection="1">
      <alignment horizontal="right" wrapText="1"/>
    </xf>
    <xf numFmtId="0" fontId="8" fillId="2" borderId="0" xfId="0" applyFont="1" applyFill="1" applyAlignment="1">
      <alignment horizontal="left" vertical="center" wrapText="1"/>
    </xf>
    <xf numFmtId="3" fontId="7" fillId="2" borderId="0" xfId="0" applyNumberFormat="1" applyFont="1" applyFill="1" applyAlignment="1" applyProtection="1">
      <alignment vertical="top" wrapText="1"/>
      <protection locked="0"/>
    </xf>
    <xf numFmtId="0" fontId="7" fillId="0" borderId="0" xfId="0" applyFont="1" applyAlignment="1">
      <alignment horizontal="left" vertical="center" wrapText="1"/>
    </xf>
    <xf numFmtId="0" fontId="24" fillId="0" borderId="0" xfId="0" applyFont="1" applyFill="1" applyBorder="1" applyAlignment="1" applyProtection="1">
      <alignment vertical="top" wrapText="1"/>
    </xf>
    <xf numFmtId="0" fontId="23" fillId="0" borderId="0" xfId="0" applyFont="1" applyFill="1" applyBorder="1" applyAlignment="1" applyProtection="1">
      <alignment vertical="top" wrapText="1"/>
    </xf>
    <xf numFmtId="0" fontId="2" fillId="0" borderId="40" xfId="0" applyFont="1" applyFill="1" applyBorder="1" applyAlignment="1">
      <alignment horizontal="left" vertical="top" wrapText="1"/>
    </xf>
    <xf numFmtId="0" fontId="5" fillId="5" borderId="0" xfId="0" applyFont="1" applyFill="1" applyAlignment="1">
      <alignment horizontal="left" vertical="top" wrapText="1"/>
    </xf>
    <xf numFmtId="0" fontId="5" fillId="0" borderId="15" xfId="0" applyFont="1" applyBorder="1" applyAlignment="1">
      <alignment horizontal="left" vertical="center" wrapText="1"/>
    </xf>
    <xf numFmtId="0" fontId="5" fillId="0" borderId="32" xfId="0" applyFont="1" applyBorder="1" applyAlignment="1">
      <alignment horizontal="left" vertical="center" wrapText="1"/>
    </xf>
    <xf numFmtId="0" fontId="5" fillId="0" borderId="55" xfId="0" applyFont="1" applyBorder="1" applyAlignment="1">
      <alignment horizontal="center" vertical="center" wrapText="1"/>
    </xf>
    <xf numFmtId="0" fontId="5" fillId="0" borderId="29" xfId="0" applyFont="1" applyBorder="1" applyAlignment="1">
      <alignment horizontal="center" vertical="center" wrapText="1"/>
    </xf>
    <xf numFmtId="0" fontId="2" fillId="0" borderId="44" xfId="0" applyFont="1" applyBorder="1" applyAlignment="1">
      <alignment horizontal="left" vertical="top" wrapText="1"/>
    </xf>
    <xf numFmtId="0" fontId="2" fillId="0" borderId="20" xfId="0" applyFont="1" applyBorder="1" applyAlignment="1">
      <alignment horizontal="left" vertical="top" wrapText="1"/>
    </xf>
    <xf numFmtId="0" fontId="5" fillId="0" borderId="15" xfId="0" applyFont="1" applyBorder="1" applyAlignment="1">
      <alignment horizontal="left" vertical="top" wrapText="1"/>
    </xf>
    <xf numFmtId="0" fontId="5" fillId="0" borderId="30" xfId="0" applyFont="1" applyBorder="1" applyAlignment="1">
      <alignment horizontal="center" vertical="center" wrapText="1"/>
    </xf>
    <xf numFmtId="0" fontId="21" fillId="2" borderId="0" xfId="0" applyFont="1" applyFill="1" applyBorder="1" applyAlignment="1" applyProtection="1">
      <alignment horizontal="left" vertical="center" wrapText="1"/>
    </xf>
    <xf numFmtId="0" fontId="14" fillId="0" borderId="11" xfId="0" applyFont="1" applyFill="1" applyBorder="1" applyAlignment="1" applyProtection="1">
      <alignment vertical="center" wrapText="1"/>
    </xf>
    <xf numFmtId="0" fontId="14" fillId="3" borderId="8" xfId="0" applyFont="1" applyFill="1" applyBorder="1" applyAlignment="1" applyProtection="1">
      <alignment vertical="center" wrapText="1"/>
    </xf>
    <xf numFmtId="0" fontId="14" fillId="3" borderId="12" xfId="0" applyFont="1" applyFill="1" applyBorder="1" applyAlignment="1" applyProtection="1">
      <alignment vertical="center" wrapText="1"/>
    </xf>
    <xf numFmtId="0" fontId="37" fillId="0" borderId="23" xfId="0" applyFont="1" applyFill="1" applyBorder="1" applyAlignment="1">
      <alignment vertical="top" wrapText="1"/>
    </xf>
    <xf numFmtId="0" fontId="37" fillId="0" borderId="6" xfId="0" applyFont="1" applyFill="1" applyBorder="1" applyAlignment="1">
      <alignment vertical="top" wrapText="1"/>
    </xf>
    <xf numFmtId="0" fontId="37" fillId="0" borderId="26" xfId="0" applyFont="1" applyFill="1" applyBorder="1" applyAlignment="1">
      <alignment vertical="top" wrapText="1"/>
    </xf>
    <xf numFmtId="0" fontId="47" fillId="12" borderId="30" xfId="4" applyFont="1" applyFill="1" applyBorder="1" applyAlignment="1" applyProtection="1">
      <alignment horizontal="center" vertical="center"/>
      <protection locked="0"/>
    </xf>
    <xf numFmtId="0" fontId="47" fillId="12" borderId="40" xfId="4" applyFont="1" applyFill="1" applyBorder="1" applyAlignment="1" applyProtection="1">
      <alignment horizontal="center" vertical="center" wrapText="1"/>
      <protection locked="0"/>
    </xf>
    <xf numFmtId="0" fontId="47" fillId="11" borderId="30" xfId="4" applyFont="1" applyBorder="1" applyAlignment="1" applyProtection="1">
      <alignment horizontal="center" vertical="center"/>
      <protection locked="0"/>
    </xf>
    <xf numFmtId="0" fontId="47" fillId="11" borderId="40" xfId="4" applyFont="1" applyBorder="1" applyAlignment="1" applyProtection="1">
      <alignment horizontal="center" vertical="center" wrapText="1"/>
      <protection locked="0"/>
    </xf>
    <xf numFmtId="0" fontId="48" fillId="13" borderId="30" xfId="0" applyFont="1" applyFill="1" applyBorder="1" applyAlignment="1">
      <alignment horizontal="center" vertical="center" wrapText="1"/>
    </xf>
    <xf numFmtId="0" fontId="48" fillId="13" borderId="40" xfId="0" applyFont="1" applyFill="1" applyBorder="1" applyAlignment="1">
      <alignment horizontal="center" vertical="center" wrapText="1"/>
    </xf>
    <xf numFmtId="0" fontId="45" fillId="12" borderId="51" xfId="4" applyFont="1" applyFill="1" applyBorder="1" applyAlignment="1" applyProtection="1">
      <alignment horizontal="center" vertical="center"/>
      <protection locked="0"/>
    </xf>
    <xf numFmtId="0" fontId="45" fillId="12" borderId="40" xfId="4" applyFont="1" applyFill="1" applyBorder="1" applyAlignment="1" applyProtection="1">
      <alignment horizontal="center" vertical="center"/>
      <protection locked="0"/>
    </xf>
    <xf numFmtId="0" fontId="45" fillId="12" borderId="57" xfId="4" applyFont="1" applyFill="1" applyBorder="1" applyAlignment="1" applyProtection="1">
      <alignment vertical="center"/>
      <protection locked="0"/>
    </xf>
    <xf numFmtId="0" fontId="45" fillId="11" borderId="30" xfId="4" applyFont="1" applyBorder="1" applyAlignment="1" applyProtection="1">
      <alignment horizontal="center" vertical="center"/>
      <protection locked="0"/>
    </xf>
    <xf numFmtId="0" fontId="47" fillId="11" borderId="40" xfId="4" applyFont="1" applyBorder="1" applyAlignment="1" applyProtection="1">
      <alignment horizontal="center" vertical="center"/>
      <protection locked="0"/>
    </xf>
    <xf numFmtId="0" fontId="45" fillId="11" borderId="35" xfId="4" applyFont="1" applyBorder="1" applyAlignment="1" applyProtection="1">
      <alignment vertical="center"/>
      <protection locked="0"/>
    </xf>
    <xf numFmtId="0" fontId="45" fillId="11" borderId="40" xfId="4" applyFont="1" applyBorder="1" applyAlignment="1" applyProtection="1">
      <alignment horizontal="center" vertical="center"/>
      <protection locked="0"/>
    </xf>
    <xf numFmtId="0" fontId="48" fillId="13" borderId="35" xfId="0" applyFont="1" applyFill="1" applyBorder="1" applyAlignment="1">
      <alignment horizontal="center" vertical="center" wrapText="1"/>
    </xf>
    <xf numFmtId="0" fontId="48" fillId="13" borderId="40" xfId="0" applyFont="1" applyFill="1" applyBorder="1" applyAlignment="1">
      <alignment horizontal="center" wrapText="1"/>
    </xf>
    <xf numFmtId="0" fontId="45" fillId="12" borderId="40" xfId="4" applyFont="1" applyFill="1" applyBorder="1" applyAlignment="1" applyProtection="1">
      <alignment horizontal="left" vertical="center" wrapText="1"/>
      <protection locked="0"/>
    </xf>
    <xf numFmtId="0" fontId="45" fillId="12" borderId="18" xfId="4" applyFont="1" applyFill="1" applyBorder="1" applyAlignment="1" applyProtection="1">
      <alignment horizontal="left" vertical="center" wrapText="1"/>
      <protection locked="0"/>
    </xf>
    <xf numFmtId="0" fontId="45" fillId="11" borderId="40" xfId="4" applyFont="1" applyBorder="1" applyAlignment="1" applyProtection="1">
      <alignment horizontal="left" vertical="center" wrapText="1"/>
      <protection locked="0"/>
    </xf>
    <xf numFmtId="0" fontId="45" fillId="11" borderId="40" xfId="4" applyFont="1" applyBorder="1" applyAlignment="1" applyProtection="1">
      <alignment horizontal="center" vertical="center" wrapText="1"/>
      <protection locked="0"/>
    </xf>
    <xf numFmtId="0" fontId="48" fillId="13" borderId="47" xfId="0" applyFont="1" applyFill="1" applyBorder="1" applyAlignment="1">
      <alignment horizontal="center" vertical="center"/>
    </xf>
    <xf numFmtId="0" fontId="48" fillId="13" borderId="55" xfId="0" applyFont="1" applyFill="1" applyBorder="1" applyAlignment="1">
      <alignment horizontal="center" vertical="center"/>
    </xf>
    <xf numFmtId="0" fontId="48" fillId="13" borderId="60" xfId="0" applyFont="1" applyFill="1" applyBorder="1" applyAlignment="1">
      <alignment horizontal="center" vertical="center"/>
    </xf>
    <xf numFmtId="0" fontId="48" fillId="13" borderId="38" xfId="0" applyFont="1" applyFill="1" applyBorder="1" applyAlignment="1">
      <alignment horizontal="center" vertical="center"/>
    </xf>
    <xf numFmtId="0" fontId="48" fillId="13" borderId="15" xfId="0" applyFont="1" applyFill="1" applyBorder="1" applyAlignment="1">
      <alignment vertical="center"/>
    </xf>
    <xf numFmtId="0" fontId="0" fillId="0" borderId="0" xfId="0" applyAlignment="1">
      <alignment horizontal="left"/>
    </xf>
    <xf numFmtId="0" fontId="0" fillId="0" borderId="0" xfId="0" applyAlignment="1">
      <alignment vertical="center" wrapText="1"/>
    </xf>
    <xf numFmtId="0" fontId="0" fillId="0" borderId="0" xfId="0" applyAlignment="1">
      <alignment wrapText="1"/>
    </xf>
    <xf numFmtId="0" fontId="44" fillId="10" borderId="0" xfId="3" applyProtection="1"/>
    <xf numFmtId="0" fontId="43" fillId="9" borderId="0" xfId="2" applyProtection="1"/>
    <xf numFmtId="0" fontId="46" fillId="11" borderId="0" xfId="4" applyProtection="1"/>
    <xf numFmtId="0" fontId="50" fillId="12" borderId="30" xfId="4" applyFont="1" applyFill="1" applyBorder="1" applyAlignment="1" applyProtection="1">
      <alignment horizontal="center" vertical="center"/>
      <protection locked="0"/>
    </xf>
    <xf numFmtId="0" fontId="50" fillId="12" borderId="40" xfId="4" applyFont="1" applyFill="1" applyBorder="1" applyAlignment="1" applyProtection="1">
      <alignment horizontal="center" vertical="center" wrapText="1"/>
      <protection locked="0"/>
    </xf>
    <xf numFmtId="0" fontId="50" fillId="11" borderId="30" xfId="4" applyFont="1" applyBorder="1" applyAlignment="1" applyProtection="1">
      <alignment horizontal="center" vertical="center"/>
      <protection locked="0"/>
    </xf>
    <xf numFmtId="0" fontId="50" fillId="11" borderId="40" xfId="4" applyFont="1" applyBorder="1" applyAlignment="1" applyProtection="1">
      <alignment horizontal="center" vertical="center" wrapText="1"/>
      <protection locked="0"/>
    </xf>
    <xf numFmtId="0" fontId="51" fillId="13" borderId="30" xfId="0" applyFont="1" applyFill="1" applyBorder="1" applyAlignment="1">
      <alignment horizontal="center" vertical="center" wrapText="1"/>
    </xf>
    <xf numFmtId="0" fontId="51" fillId="13" borderId="40" xfId="0" applyFont="1" applyFill="1" applyBorder="1" applyAlignment="1">
      <alignment horizontal="center" vertical="center" wrapText="1"/>
    </xf>
    <xf numFmtId="0" fontId="46" fillId="12" borderId="51" xfId="4" applyFill="1" applyBorder="1" applyAlignment="1" applyProtection="1">
      <alignment horizontal="center" vertical="center"/>
      <protection locked="0"/>
    </xf>
    <xf numFmtId="0" fontId="46" fillId="12" borderId="40" xfId="4" applyFill="1" applyBorder="1" applyAlignment="1" applyProtection="1">
      <alignment horizontal="center" vertical="center"/>
      <protection locked="0"/>
    </xf>
    <xf numFmtId="0" fontId="46" fillId="12" borderId="57" xfId="4" applyFill="1" applyBorder="1" applyAlignment="1" applyProtection="1">
      <alignment vertical="center"/>
      <protection locked="0"/>
    </xf>
    <xf numFmtId="0" fontId="46" fillId="11" borderId="30" xfId="4" applyBorder="1" applyAlignment="1" applyProtection="1">
      <alignment horizontal="center" vertical="center"/>
      <protection locked="0"/>
    </xf>
    <xf numFmtId="0" fontId="50" fillId="11" borderId="40" xfId="4" applyFont="1" applyBorder="1" applyAlignment="1" applyProtection="1">
      <alignment horizontal="center" vertical="center"/>
      <protection locked="0"/>
    </xf>
    <xf numFmtId="0" fontId="46" fillId="11" borderId="35" xfId="4" applyBorder="1" applyAlignment="1" applyProtection="1">
      <alignment vertical="center"/>
      <protection locked="0"/>
    </xf>
    <xf numFmtId="0" fontId="46" fillId="11" borderId="40" xfId="4" applyBorder="1" applyAlignment="1" applyProtection="1">
      <alignment horizontal="center" vertical="center"/>
      <protection locked="0"/>
    </xf>
    <xf numFmtId="0" fontId="51" fillId="13" borderId="35" xfId="0" applyFont="1" applyFill="1" applyBorder="1" applyAlignment="1">
      <alignment horizontal="center" vertical="center" wrapText="1"/>
    </xf>
    <xf numFmtId="0" fontId="51" fillId="13" borderId="40" xfId="0" applyFont="1" applyFill="1" applyBorder="1" applyAlignment="1">
      <alignment horizontal="center" wrapText="1"/>
    </xf>
    <xf numFmtId="0" fontId="50" fillId="12" borderId="40" xfId="4" applyFont="1" applyFill="1" applyBorder="1" applyAlignment="1" applyProtection="1">
      <alignment horizontal="center" vertical="center"/>
      <protection locked="0"/>
    </xf>
    <xf numFmtId="0" fontId="50" fillId="12" borderId="51" xfId="4" applyFont="1" applyFill="1" applyBorder="1" applyAlignment="1" applyProtection="1">
      <alignment horizontal="center" vertical="center"/>
      <protection locked="0"/>
    </xf>
    <xf numFmtId="0" fontId="46" fillId="12" borderId="30" xfId="4" applyFill="1" applyBorder="1" applyAlignment="1" applyProtection="1">
      <alignment horizontal="center" vertical="center"/>
      <protection locked="0"/>
    </xf>
    <xf numFmtId="0" fontId="46" fillId="12" borderId="57" xfId="4" applyFill="1" applyBorder="1" applyAlignment="1" applyProtection="1">
      <alignment horizontal="center" vertical="center"/>
      <protection locked="0"/>
    </xf>
    <xf numFmtId="0" fontId="51" fillId="13" borderId="30" xfId="0" applyFont="1" applyFill="1" applyBorder="1" applyAlignment="1">
      <alignment horizontal="center" wrapText="1"/>
    </xf>
    <xf numFmtId="0" fontId="51" fillId="13" borderId="57" xfId="0" applyFont="1" applyFill="1" applyBorder="1" applyAlignment="1">
      <alignment horizontal="center" wrapText="1"/>
    </xf>
    <xf numFmtId="0" fontId="46" fillId="12" borderId="30" xfId="4" applyFill="1" applyBorder="1" applyAlignment="1" applyProtection="1">
      <alignment vertical="center" wrapText="1"/>
      <protection locked="0"/>
    </xf>
    <xf numFmtId="0" fontId="46" fillId="12" borderId="53" xfId="4" applyFill="1" applyBorder="1" applyAlignment="1" applyProtection="1">
      <alignment vertical="center" wrapText="1"/>
      <protection locked="0"/>
    </xf>
    <xf numFmtId="10" fontId="46" fillId="12" borderId="40" xfId="4" applyNumberFormat="1" applyFill="1" applyBorder="1" applyAlignment="1" applyProtection="1">
      <alignment horizontal="center" vertical="center"/>
      <protection locked="0"/>
    </xf>
    <xf numFmtId="0" fontId="46" fillId="12" borderId="42" xfId="4" applyFill="1" applyBorder="1" applyAlignment="1" applyProtection="1">
      <protection locked="0"/>
    </xf>
    <xf numFmtId="0" fontId="46" fillId="11" borderId="30" xfId="4" applyBorder="1" applyAlignment="1" applyProtection="1">
      <alignment vertical="center" wrapText="1"/>
      <protection locked="0"/>
    </xf>
    <xf numFmtId="0" fontId="46" fillId="11" borderId="53" xfId="4" applyBorder="1" applyAlignment="1" applyProtection="1">
      <alignment vertical="center" wrapText="1"/>
      <protection locked="0"/>
    </xf>
    <xf numFmtId="10" fontId="46" fillId="11" borderId="40" xfId="4" applyNumberFormat="1" applyBorder="1" applyAlignment="1" applyProtection="1">
      <alignment horizontal="center" vertical="center"/>
      <protection locked="0"/>
    </xf>
    <xf numFmtId="0" fontId="46" fillId="11" borderId="42" xfId="4" applyBorder="1" applyAlignment="1" applyProtection="1">
      <protection locked="0"/>
    </xf>
    <xf numFmtId="0" fontId="51" fillId="13" borderId="51" xfId="0" applyFont="1" applyFill="1" applyBorder="1" applyAlignment="1">
      <alignment horizontal="center" vertical="center" wrapText="1"/>
    </xf>
    <xf numFmtId="0" fontId="51" fillId="13" borderId="35" xfId="0" applyFont="1" applyFill="1" applyBorder="1" applyAlignment="1">
      <alignment horizontal="center" vertical="center"/>
    </xf>
    <xf numFmtId="10" fontId="46" fillId="12" borderId="41" xfId="4" applyNumberFormat="1" applyFill="1" applyBorder="1" applyAlignment="1" applyProtection="1">
      <alignment horizontal="center" vertical="center"/>
      <protection locked="0"/>
    </xf>
    <xf numFmtId="0" fontId="51" fillId="13" borderId="55" xfId="0" applyFont="1" applyFill="1" applyBorder="1" applyAlignment="1">
      <alignment horizontal="center" vertical="center" wrapText="1"/>
    </xf>
    <xf numFmtId="0" fontId="51" fillId="13" borderId="47" xfId="0" applyFont="1" applyFill="1" applyBorder="1" applyAlignment="1">
      <alignment horizontal="center" vertical="center"/>
    </xf>
    <xf numFmtId="0" fontId="51" fillId="13" borderId="57" xfId="0" applyFont="1" applyFill="1" applyBorder="1" applyAlignment="1">
      <alignment horizontal="center" vertical="center" wrapText="1"/>
    </xf>
    <xf numFmtId="0" fontId="46" fillId="12" borderId="40" xfId="4" applyFill="1" applyBorder="1" applyAlignment="1" applyProtection="1">
      <alignment vertical="center" wrapText="1"/>
      <protection locked="0"/>
    </xf>
    <xf numFmtId="0" fontId="46" fillId="12" borderId="57" xfId="4" applyFill="1" applyBorder="1" applyAlignment="1" applyProtection="1">
      <alignment horizontal="center" vertical="center" wrapText="1"/>
      <protection locked="0"/>
    </xf>
    <xf numFmtId="0" fontId="46" fillId="12" borderId="35" xfId="4" applyFill="1" applyBorder="1" applyAlignment="1" applyProtection="1">
      <alignment horizontal="center" vertical="center" wrapText="1"/>
      <protection locked="0"/>
    </xf>
    <xf numFmtId="0" fontId="46" fillId="11" borderId="40" xfId="4" applyBorder="1" applyAlignment="1" applyProtection="1">
      <alignment vertical="center" wrapText="1"/>
      <protection locked="0"/>
    </xf>
    <xf numFmtId="0" fontId="51" fillId="13" borderId="39" xfId="0" applyFont="1" applyFill="1" applyBorder="1" applyAlignment="1">
      <alignment horizontal="center" vertical="center"/>
    </xf>
    <xf numFmtId="0" fontId="51" fillId="13" borderId="38" xfId="0" applyFont="1" applyFill="1" applyBorder="1" applyAlignment="1">
      <alignment horizontal="center" vertical="center"/>
    </xf>
    <xf numFmtId="0" fontId="0" fillId="0" borderId="0" xfId="0" applyAlignment="1">
      <alignment horizontal="left" vertical="center" wrapText="1"/>
    </xf>
    <xf numFmtId="0" fontId="46" fillId="11" borderId="57" xfId="4" applyBorder="1" applyAlignment="1" applyProtection="1">
      <alignment horizontal="center" vertical="center"/>
      <protection locked="0"/>
    </xf>
    <xf numFmtId="0" fontId="51" fillId="13" borderId="53" xfId="0" applyFont="1" applyFill="1" applyBorder="1" applyAlignment="1">
      <alignment horizontal="center" vertical="center" wrapText="1"/>
    </xf>
    <xf numFmtId="0" fontId="51" fillId="13" borderId="34" xfId="0" applyFont="1" applyFill="1" applyBorder="1" applyAlignment="1">
      <alignment horizontal="center" vertical="center"/>
    </xf>
    <xf numFmtId="10" fontId="45" fillId="12" borderId="40" xfId="4" applyNumberFormat="1" applyFont="1" applyFill="1" applyBorder="1" applyAlignment="1" applyProtection="1">
      <alignment horizontal="center" vertical="center"/>
      <protection locked="0"/>
    </xf>
    <xf numFmtId="10" fontId="45" fillId="11" borderId="40" xfId="4" applyNumberFormat="1" applyFont="1" applyBorder="1" applyAlignment="1" applyProtection="1">
      <alignment horizontal="center" vertical="center"/>
      <protection locked="0"/>
    </xf>
    <xf numFmtId="0" fontId="48" fillId="13" borderId="18" xfId="0" applyFont="1" applyFill="1" applyBorder="1" applyAlignment="1">
      <alignment horizontal="center" vertical="center" wrapText="1"/>
    </xf>
    <xf numFmtId="0" fontId="51" fillId="13" borderId="18" xfId="0" applyFont="1" applyFill="1" applyBorder="1" applyAlignment="1">
      <alignment horizontal="center" vertical="center" wrapText="1"/>
    </xf>
    <xf numFmtId="0" fontId="0" fillId="0" borderId="0" xfId="0" applyAlignment="1">
      <alignment horizontal="left" wrapText="1"/>
    </xf>
    <xf numFmtId="0" fontId="47" fillId="12" borderId="51" xfId="4" applyFont="1" applyFill="1" applyBorder="1" applyAlignment="1" applyProtection="1">
      <alignment horizontal="center" vertical="center"/>
      <protection locked="0"/>
    </xf>
    <xf numFmtId="0" fontId="47" fillId="12" borderId="40" xfId="4" applyFont="1" applyFill="1" applyBorder="1" applyAlignment="1" applyProtection="1">
      <alignment horizontal="center" vertical="center"/>
      <protection locked="0"/>
    </xf>
    <xf numFmtId="0" fontId="47" fillId="12" borderId="35" xfId="4" applyFont="1" applyFill="1" applyBorder="1" applyAlignment="1" applyProtection="1">
      <alignment vertical="center" wrapText="1"/>
      <protection locked="0"/>
    </xf>
    <xf numFmtId="0" fontId="45" fillId="12" borderId="40" xfId="4" applyFont="1" applyFill="1" applyBorder="1" applyProtection="1">
      <protection locked="0"/>
    </xf>
    <xf numFmtId="0" fontId="47" fillId="11" borderId="51" xfId="4" applyFont="1" applyBorder="1" applyAlignment="1" applyProtection="1">
      <alignment horizontal="center" vertical="center"/>
      <protection locked="0"/>
    </xf>
    <xf numFmtId="0" fontId="47" fillId="11" borderId="35" xfId="4" applyFont="1" applyBorder="1" applyAlignment="1" applyProtection="1">
      <alignment vertical="center" wrapText="1"/>
      <protection locked="0"/>
    </xf>
    <xf numFmtId="0" fontId="45" fillId="11" borderId="40" xfId="4" applyFont="1" applyBorder="1" applyProtection="1">
      <protection locked="0"/>
    </xf>
    <xf numFmtId="0" fontId="48" fillId="13" borderId="51" xfId="0" applyFont="1" applyFill="1" applyBorder="1" applyAlignment="1">
      <alignment horizontal="center" vertical="center" wrapText="1"/>
    </xf>
    <xf numFmtId="0" fontId="48" fillId="13" borderId="41" xfId="0" applyFont="1" applyFill="1" applyBorder="1" applyAlignment="1">
      <alignment horizontal="center" vertical="center" wrapText="1"/>
    </xf>
    <xf numFmtId="0" fontId="50" fillId="12" borderId="35" xfId="4" applyFont="1" applyFill="1" applyBorder="1" applyAlignment="1" applyProtection="1">
      <alignment vertical="center" wrapText="1"/>
      <protection locked="0"/>
    </xf>
    <xf numFmtId="0" fontId="46" fillId="12" borderId="40" xfId="4" applyFill="1" applyBorder="1" applyProtection="1">
      <protection locked="0"/>
    </xf>
    <xf numFmtId="0" fontId="50" fillId="11" borderId="51" xfId="4" applyFont="1" applyBorder="1" applyAlignment="1" applyProtection="1">
      <alignment horizontal="center" vertical="center"/>
      <protection locked="0"/>
    </xf>
    <xf numFmtId="0" fontId="50" fillId="11" borderId="35" xfId="4" applyFont="1" applyBorder="1" applyAlignment="1" applyProtection="1">
      <alignment vertical="center" wrapText="1"/>
      <protection locked="0"/>
    </xf>
    <xf numFmtId="0" fontId="46" fillId="11" borderId="40" xfId="4" applyBorder="1" applyProtection="1">
      <protection locked="0"/>
    </xf>
    <xf numFmtId="0" fontId="51" fillId="13" borderId="41" xfId="0" applyFont="1" applyFill="1" applyBorder="1" applyAlignment="1">
      <alignment horizontal="center" vertical="center" wrapText="1"/>
    </xf>
    <xf numFmtId="10" fontId="46" fillId="12" borderId="40" xfId="4" applyNumberFormat="1" applyFill="1" applyBorder="1" applyAlignment="1" applyProtection="1">
      <alignment horizontal="center" vertical="center" wrapText="1"/>
      <protection locked="0"/>
    </xf>
    <xf numFmtId="0" fontId="54" fillId="3" borderId="40" xfId="0" applyFont="1" applyFill="1" applyBorder="1" applyAlignment="1">
      <alignment vertical="center" wrapText="1"/>
    </xf>
    <xf numFmtId="0" fontId="46" fillId="12" borderId="40" xfId="4" applyFill="1" applyBorder="1" applyAlignment="1" applyProtection="1">
      <alignment wrapText="1"/>
      <protection locked="0"/>
    </xf>
    <xf numFmtId="0" fontId="55" fillId="0" borderId="40" xfId="0" applyFont="1" applyBorder="1" applyAlignment="1">
      <alignment vertical="center" wrapText="1"/>
    </xf>
    <xf numFmtId="0" fontId="51" fillId="13" borderId="29" xfId="0" applyFont="1" applyFill="1" applyBorder="1" applyAlignment="1">
      <alignment horizontal="center" vertical="center"/>
    </xf>
    <xf numFmtId="0" fontId="51" fillId="13" borderId="40" xfId="0" applyFont="1" applyFill="1" applyBorder="1" applyAlignment="1">
      <alignment horizontal="left" vertical="center" wrapText="1"/>
    </xf>
    <xf numFmtId="0" fontId="50" fillId="12" borderId="19" xfId="4" applyFont="1" applyFill="1" applyBorder="1" applyAlignment="1" applyProtection="1">
      <alignment vertical="center"/>
      <protection locked="0"/>
    </xf>
    <xf numFmtId="0" fontId="50" fillId="11" borderId="19" xfId="4" applyFont="1" applyBorder="1" applyAlignment="1" applyProtection="1">
      <alignment vertical="center"/>
      <protection locked="0"/>
    </xf>
    <xf numFmtId="0" fontId="50" fillId="12" borderId="30" xfId="4" applyFont="1" applyFill="1" applyBorder="1" applyAlignment="1" applyProtection="1">
      <alignment vertical="center"/>
      <protection locked="0"/>
    </xf>
    <xf numFmtId="0" fontId="50" fillId="11" borderId="30" xfId="4" applyFont="1" applyBorder="1" applyAlignment="1" applyProtection="1">
      <alignment vertical="center"/>
      <protection locked="0"/>
    </xf>
    <xf numFmtId="0" fontId="50" fillId="12" borderId="53" xfId="4" applyFont="1" applyFill="1" applyBorder="1" applyAlignment="1" applyProtection="1">
      <alignment vertical="center" wrapText="1"/>
      <protection locked="0"/>
    </xf>
    <xf numFmtId="0" fontId="50" fillId="11" borderId="53" xfId="4" applyFont="1" applyBorder="1" applyAlignment="1" applyProtection="1">
      <alignment vertical="center" wrapText="1"/>
      <protection locked="0"/>
    </xf>
    <xf numFmtId="10" fontId="46" fillId="11" borderId="40" xfId="4" applyNumberFormat="1" applyBorder="1" applyAlignment="1" applyProtection="1">
      <alignment horizontal="center" vertical="center" wrapText="1"/>
      <protection locked="0"/>
    </xf>
    <xf numFmtId="0" fontId="46" fillId="11" borderId="40" xfId="4" applyBorder="1" applyAlignment="1" applyProtection="1">
      <alignment wrapText="1"/>
      <protection locked="0"/>
    </xf>
    <xf numFmtId="0" fontId="51" fillId="13" borderId="39" xfId="0" applyFont="1" applyFill="1" applyBorder="1" applyAlignment="1">
      <alignment horizontal="center" vertical="center" wrapText="1"/>
    </xf>
    <xf numFmtId="0" fontId="51" fillId="13" borderId="38" xfId="0" applyFont="1" applyFill="1" applyBorder="1" applyAlignment="1">
      <alignment horizontal="center" vertical="center" wrapText="1"/>
    </xf>
    <xf numFmtId="0" fontId="0" fillId="0" borderId="0" xfId="0" applyProtection="1">
      <protection locked="0"/>
    </xf>
    <xf numFmtId="10" fontId="56" fillId="12" borderId="30" xfId="4" applyNumberFormat="1" applyFont="1" applyFill="1" applyBorder="1" applyAlignment="1" applyProtection="1">
      <alignment horizontal="center" vertical="center"/>
      <protection locked="0"/>
    </xf>
    <xf numFmtId="10" fontId="56" fillId="12" borderId="40" xfId="4" applyNumberFormat="1" applyFont="1" applyFill="1" applyBorder="1" applyAlignment="1" applyProtection="1">
      <alignment horizontal="center" vertical="center"/>
      <protection locked="0"/>
    </xf>
    <xf numFmtId="0" fontId="49" fillId="0" borderId="40" xfId="0" applyFont="1" applyBorder="1" applyAlignment="1">
      <alignment horizontal="left" vertical="center"/>
    </xf>
    <xf numFmtId="0" fontId="49" fillId="0" borderId="57" xfId="0" applyFont="1" applyBorder="1" applyAlignment="1">
      <alignment horizontal="left" vertical="center"/>
    </xf>
    <xf numFmtId="10" fontId="56" fillId="11" borderId="30" xfId="4" applyNumberFormat="1" applyFont="1" applyBorder="1" applyAlignment="1" applyProtection="1">
      <alignment horizontal="center" vertical="center"/>
      <protection locked="0"/>
    </xf>
    <xf numFmtId="10" fontId="56" fillId="11" borderId="40" xfId="4" applyNumberFormat="1" applyFont="1" applyBorder="1" applyAlignment="1" applyProtection="1">
      <alignment horizontal="center" vertical="center"/>
      <protection locked="0"/>
    </xf>
    <xf numFmtId="0" fontId="56" fillId="12" borderId="30" xfId="4" applyFont="1" applyFill="1" applyBorder="1" applyAlignment="1" applyProtection="1">
      <alignment horizontal="center" vertical="center"/>
      <protection locked="0"/>
    </xf>
    <xf numFmtId="0" fontId="56" fillId="12" borderId="40" xfId="4" applyFont="1" applyFill="1" applyBorder="1" applyAlignment="1" applyProtection="1">
      <alignment horizontal="center" vertical="center"/>
      <protection locked="0"/>
    </xf>
    <xf numFmtId="0" fontId="55" fillId="0" borderId="55" xfId="0" applyFont="1" applyBorder="1" applyAlignment="1">
      <alignment horizontal="left" vertical="center"/>
    </xf>
    <xf numFmtId="0" fontId="55" fillId="0" borderId="56" xfId="0" applyFont="1" applyBorder="1" applyAlignment="1">
      <alignment horizontal="left" vertical="center"/>
    </xf>
    <xf numFmtId="0" fontId="56" fillId="11" borderId="30" xfId="4" applyFont="1" applyBorder="1" applyAlignment="1" applyProtection="1">
      <alignment horizontal="center" vertical="center"/>
      <protection locked="0"/>
    </xf>
    <xf numFmtId="0" fontId="56" fillId="11" borderId="40" xfId="4" applyFont="1" applyBorder="1" applyAlignment="1" applyProtection="1">
      <alignment horizontal="center" vertical="center"/>
      <protection locked="0"/>
    </xf>
    <xf numFmtId="0" fontId="51" fillId="13" borderId="29" xfId="0" applyFont="1" applyFill="1" applyBorder="1" applyAlignment="1">
      <alignment horizontal="left" vertical="center" wrapText="1"/>
    </xf>
    <xf numFmtId="0" fontId="51" fillId="13" borderId="57" xfId="0" applyFont="1" applyFill="1" applyBorder="1" applyAlignment="1">
      <alignment horizontal="left" vertical="center" wrapText="1"/>
    </xf>
    <xf numFmtId="0" fontId="0" fillId="0" borderId="33" xfId="0" applyBorder="1"/>
    <xf numFmtId="0" fontId="0" fillId="15" borderId="5" xfId="0" applyFill="1" applyBorder="1" applyProtection="1">
      <protection locked="0"/>
    </xf>
    <xf numFmtId="0" fontId="0" fillId="14" borderId="5" xfId="0" applyFill="1" applyBorder="1"/>
    <xf numFmtId="0" fontId="17" fillId="2" borderId="23" xfId="1" applyFill="1" applyBorder="1" applyAlignment="1" applyProtection="1">
      <alignment vertical="top" wrapText="1"/>
    </xf>
    <xf numFmtId="0" fontId="17" fillId="2" borderId="22" xfId="1" applyFill="1" applyBorder="1" applyAlignment="1" applyProtection="1">
      <alignment vertical="top" wrapText="1"/>
    </xf>
    <xf numFmtId="0" fontId="58" fillId="2" borderId="3" xfId="0" applyFont="1" applyFill="1" applyBorder="1" applyAlignment="1">
      <alignment vertical="top" wrapText="1"/>
    </xf>
    <xf numFmtId="0" fontId="58" fillId="2" borderId="2" xfId="0" applyFont="1" applyFill="1" applyBorder="1" applyAlignment="1">
      <alignment vertical="top" wrapText="1"/>
    </xf>
    <xf numFmtId="0" fontId="62" fillId="2" borderId="0" xfId="0" applyFont="1" applyFill="1" applyAlignment="1">
      <alignment vertical="center"/>
    </xf>
    <xf numFmtId="0" fontId="62" fillId="2" borderId="4" xfId="0" applyFont="1" applyFill="1" applyBorder="1" applyAlignment="1">
      <alignment vertical="center"/>
    </xf>
    <xf numFmtId="0" fontId="62" fillId="2" borderId="1" xfId="0" applyFont="1" applyFill="1" applyBorder="1" applyAlignment="1">
      <alignment vertical="center"/>
    </xf>
    <xf numFmtId="0" fontId="14" fillId="0" borderId="24" xfId="0" applyFont="1" applyFill="1" applyBorder="1" applyAlignment="1" applyProtection="1">
      <alignment horizontal="left" vertical="center" wrapText="1"/>
    </xf>
    <xf numFmtId="0" fontId="36" fillId="3" borderId="5" xfId="0" applyFont="1" applyFill="1" applyBorder="1" applyAlignment="1">
      <alignment horizontal="center" vertical="center"/>
    </xf>
    <xf numFmtId="0" fontId="14" fillId="0" borderId="5" xfId="0" applyFont="1" applyFill="1" applyBorder="1" applyAlignment="1">
      <alignment vertical="top" wrapText="1"/>
    </xf>
    <xf numFmtId="0" fontId="2" fillId="0" borderId="44" xfId="0" applyFont="1" applyBorder="1" applyAlignment="1">
      <alignment horizontal="left" vertical="top" wrapText="1"/>
    </xf>
    <xf numFmtId="17" fontId="7" fillId="3" borderId="7" xfId="0" applyNumberFormat="1" applyFont="1" applyFill="1" applyBorder="1" applyAlignment="1">
      <alignment vertical="top" wrapText="1"/>
    </xf>
    <xf numFmtId="0" fontId="12" fillId="2" borderId="4" xfId="0" applyFont="1" applyFill="1" applyBorder="1" applyAlignment="1" applyProtection="1">
      <alignment horizontal="right" wrapText="1"/>
    </xf>
    <xf numFmtId="0" fontId="12" fillId="2" borderId="0" xfId="0" applyFont="1" applyFill="1" applyBorder="1" applyAlignment="1" applyProtection="1">
      <alignment horizontal="right" wrapText="1"/>
    </xf>
    <xf numFmtId="0" fontId="8" fillId="2" borderId="4" xfId="0" applyFont="1" applyFill="1" applyBorder="1" applyAlignment="1" applyProtection="1">
      <alignment horizontal="right" wrapText="1"/>
    </xf>
    <xf numFmtId="0" fontId="8" fillId="2" borderId="6" xfId="0" applyFont="1" applyFill="1" applyBorder="1" applyAlignment="1" applyProtection="1">
      <alignment horizontal="right" wrapText="1"/>
    </xf>
    <xf numFmtId="0" fontId="8" fillId="2" borderId="4" xfId="0" applyFont="1" applyFill="1" applyBorder="1" applyAlignment="1" applyProtection="1">
      <alignment horizontal="right" vertical="top" wrapText="1"/>
    </xf>
    <xf numFmtId="0" fontId="8" fillId="2" borderId="6" xfId="0" applyFont="1" applyFill="1" applyBorder="1" applyAlignment="1" applyProtection="1">
      <alignment horizontal="right" vertical="top" wrapText="1"/>
    </xf>
    <xf numFmtId="0" fontId="7" fillId="3" borderId="10" xfId="0" applyFont="1" applyFill="1" applyBorder="1" applyAlignment="1" applyProtection="1">
      <alignment horizontal="left"/>
    </xf>
    <xf numFmtId="0" fontId="7" fillId="3" borderId="11" xfId="0" applyFont="1" applyFill="1" applyBorder="1" applyAlignment="1" applyProtection="1">
      <alignment horizontal="left"/>
    </xf>
    <xf numFmtId="0" fontId="12" fillId="2" borderId="6" xfId="0" applyFont="1" applyFill="1" applyBorder="1" applyAlignment="1" applyProtection="1">
      <alignment horizontal="right" wrapText="1"/>
    </xf>
    <xf numFmtId="0" fontId="7" fillId="3" borderId="13" xfId="0" applyFont="1" applyFill="1" applyBorder="1" applyAlignment="1" applyProtection="1">
      <alignment horizontal="center"/>
    </xf>
    <xf numFmtId="0" fontId="7" fillId="3" borderId="14" xfId="0" applyFont="1" applyFill="1" applyBorder="1" applyAlignment="1" applyProtection="1">
      <alignment horizontal="center"/>
    </xf>
    <xf numFmtId="0" fontId="8" fillId="2" borderId="0" xfId="0" applyFont="1" applyFill="1" applyBorder="1" applyAlignment="1" applyProtection="1">
      <alignment horizontal="right" wrapText="1"/>
    </xf>
    <xf numFmtId="0" fontId="19" fillId="3" borderId="24" xfId="0" applyFont="1" applyFill="1" applyBorder="1" applyAlignment="1">
      <alignment horizontal="center"/>
    </xf>
    <xf numFmtId="0" fontId="19" fillId="3" borderId="25" xfId="0" applyFont="1" applyFill="1" applyBorder="1" applyAlignment="1">
      <alignment horizontal="center"/>
    </xf>
    <xf numFmtId="0" fontId="19" fillId="3" borderId="26" xfId="0" applyFont="1" applyFill="1" applyBorder="1" applyAlignment="1">
      <alignment horizontal="center"/>
    </xf>
    <xf numFmtId="0" fontId="14" fillId="2" borderId="4" xfId="0" applyFont="1" applyFill="1" applyBorder="1" applyAlignment="1">
      <alignment horizontal="center" wrapText="1"/>
    </xf>
    <xf numFmtId="0" fontId="20" fillId="2" borderId="0" xfId="0" applyFont="1" applyFill="1" applyAlignment="1">
      <alignment horizontal="center" wrapText="1"/>
    </xf>
    <xf numFmtId="0" fontId="20" fillId="2" borderId="4" xfId="0" applyFont="1" applyFill="1" applyBorder="1" applyAlignment="1">
      <alignment horizontal="center" wrapText="1"/>
    </xf>
    <xf numFmtId="0" fontId="20" fillId="2" borderId="0" xfId="0" applyFont="1" applyFill="1" applyAlignment="1">
      <alignment horizontal="center"/>
    </xf>
    <xf numFmtId="0" fontId="8" fillId="2" borderId="0" xfId="0" applyFont="1" applyFill="1" applyAlignment="1">
      <alignment horizontal="left" vertical="center" wrapText="1"/>
    </xf>
    <xf numFmtId="0" fontId="11" fillId="2" borderId="0" xfId="0" applyFont="1" applyFill="1" applyAlignment="1">
      <alignment horizontal="left" vertical="top" wrapText="1"/>
    </xf>
    <xf numFmtId="0" fontId="12" fillId="2" borderId="0" xfId="0" applyFont="1" applyFill="1" applyAlignment="1">
      <alignment horizontal="left" vertical="center" wrapText="1"/>
    </xf>
    <xf numFmtId="165" fontId="7" fillId="3" borderId="24" xfId="0" applyNumberFormat="1" applyFont="1" applyFill="1" applyBorder="1" applyAlignment="1" applyProtection="1">
      <alignment horizontal="center" vertical="top" wrapText="1"/>
      <protection locked="0"/>
    </xf>
    <xf numFmtId="165" fontId="7" fillId="3" borderId="26" xfId="0" applyNumberFormat="1" applyFont="1" applyFill="1" applyBorder="1" applyAlignment="1" applyProtection="1">
      <alignment horizontal="center" vertical="top" wrapText="1"/>
      <protection locked="0"/>
    </xf>
    <xf numFmtId="4" fontId="7" fillId="8" borderId="24" xfId="0" applyNumberFormat="1" applyFont="1" applyFill="1" applyBorder="1" applyAlignment="1" applyProtection="1">
      <alignment horizontal="center" vertical="top" wrapText="1"/>
      <protection locked="0"/>
    </xf>
    <xf numFmtId="4" fontId="7" fillId="8" borderId="26" xfId="0" applyNumberFormat="1" applyFont="1" applyFill="1" applyBorder="1" applyAlignment="1" applyProtection="1">
      <alignment horizontal="center" vertical="top" wrapText="1"/>
      <protection locked="0"/>
    </xf>
    <xf numFmtId="3" fontId="7" fillId="3" borderId="24" xfId="0" applyNumberFormat="1" applyFont="1" applyFill="1" applyBorder="1" applyAlignment="1" applyProtection="1">
      <alignment horizontal="center" vertical="top" wrapText="1"/>
      <protection locked="0"/>
    </xf>
    <xf numFmtId="3" fontId="7" fillId="3" borderId="26" xfId="0" applyNumberFormat="1" applyFont="1" applyFill="1" applyBorder="1" applyAlignment="1" applyProtection="1">
      <alignment horizontal="center" vertical="top" wrapText="1"/>
      <protection locked="0"/>
    </xf>
    <xf numFmtId="0" fontId="7" fillId="3" borderId="24" xfId="0" applyFont="1" applyFill="1" applyBorder="1" applyAlignment="1" applyProtection="1">
      <alignment horizontal="center" vertical="top" wrapText="1"/>
      <protection locked="0"/>
    </xf>
    <xf numFmtId="0" fontId="7" fillId="3" borderId="26" xfId="0" applyFont="1" applyFill="1" applyBorder="1" applyAlignment="1" applyProtection="1">
      <alignment horizontal="center" vertical="top" wrapText="1"/>
      <protection locked="0"/>
    </xf>
    <xf numFmtId="0" fontId="7" fillId="3" borderId="24" xfId="0" applyFont="1" applyFill="1" applyBorder="1" applyAlignment="1" applyProtection="1">
      <alignment horizontal="left" vertical="top" wrapText="1"/>
      <protection locked="0"/>
    </xf>
    <xf numFmtId="0" fontId="7" fillId="3" borderId="26" xfId="0" applyFont="1" applyFill="1" applyBorder="1" applyAlignment="1" applyProtection="1">
      <alignment horizontal="left" vertical="top" wrapText="1"/>
      <protection locked="0"/>
    </xf>
    <xf numFmtId="0" fontId="9" fillId="3" borderId="24" xfId="0" applyFont="1" applyFill="1" applyBorder="1" applyAlignment="1" applyProtection="1">
      <alignment horizontal="left" vertical="top" wrapText="1"/>
      <protection locked="0"/>
    </xf>
    <xf numFmtId="0" fontId="9" fillId="3" borderId="26" xfId="0" applyFont="1" applyFill="1" applyBorder="1" applyAlignment="1" applyProtection="1">
      <alignment horizontal="left" vertical="top" wrapText="1"/>
      <protection locked="0"/>
    </xf>
    <xf numFmtId="0" fontId="11" fillId="2" borderId="0" xfId="0" applyFont="1" applyFill="1" applyAlignment="1">
      <alignment horizontal="left" vertical="center" wrapText="1"/>
    </xf>
    <xf numFmtId="0" fontId="8" fillId="3" borderId="24" xfId="0" applyFont="1" applyFill="1" applyBorder="1" applyAlignment="1">
      <alignment horizontal="center" vertical="top" wrapText="1"/>
    </xf>
    <xf numFmtId="0" fontId="8" fillId="3" borderId="26" xfId="0" applyFont="1" applyFill="1" applyBorder="1" applyAlignment="1">
      <alignment horizontal="center" vertical="top" wrapText="1"/>
    </xf>
    <xf numFmtId="0" fontId="21" fillId="2" borderId="0" xfId="0" applyFont="1" applyFill="1" applyAlignment="1">
      <alignment vertical="top" wrapText="1"/>
    </xf>
    <xf numFmtId="3" fontId="7" fillId="3" borderId="24" xfId="0" applyNumberFormat="1" applyFont="1" applyFill="1" applyBorder="1" applyAlignment="1" applyProtection="1">
      <alignment vertical="top" wrapText="1"/>
      <protection locked="0"/>
    </xf>
    <xf numFmtId="3" fontId="7" fillId="3" borderId="26" xfId="0" applyNumberFormat="1" applyFont="1" applyFill="1" applyBorder="1" applyAlignment="1" applyProtection="1">
      <alignment vertical="top" wrapText="1"/>
      <protection locked="0"/>
    </xf>
    <xf numFmtId="0" fontId="8" fillId="2" borderId="0" xfId="0" applyFont="1" applyFill="1" applyAlignment="1">
      <alignment horizontal="center" vertical="top" wrapText="1"/>
    </xf>
    <xf numFmtId="3" fontId="7" fillId="2" borderId="25" xfId="0" applyNumberFormat="1" applyFont="1" applyFill="1" applyBorder="1" applyAlignment="1" applyProtection="1">
      <alignment horizontal="center" vertical="top" wrapText="1"/>
      <protection locked="0"/>
    </xf>
    <xf numFmtId="0" fontId="7" fillId="2" borderId="0" xfId="0" applyFont="1" applyFill="1" applyAlignment="1" applyProtection="1">
      <alignment vertical="top" wrapText="1"/>
      <protection locked="0"/>
    </xf>
    <xf numFmtId="3" fontId="7" fillId="2" borderId="0" xfId="0" applyNumberFormat="1" applyFont="1" applyFill="1" applyAlignment="1" applyProtection="1">
      <alignment vertical="top" wrapText="1"/>
      <protection locked="0"/>
    </xf>
    <xf numFmtId="0" fontId="7" fillId="3" borderId="24" xfId="0" applyFont="1" applyFill="1" applyBorder="1" applyAlignment="1" applyProtection="1">
      <alignment vertical="top" wrapText="1"/>
      <protection locked="0"/>
    </xf>
    <xf numFmtId="0" fontId="7" fillId="3" borderId="26" xfId="0" applyFont="1" applyFill="1" applyBorder="1" applyAlignment="1" applyProtection="1">
      <alignment vertical="top" wrapText="1"/>
      <protection locked="0"/>
    </xf>
    <xf numFmtId="0" fontId="8" fillId="2" borderId="22" xfId="0" applyFont="1" applyFill="1" applyBorder="1" applyAlignment="1">
      <alignment horizontal="left" vertical="center" wrapText="1"/>
    </xf>
    <xf numFmtId="0" fontId="8" fillId="0" borderId="0" xfId="0" applyFont="1" applyAlignment="1">
      <alignment horizontal="left" vertical="center" wrapText="1"/>
    </xf>
    <xf numFmtId="0" fontId="7" fillId="0" borderId="0" xfId="0" applyFont="1" applyAlignment="1" applyProtection="1">
      <alignment vertical="top" wrapText="1"/>
      <protection locked="0"/>
    </xf>
    <xf numFmtId="0" fontId="7" fillId="0" borderId="0" xfId="0" applyFont="1" applyAlignment="1">
      <alignment horizontal="left" vertical="center" wrapText="1"/>
    </xf>
    <xf numFmtId="0" fontId="8" fillId="0" borderId="0" xfId="0" applyFont="1" applyAlignment="1">
      <alignment horizontal="center" vertical="top" wrapText="1"/>
    </xf>
    <xf numFmtId="0" fontId="6" fillId="0" borderId="0" xfId="0" applyFont="1" applyAlignment="1">
      <alignment horizontal="left" vertical="center" wrapText="1"/>
    </xf>
    <xf numFmtId="3" fontId="7" fillId="0" borderId="0" xfId="0" applyNumberFormat="1" applyFont="1" applyAlignment="1" applyProtection="1">
      <alignment vertical="top" wrapText="1"/>
      <protection locked="0"/>
    </xf>
    <xf numFmtId="0" fontId="14" fillId="3" borderId="50" xfId="0" applyFont="1" applyFill="1" applyBorder="1" applyAlignment="1" applyProtection="1">
      <alignment horizontal="left" vertical="top" wrapText="1"/>
    </xf>
    <xf numFmtId="0" fontId="14" fillId="3" borderId="51" xfId="0" applyFont="1" applyFill="1" applyBorder="1" applyAlignment="1" applyProtection="1">
      <alignment horizontal="left" vertical="top" wrapText="1"/>
    </xf>
    <xf numFmtId="0" fontId="14" fillId="0" borderId="50" xfId="0" applyFont="1" applyFill="1" applyBorder="1" applyAlignment="1" applyProtection="1">
      <alignment horizontal="left" vertical="top" wrapText="1"/>
    </xf>
    <xf numFmtId="0" fontId="14" fillId="0" borderId="51" xfId="0" applyFont="1" applyFill="1" applyBorder="1" applyAlignment="1" applyProtection="1">
      <alignment horizontal="left" vertical="top" wrapText="1"/>
    </xf>
    <xf numFmtId="0" fontId="19" fillId="3" borderId="24" xfId="0" applyFont="1" applyFill="1" applyBorder="1" applyAlignment="1" applyProtection="1">
      <alignment horizontal="center"/>
    </xf>
    <xf numFmtId="0" fontId="19" fillId="3" borderId="25" xfId="0" applyFont="1" applyFill="1" applyBorder="1" applyAlignment="1" applyProtection="1">
      <alignment horizontal="center"/>
    </xf>
    <xf numFmtId="0" fontId="19" fillId="3" borderId="26" xfId="0" applyFont="1" applyFill="1" applyBorder="1" applyAlignment="1" applyProtection="1">
      <alignment horizontal="center"/>
    </xf>
    <xf numFmtId="0" fontId="14" fillId="2" borderId="4" xfId="0" applyFont="1" applyFill="1" applyBorder="1" applyAlignment="1" applyProtection="1">
      <alignment horizontal="center" wrapText="1"/>
    </xf>
    <xf numFmtId="0" fontId="14" fillId="2" borderId="0" xfId="0" applyFont="1" applyFill="1" applyBorder="1" applyAlignment="1" applyProtection="1">
      <alignment horizontal="center" wrapText="1"/>
    </xf>
    <xf numFmtId="0" fontId="12" fillId="2" borderId="0" xfId="0" applyFont="1" applyFill="1" applyBorder="1" applyAlignment="1" applyProtection="1">
      <alignment horizontal="left" vertical="top" wrapText="1"/>
    </xf>
    <xf numFmtId="0" fontId="21" fillId="2" borderId="0" xfId="0" applyFont="1" applyFill="1" applyBorder="1" applyAlignment="1" applyProtection="1">
      <alignment horizontal="left" vertical="top" wrapText="1"/>
    </xf>
    <xf numFmtId="0" fontId="12" fillId="3" borderId="32" xfId="0" applyFont="1" applyFill="1" applyBorder="1" applyAlignment="1" applyProtection="1">
      <alignment horizontal="center" vertical="top" wrapText="1"/>
    </xf>
    <xf numFmtId="0" fontId="12" fillId="3" borderId="33" xfId="0" applyFont="1" applyFill="1" applyBorder="1" applyAlignment="1" applyProtection="1">
      <alignment horizontal="center" vertical="top" wrapText="1"/>
    </xf>
    <xf numFmtId="0" fontId="14" fillId="0" borderId="49" xfId="0" applyFont="1" applyFill="1" applyBorder="1" applyAlignment="1" applyProtection="1">
      <alignment horizontal="left" vertical="top" wrapText="1"/>
    </xf>
    <xf numFmtId="0" fontId="14" fillId="0" borderId="16" xfId="0" applyFont="1" applyFill="1" applyBorder="1" applyAlignment="1" applyProtection="1">
      <alignment horizontal="left" vertical="top" wrapText="1"/>
    </xf>
    <xf numFmtId="0" fontId="14" fillId="0" borderId="17" xfId="0" applyFont="1" applyBorder="1" applyAlignment="1">
      <alignment horizontal="left" vertical="top" wrapText="1"/>
    </xf>
    <xf numFmtId="0" fontId="14" fillId="0" borderId="39" xfId="0" applyFont="1" applyBorder="1" applyAlignment="1">
      <alignment horizontal="left" vertical="top" wrapText="1"/>
    </xf>
    <xf numFmtId="0" fontId="14" fillId="0" borderId="18" xfId="0" applyFont="1" applyFill="1" applyBorder="1" applyAlignment="1">
      <alignment horizontal="left" vertical="top" wrapText="1"/>
    </xf>
    <xf numFmtId="0" fontId="14" fillId="0" borderId="30" xfId="0" applyFont="1" applyFill="1" applyBorder="1" applyAlignment="1">
      <alignment horizontal="left" vertical="top" wrapText="1"/>
    </xf>
    <xf numFmtId="0" fontId="5" fillId="2" borderId="0" xfId="0" applyFont="1" applyFill="1" applyAlignment="1">
      <alignment horizontal="left"/>
    </xf>
    <xf numFmtId="0" fontId="27" fillId="2" borderId="0" xfId="0" applyFont="1" applyFill="1" applyAlignment="1">
      <alignment horizontal="left"/>
    </xf>
    <xf numFmtId="0" fontId="5" fillId="0" borderId="0" xfId="0" applyFont="1" applyFill="1" applyBorder="1" applyAlignment="1">
      <alignment horizontal="center" vertical="center" wrapText="1"/>
    </xf>
    <xf numFmtId="0" fontId="14" fillId="0" borderId="43" xfId="0" applyFont="1" applyFill="1" applyBorder="1" applyAlignment="1" applyProtection="1">
      <alignment horizontal="left" vertical="top" wrapText="1"/>
    </xf>
    <xf numFmtId="0" fontId="14" fillId="0" borderId="20" xfId="0" applyFont="1" applyFill="1" applyBorder="1" applyAlignment="1" applyProtection="1">
      <alignment horizontal="left" vertical="top" wrapText="1"/>
    </xf>
    <xf numFmtId="0" fontId="5" fillId="2" borderId="0" xfId="0" applyFont="1" applyFill="1" applyAlignment="1">
      <alignment horizontal="left" wrapText="1"/>
    </xf>
    <xf numFmtId="0" fontId="14" fillId="2" borderId="0" xfId="0" applyFont="1" applyFill="1" applyBorder="1" applyAlignment="1" applyProtection="1">
      <alignment horizontal="left" vertical="top" wrapText="1"/>
    </xf>
    <xf numFmtId="0" fontId="14" fillId="3" borderId="24" xfId="0" applyFont="1" applyFill="1" applyBorder="1" applyAlignment="1" applyProtection="1">
      <alignment horizontal="left" vertical="top" wrapText="1"/>
    </xf>
    <xf numFmtId="0" fontId="26" fillId="3" borderId="25" xfId="0" applyFont="1" applyFill="1" applyBorder="1" applyAlignment="1" applyProtection="1">
      <alignment horizontal="left" vertical="top" wrapText="1"/>
    </xf>
    <xf numFmtId="0" fontId="26" fillId="3" borderId="26" xfId="0" applyFont="1" applyFill="1" applyBorder="1" applyAlignment="1" applyProtection="1">
      <alignment horizontal="left" vertical="top" wrapText="1"/>
    </xf>
    <xf numFmtId="0" fontId="2" fillId="2" borderId="54" xfId="0" applyFont="1" applyFill="1" applyBorder="1" applyAlignment="1">
      <alignment horizontal="center" vertical="top"/>
    </xf>
    <xf numFmtId="0" fontId="2" fillId="2" borderId="48" xfId="0" applyFont="1" applyFill="1" applyBorder="1" applyAlignment="1">
      <alignment horizontal="center" vertical="top"/>
    </xf>
    <xf numFmtId="0" fontId="24" fillId="0" borderId="0" xfId="0" applyFont="1" applyFill="1" applyBorder="1" applyAlignment="1" applyProtection="1">
      <alignment vertical="top" wrapText="1"/>
    </xf>
    <xf numFmtId="0" fontId="2" fillId="0" borderId="0" xfId="0" applyFont="1" applyFill="1" applyBorder="1" applyAlignment="1">
      <alignment horizontal="center" vertical="top"/>
    </xf>
    <xf numFmtId="0" fontId="25" fillId="0" borderId="0" xfId="0" applyFont="1" applyFill="1" applyBorder="1" applyAlignment="1" applyProtection="1">
      <alignment vertical="top" wrapText="1"/>
    </xf>
    <xf numFmtId="0" fontId="23" fillId="0" borderId="0" xfId="0" applyFont="1" applyFill="1" applyBorder="1" applyAlignment="1" applyProtection="1">
      <alignment vertical="top" wrapText="1"/>
    </xf>
    <xf numFmtId="3" fontId="23" fillId="0" borderId="0" xfId="0" applyNumberFormat="1" applyFont="1" applyFill="1" applyBorder="1" applyAlignment="1" applyProtection="1">
      <alignment vertical="top" wrapText="1"/>
      <protection locked="0"/>
    </xf>
    <xf numFmtId="0" fontId="23" fillId="0" borderId="0" xfId="0" applyFont="1" applyFill="1" applyBorder="1" applyAlignment="1" applyProtection="1">
      <alignment vertical="top" wrapText="1"/>
      <protection locked="0"/>
    </xf>
    <xf numFmtId="0" fontId="24" fillId="0" borderId="0" xfId="0" applyFont="1" applyFill="1" applyBorder="1" applyAlignment="1" applyProtection="1">
      <alignment horizontal="center" vertical="top" wrapText="1"/>
    </xf>
    <xf numFmtId="0" fontId="28" fillId="0" borderId="24" xfId="0" applyFont="1" applyBorder="1" applyAlignment="1">
      <alignment horizontal="center"/>
    </xf>
    <xf numFmtId="0" fontId="28" fillId="0" borderId="25" xfId="0" applyFont="1" applyBorder="1" applyAlignment="1">
      <alignment horizontal="center"/>
    </xf>
    <xf numFmtId="0" fontId="28" fillId="0" borderId="26" xfId="0" applyFont="1" applyBorder="1" applyAlignment="1">
      <alignment horizontal="center"/>
    </xf>
    <xf numFmtId="0" fontId="2" fillId="0" borderId="37" xfId="0" applyFont="1" applyBorder="1" applyAlignment="1">
      <alignment horizontal="center" vertical="top" wrapText="1"/>
    </xf>
    <xf numFmtId="0" fontId="2" fillId="0" borderId="33" xfId="0" applyFont="1" applyBorder="1" applyAlignment="1">
      <alignment horizontal="center" vertical="top" wrapText="1"/>
    </xf>
    <xf numFmtId="0" fontId="5" fillId="0" borderId="49" xfId="0" applyFont="1" applyBorder="1" applyAlignment="1">
      <alignment horizontal="left" vertical="center" wrapText="1"/>
    </xf>
    <xf numFmtId="0" fontId="5" fillId="0" borderId="56" xfId="0" applyFont="1" applyBorder="1" applyAlignment="1">
      <alignment horizontal="left" vertical="center" wrapText="1"/>
    </xf>
    <xf numFmtId="0" fontId="2" fillId="0" borderId="55" xfId="0" applyFont="1" applyBorder="1" applyAlignment="1">
      <alignment horizontal="left" vertical="center"/>
    </xf>
    <xf numFmtId="0" fontId="2" fillId="0" borderId="29" xfId="0" applyFont="1" applyBorder="1" applyAlignment="1">
      <alignment horizontal="left" vertical="center"/>
    </xf>
    <xf numFmtId="0" fontId="5" fillId="0" borderId="50" xfId="0" applyFont="1" applyBorder="1" applyAlignment="1">
      <alignment horizontal="left" vertical="center" wrapText="1"/>
    </xf>
    <xf numFmtId="0" fontId="5" fillId="0" borderId="57" xfId="0" applyFont="1" applyBorder="1" applyAlignment="1">
      <alignment horizontal="left" vertical="center" wrapText="1"/>
    </xf>
    <xf numFmtId="0" fontId="2" fillId="0" borderId="40" xfId="0" applyFont="1" applyFill="1" applyBorder="1" applyAlignment="1">
      <alignment horizontal="left" vertical="top" wrapText="1"/>
    </xf>
    <xf numFmtId="0" fontId="2" fillId="0" borderId="40" xfId="0" applyFont="1" applyFill="1" applyBorder="1" applyAlignment="1">
      <alignment horizontal="left" vertical="top"/>
    </xf>
    <xf numFmtId="0" fontId="2" fillId="0" borderId="30" xfId="0" applyFont="1" applyFill="1" applyBorder="1" applyAlignment="1">
      <alignment horizontal="left" vertical="top"/>
    </xf>
    <xf numFmtId="0" fontId="5" fillId="0" borderId="18" xfId="0" applyFont="1" applyBorder="1" applyAlignment="1">
      <alignment horizontal="left" vertical="center" wrapText="1"/>
    </xf>
    <xf numFmtId="0" fontId="5" fillId="0" borderId="40" xfId="0" applyFont="1" applyBorder="1" applyAlignment="1">
      <alignment horizontal="left" vertical="center" wrapText="1"/>
    </xf>
    <xf numFmtId="0" fontId="36" fillId="0" borderId="40" xfId="0" applyFont="1" applyBorder="1" applyAlignment="1">
      <alignment vertical="center" wrapText="1"/>
    </xf>
    <xf numFmtId="0" fontId="36" fillId="0" borderId="30" xfId="0" applyFont="1" applyBorder="1" applyAlignment="1">
      <alignment vertical="center" wrapText="1"/>
    </xf>
    <xf numFmtId="0" fontId="5" fillId="0" borderId="58" xfId="0" applyFont="1" applyBorder="1" applyAlignment="1">
      <alignment horizontal="left" vertical="center" wrapText="1"/>
    </xf>
    <xf numFmtId="0" fontId="5" fillId="0" borderId="59" xfId="0" applyFont="1" applyBorder="1" applyAlignment="1">
      <alignment horizontal="left" vertical="center" wrapText="1"/>
    </xf>
    <xf numFmtId="0" fontId="2" fillId="0" borderId="44" xfId="0" applyFont="1" applyFill="1" applyBorder="1" applyAlignment="1">
      <alignment horizontal="left" vertical="top" wrapText="1"/>
    </xf>
    <xf numFmtId="0" fontId="2" fillId="0" borderId="44" xfId="0" applyFont="1" applyFill="1" applyBorder="1" applyAlignment="1">
      <alignment horizontal="left" vertical="top"/>
    </xf>
    <xf numFmtId="0" fontId="2" fillId="0" borderId="20" xfId="0" applyFont="1" applyFill="1" applyBorder="1" applyAlignment="1">
      <alignment horizontal="left" vertical="top"/>
    </xf>
    <xf numFmtId="0" fontId="5" fillId="5" borderId="0" xfId="0" applyFont="1" applyFill="1" applyAlignment="1">
      <alignment horizontal="left" vertical="top" wrapText="1"/>
    </xf>
    <xf numFmtId="0" fontId="0" fillId="0" borderId="55" xfId="0" applyBorder="1" applyAlignment="1">
      <alignment horizontal="center" vertical="top"/>
    </xf>
    <xf numFmtId="0" fontId="0" fillId="0" borderId="29" xfId="0" applyBorder="1" applyAlignment="1">
      <alignment horizontal="center" vertical="top"/>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0" fillId="0" borderId="44" xfId="0" applyBorder="1" applyAlignment="1">
      <alignment horizontal="center" vertical="top"/>
    </xf>
    <xf numFmtId="0" fontId="0" fillId="0" borderId="20" xfId="0" applyBorder="1" applyAlignment="1">
      <alignment horizontal="center" vertical="top"/>
    </xf>
    <xf numFmtId="0" fontId="5" fillId="0" borderId="15" xfId="0" applyFont="1" applyBorder="1" applyAlignment="1">
      <alignment horizontal="left" vertical="center" wrapText="1"/>
    </xf>
    <xf numFmtId="0" fontId="5" fillId="0" borderId="55" xfId="0" applyFont="1" applyBorder="1" applyAlignment="1">
      <alignment horizontal="left" vertical="center" wrapText="1"/>
    </xf>
    <xf numFmtId="0" fontId="36" fillId="0" borderId="44" xfId="0" applyFont="1" applyBorder="1" applyAlignment="1">
      <alignment horizontal="left" vertical="center" wrapText="1"/>
    </xf>
    <xf numFmtId="0" fontId="36" fillId="0" borderId="20" xfId="0" applyFont="1" applyBorder="1" applyAlignment="1">
      <alignment horizontal="left" vertical="center" wrapText="1"/>
    </xf>
    <xf numFmtId="0" fontId="2" fillId="0" borderId="55" xfId="0" applyFont="1" applyBorder="1" applyAlignment="1">
      <alignment horizontal="center" vertical="top" wrapText="1"/>
    </xf>
    <xf numFmtId="0" fontId="2" fillId="0" borderId="29" xfId="0" applyFont="1" applyBorder="1" applyAlignment="1">
      <alignment horizontal="center" vertical="top" wrapText="1"/>
    </xf>
    <xf numFmtId="0" fontId="2" fillId="0" borderId="40" xfId="0" applyFont="1" applyBorder="1" applyAlignment="1">
      <alignment horizontal="center" vertical="top" wrapText="1"/>
    </xf>
    <xf numFmtId="0" fontId="2" fillId="0" borderId="30" xfId="0" applyFont="1" applyBorder="1" applyAlignment="1">
      <alignment horizontal="center" vertical="top" wrapText="1"/>
    </xf>
    <xf numFmtId="0" fontId="5" fillId="0" borderId="50"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51" xfId="0" applyFont="1" applyBorder="1" applyAlignment="1">
      <alignment horizontal="center" vertical="center" wrapText="1"/>
    </xf>
    <xf numFmtId="0" fontId="2" fillId="0" borderId="43" xfId="0" applyFont="1" applyBorder="1" applyAlignment="1">
      <alignment horizontal="center" vertical="top"/>
    </xf>
    <xf numFmtId="0" fontId="2" fillId="0" borderId="44" xfId="0" applyFont="1" applyBorder="1" applyAlignment="1">
      <alignment horizontal="center" vertical="top"/>
    </xf>
    <xf numFmtId="0" fontId="2" fillId="0" borderId="20" xfId="0" applyFont="1" applyBorder="1" applyAlignment="1">
      <alignment horizontal="center" vertical="top"/>
    </xf>
    <xf numFmtId="0" fontId="2" fillId="0" borderId="44" xfId="0" applyFont="1" applyBorder="1" applyAlignment="1">
      <alignment horizontal="center" vertical="top" wrapText="1"/>
    </xf>
    <xf numFmtId="0" fontId="2" fillId="0" borderId="20" xfId="0" applyFont="1" applyBorder="1" applyAlignment="1">
      <alignment horizontal="center" vertical="top" wrapText="1"/>
    </xf>
    <xf numFmtId="0" fontId="5" fillId="0" borderId="32" xfId="0" applyFont="1" applyBorder="1" applyAlignment="1">
      <alignment horizontal="left" vertical="center" wrapText="1"/>
    </xf>
    <xf numFmtId="0" fontId="2" fillId="0" borderId="37" xfId="0" applyFont="1" applyBorder="1" applyAlignment="1">
      <alignment horizontal="left" vertical="center" wrapText="1"/>
    </xf>
    <xf numFmtId="0" fontId="2" fillId="0" borderId="37" xfId="0" applyFont="1" applyFill="1" applyBorder="1" applyAlignment="1">
      <alignment horizontal="center" vertical="top" wrapText="1" readingOrder="1"/>
    </xf>
    <xf numFmtId="0" fontId="2" fillId="0" borderId="33" xfId="0" applyFont="1" applyFill="1" applyBorder="1" applyAlignment="1">
      <alignment horizontal="center" vertical="top" wrapText="1" readingOrder="1"/>
    </xf>
    <xf numFmtId="0" fontId="5" fillId="0" borderId="15"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29" xfId="0" applyFont="1" applyBorder="1" applyAlignment="1">
      <alignment horizontal="center" vertical="center" wrapText="1"/>
    </xf>
    <xf numFmtId="0" fontId="5" fillId="2" borderId="0" xfId="0" applyFont="1" applyFill="1" applyAlignment="1">
      <alignment horizontal="left" vertical="center" wrapText="1"/>
    </xf>
    <xf numFmtId="0" fontId="2" fillId="2" borderId="0" xfId="0" applyFont="1" applyFill="1" applyAlignment="1">
      <alignment horizontal="center" vertical="top"/>
    </xf>
    <xf numFmtId="0" fontId="28" fillId="0" borderId="24" xfId="0" applyFont="1" applyBorder="1" applyAlignment="1">
      <alignment horizontal="center" vertical="top"/>
    </xf>
    <xf numFmtId="0" fontId="28" fillId="0" borderId="25" xfId="0" applyFont="1" applyBorder="1" applyAlignment="1">
      <alignment horizontal="center" vertical="top"/>
    </xf>
    <xf numFmtId="0" fontId="28" fillId="0" borderId="26" xfId="0" applyFont="1" applyBorder="1" applyAlignment="1">
      <alignment horizontal="center" vertical="top"/>
    </xf>
    <xf numFmtId="0" fontId="14" fillId="0" borderId="44" xfId="0" applyFont="1" applyFill="1" applyBorder="1" applyAlignment="1">
      <alignment horizontal="left" vertical="top" wrapText="1"/>
    </xf>
    <xf numFmtId="0" fontId="14" fillId="0" borderId="20" xfId="0" applyFont="1" applyFill="1" applyBorder="1" applyAlignment="1">
      <alignment horizontal="left" vertical="top" wrapText="1"/>
    </xf>
    <xf numFmtId="0" fontId="2" fillId="0" borderId="44" xfId="0" applyFont="1" applyBorder="1" applyAlignment="1">
      <alignment horizontal="left" vertical="top" wrapText="1"/>
    </xf>
    <xf numFmtId="0" fontId="2" fillId="0" borderId="20" xfId="0" applyFont="1" applyBorder="1" applyAlignment="1">
      <alignment horizontal="left" vertical="top" wrapText="1"/>
    </xf>
    <xf numFmtId="0" fontId="5" fillId="0" borderId="60" xfId="0" applyFont="1" applyBorder="1" applyAlignment="1">
      <alignment horizontal="left" vertical="center" wrapText="1"/>
    </xf>
    <xf numFmtId="0" fontId="5" fillId="0" borderId="16" xfId="0" applyFont="1" applyBorder="1" applyAlignment="1">
      <alignment horizontal="left" vertical="center" wrapText="1"/>
    </xf>
    <xf numFmtId="0" fontId="5" fillId="0" borderId="15" xfId="0" applyFont="1" applyBorder="1" applyAlignment="1">
      <alignment horizontal="left" vertical="top" wrapText="1"/>
    </xf>
    <xf numFmtId="0" fontId="5" fillId="0" borderId="55" xfId="0" applyFont="1" applyBorder="1" applyAlignment="1">
      <alignment horizontal="left" vertical="top" wrapText="1"/>
    </xf>
    <xf numFmtId="0" fontId="5" fillId="0" borderId="29" xfId="0" applyFont="1" applyBorder="1" applyAlignment="1">
      <alignment horizontal="left" vertical="top" wrapText="1"/>
    </xf>
    <xf numFmtId="0" fontId="5" fillId="0" borderId="18"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0" xfId="0" applyFont="1" applyBorder="1" applyAlignment="1">
      <alignment horizontal="center" vertical="center" wrapText="1"/>
    </xf>
    <xf numFmtId="0" fontId="6" fillId="0" borderId="50" xfId="0" applyFont="1" applyFill="1" applyBorder="1" applyAlignment="1">
      <alignment horizontal="center" vertical="center" wrapText="1"/>
    </xf>
    <xf numFmtId="0" fontId="6" fillId="0" borderId="57"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2" fillId="0" borderId="43" xfId="0" applyFont="1" applyFill="1" applyBorder="1" applyAlignment="1">
      <alignment horizontal="center" vertical="top" wrapText="1"/>
    </xf>
    <xf numFmtId="0" fontId="2" fillId="0" borderId="44" xfId="0" applyFont="1" applyFill="1" applyBorder="1" applyAlignment="1">
      <alignment horizontal="center" vertical="top" wrapText="1"/>
    </xf>
    <xf numFmtId="0" fontId="2" fillId="0" borderId="44" xfId="0" applyFont="1" applyFill="1" applyBorder="1" applyAlignment="1">
      <alignment horizontal="center" vertical="top"/>
    </xf>
    <xf numFmtId="0" fontId="2" fillId="0" borderId="20" xfId="0" applyFont="1" applyFill="1" applyBorder="1" applyAlignment="1">
      <alignment horizontal="center" vertical="top"/>
    </xf>
    <xf numFmtId="0" fontId="14" fillId="0" borderId="55" xfId="0" applyFont="1" applyFill="1" applyBorder="1" applyAlignment="1">
      <alignment horizontal="left" vertical="top" wrapText="1"/>
    </xf>
    <xf numFmtId="0" fontId="14" fillId="0" borderId="29" xfId="0" applyFont="1" applyFill="1" applyBorder="1" applyAlignment="1">
      <alignment horizontal="left" vertical="top" wrapText="1"/>
    </xf>
    <xf numFmtId="0" fontId="5" fillId="0" borderId="18" xfId="0" applyFont="1" applyFill="1" applyBorder="1" applyAlignment="1">
      <alignment horizontal="left" vertical="center" wrapText="1"/>
    </xf>
    <xf numFmtId="0" fontId="5" fillId="0" borderId="40" xfId="0" applyFont="1" applyFill="1" applyBorder="1" applyAlignment="1">
      <alignment horizontal="left" vertical="center" wrapText="1"/>
    </xf>
    <xf numFmtId="0" fontId="14" fillId="0" borderId="40" xfId="0" applyFont="1" applyFill="1" applyBorder="1" applyAlignment="1">
      <alignment horizontal="left" vertical="top" wrapText="1"/>
    </xf>
    <xf numFmtId="0" fontId="5" fillId="0" borderId="53" xfId="0" applyFont="1" applyBorder="1" applyAlignment="1">
      <alignment horizontal="center" vertical="center" wrapText="1"/>
    </xf>
    <xf numFmtId="0" fontId="2" fillId="0" borderId="58" xfId="0" applyFont="1" applyBorder="1" applyAlignment="1">
      <alignment horizontal="left" vertical="center"/>
    </xf>
    <xf numFmtId="0" fontId="2" fillId="0" borderId="59" xfId="0" applyFont="1" applyBorder="1" applyAlignment="1">
      <alignment horizontal="left" vertical="center"/>
    </xf>
    <xf numFmtId="0" fontId="2" fillId="0" borderId="45" xfId="0" applyFont="1" applyBorder="1" applyAlignment="1">
      <alignment horizontal="center" vertical="top"/>
    </xf>
    <xf numFmtId="0" fontId="2" fillId="0" borderId="62" xfId="0" applyFont="1" applyBorder="1" applyAlignment="1">
      <alignment horizontal="center" vertical="top"/>
    </xf>
    <xf numFmtId="0" fontId="2" fillId="0" borderId="63" xfId="0" applyFont="1" applyBorder="1" applyAlignment="1">
      <alignment horizontal="center" vertical="top"/>
    </xf>
    <xf numFmtId="0" fontId="5" fillId="0" borderId="18"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28" fillId="0" borderId="24" xfId="0" applyFont="1" applyFill="1" applyBorder="1" applyAlignment="1">
      <alignment horizontal="center"/>
    </xf>
    <xf numFmtId="0" fontId="28" fillId="0" borderId="26" xfId="0" applyFont="1" applyFill="1" applyBorder="1" applyAlignment="1">
      <alignment horizontal="center"/>
    </xf>
    <xf numFmtId="0" fontId="21" fillId="2" borderId="2" xfId="0" applyFont="1" applyFill="1" applyBorder="1" applyAlignment="1" applyProtection="1">
      <alignment horizontal="center" wrapText="1"/>
    </xf>
    <xf numFmtId="0" fontId="21" fillId="2" borderId="0" xfId="0" applyFont="1" applyFill="1" applyBorder="1" applyAlignment="1" applyProtection="1">
      <alignment horizontal="center" wrapText="1"/>
    </xf>
    <xf numFmtId="0" fontId="12" fillId="2" borderId="22" xfId="0" applyFont="1" applyFill="1" applyBorder="1" applyAlignment="1" applyProtection="1">
      <alignment horizontal="center" vertical="center" wrapText="1"/>
    </xf>
    <xf numFmtId="0" fontId="8" fillId="2" borderId="22" xfId="0" applyFont="1" applyFill="1" applyBorder="1" applyAlignment="1" applyProtection="1">
      <alignment horizontal="center" vertical="center" wrapText="1"/>
    </xf>
    <xf numFmtId="0" fontId="7" fillId="3" borderId="24" xfId="0" applyFont="1" applyFill="1" applyBorder="1" applyAlignment="1" applyProtection="1">
      <alignment horizontal="left" vertical="center" wrapText="1"/>
    </xf>
    <xf numFmtId="0" fontId="7" fillId="3" borderId="26" xfId="0" applyFont="1" applyFill="1" applyBorder="1" applyAlignment="1" applyProtection="1">
      <alignment horizontal="left" vertical="center" wrapText="1"/>
    </xf>
    <xf numFmtId="0" fontId="7" fillId="3" borderId="24" xfId="0" applyFont="1" applyFill="1" applyBorder="1" applyAlignment="1" applyProtection="1">
      <alignment horizontal="center" vertical="center" wrapText="1"/>
    </xf>
    <xf numFmtId="0" fontId="7" fillId="3" borderId="26" xfId="0" applyFont="1" applyFill="1" applyBorder="1" applyAlignment="1" applyProtection="1">
      <alignment horizontal="center" vertical="center" wrapText="1"/>
    </xf>
    <xf numFmtId="0" fontId="2" fillId="3" borderId="24" xfId="0" applyFont="1" applyFill="1" applyBorder="1" applyAlignment="1" applyProtection="1">
      <alignment vertical="top" wrapText="1"/>
    </xf>
    <xf numFmtId="0" fontId="7" fillId="3" borderId="26" xfId="0" applyFont="1" applyFill="1" applyBorder="1" applyAlignment="1" applyProtection="1">
      <alignment vertical="top" wrapText="1"/>
    </xf>
    <xf numFmtId="0" fontId="7" fillId="3" borderId="1"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3" borderId="23" xfId="0" applyFont="1" applyFill="1" applyBorder="1" applyAlignment="1" applyProtection="1">
      <alignment horizontal="left" vertical="center" wrapText="1"/>
    </xf>
    <xf numFmtId="0" fontId="7" fillId="3" borderId="1" xfId="0" applyFont="1" applyFill="1" applyBorder="1" applyAlignment="1" applyProtection="1">
      <alignment vertical="top" wrapText="1"/>
    </xf>
    <xf numFmtId="0" fontId="7" fillId="3" borderId="3" xfId="0" applyFont="1" applyFill="1" applyBorder="1" applyAlignment="1" applyProtection="1">
      <alignment vertical="top" wrapText="1"/>
    </xf>
    <xf numFmtId="0" fontId="7" fillId="3" borderId="14" xfId="0" applyFont="1" applyFill="1" applyBorder="1" applyAlignment="1" applyProtection="1">
      <alignment vertical="top" wrapText="1"/>
    </xf>
    <xf numFmtId="0" fontId="7" fillId="3" borderId="23" xfId="0" applyFont="1" applyFill="1" applyBorder="1" applyAlignment="1" applyProtection="1">
      <alignment vertical="top" wrapText="1"/>
    </xf>
    <xf numFmtId="0" fontId="14" fillId="0" borderId="10" xfId="0" applyFont="1" applyFill="1" applyBorder="1" applyAlignment="1">
      <alignment vertical="top" wrapText="1"/>
    </xf>
    <xf numFmtId="0" fontId="14" fillId="0" borderId="9" xfId="0" applyFont="1" applyFill="1" applyBorder="1" applyAlignment="1">
      <alignment vertical="top" wrapText="1"/>
    </xf>
    <xf numFmtId="0" fontId="36" fillId="3" borderId="10" xfId="0" applyFont="1" applyFill="1" applyBorder="1" applyAlignment="1">
      <alignment horizontal="center" vertical="center"/>
    </xf>
    <xf numFmtId="0" fontId="36" fillId="3" borderId="9" xfId="0" applyFont="1" applyFill="1" applyBorder="1" applyAlignment="1">
      <alignment horizontal="center" vertical="center"/>
    </xf>
    <xf numFmtId="0" fontId="7" fillId="3" borderId="24" xfId="0" applyFont="1" applyFill="1" applyBorder="1" applyAlignment="1" applyProtection="1">
      <alignment vertical="top" wrapText="1"/>
    </xf>
    <xf numFmtId="0" fontId="11" fillId="2" borderId="0" xfId="0" applyFont="1" applyFill="1" applyBorder="1" applyAlignment="1" applyProtection="1">
      <alignment horizontal="left"/>
    </xf>
    <xf numFmtId="0" fontId="7" fillId="3" borderId="1" xfId="0" applyFont="1" applyFill="1" applyBorder="1" applyAlignment="1" applyProtection="1">
      <alignment horizontal="center"/>
      <protection locked="0"/>
    </xf>
    <xf numFmtId="0" fontId="7" fillId="3" borderId="2" xfId="0" applyFont="1" applyFill="1" applyBorder="1" applyAlignment="1" applyProtection="1">
      <alignment horizontal="center"/>
      <protection locked="0"/>
    </xf>
    <xf numFmtId="0" fontId="7" fillId="3" borderId="3" xfId="0" applyFont="1" applyFill="1" applyBorder="1" applyAlignment="1" applyProtection="1">
      <alignment horizontal="center"/>
      <protection locked="0"/>
    </xf>
    <xf numFmtId="0" fontId="17" fillId="3" borderId="24" xfId="1" applyFill="1" applyBorder="1" applyAlignment="1" applyProtection="1">
      <alignment horizontal="center"/>
      <protection locked="0"/>
    </xf>
    <xf numFmtId="0" fontId="7" fillId="3" borderId="25" xfId="0" applyFont="1" applyFill="1" applyBorder="1" applyAlignment="1" applyProtection="1">
      <alignment horizontal="center"/>
      <protection locked="0"/>
    </xf>
    <xf numFmtId="0" fontId="7" fillId="3" borderId="26" xfId="0" applyFont="1" applyFill="1" applyBorder="1" applyAlignment="1" applyProtection="1">
      <alignment horizontal="center"/>
      <protection locked="0"/>
    </xf>
    <xf numFmtId="0" fontId="21" fillId="2" borderId="0" xfId="0" applyFont="1" applyFill="1" applyBorder="1" applyAlignment="1" applyProtection="1">
      <alignment horizontal="left" vertical="center" wrapText="1"/>
    </xf>
    <xf numFmtId="0" fontId="21" fillId="3" borderId="1" xfId="0" applyFont="1" applyFill="1" applyBorder="1" applyAlignment="1" applyProtection="1">
      <alignment vertical="top" wrapText="1"/>
    </xf>
    <xf numFmtId="0" fontId="31" fillId="3" borderId="2" xfId="0" applyFont="1" applyFill="1" applyBorder="1" applyAlignment="1" applyProtection="1">
      <alignment vertical="top" wrapText="1"/>
    </xf>
    <xf numFmtId="0" fontId="31" fillId="3" borderId="3" xfId="0" applyFont="1" applyFill="1" applyBorder="1" applyAlignment="1" applyProtection="1">
      <alignment vertical="top" wrapText="1"/>
    </xf>
    <xf numFmtId="0" fontId="31" fillId="3" borderId="4" xfId="0" applyFont="1" applyFill="1" applyBorder="1" applyAlignment="1" applyProtection="1">
      <alignment vertical="top" wrapText="1"/>
    </xf>
    <xf numFmtId="0" fontId="31" fillId="3" borderId="0" xfId="0" applyFont="1" applyFill="1" applyBorder="1" applyAlignment="1" applyProtection="1">
      <alignment vertical="top" wrapText="1"/>
    </xf>
    <xf numFmtId="0" fontId="31" fillId="3" borderId="6" xfId="0" applyFont="1" applyFill="1" applyBorder="1" applyAlignment="1" applyProtection="1">
      <alignment vertical="top" wrapText="1"/>
    </xf>
    <xf numFmtId="0" fontId="31" fillId="3" borderId="14" xfId="0" applyFont="1" applyFill="1" applyBorder="1" applyAlignment="1" applyProtection="1">
      <alignment vertical="top" wrapText="1"/>
    </xf>
    <xf numFmtId="0" fontId="31" fillId="3" borderId="22" xfId="0" applyFont="1" applyFill="1" applyBorder="1" applyAlignment="1" applyProtection="1">
      <alignment vertical="top" wrapText="1"/>
    </xf>
    <xf numFmtId="0" fontId="31" fillId="3" borderId="23" xfId="0" applyFont="1" applyFill="1" applyBorder="1" applyAlignment="1" applyProtection="1">
      <alignment vertical="top" wrapText="1"/>
    </xf>
    <xf numFmtId="0" fontId="14" fillId="0" borderId="24"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4" xfId="0" applyFont="1" applyFill="1" applyBorder="1" applyAlignment="1" applyProtection="1">
      <alignment horizontal="center" vertical="center" wrapText="1"/>
    </xf>
    <xf numFmtId="0" fontId="14" fillId="0" borderId="26" xfId="0" applyFont="1" applyFill="1" applyBorder="1" applyAlignment="1" applyProtection="1">
      <alignment horizontal="center" vertical="center" wrapText="1"/>
    </xf>
    <xf numFmtId="0" fontId="14" fillId="0" borderId="1" xfId="0" applyFont="1" applyFill="1" applyBorder="1" applyAlignment="1" applyProtection="1">
      <alignment horizontal="left" vertical="center" wrapText="1"/>
    </xf>
    <xf numFmtId="0" fontId="14" fillId="0" borderId="3" xfId="0" applyFont="1" applyFill="1" applyBorder="1" applyAlignment="1" applyProtection="1">
      <alignment horizontal="left" vertical="center" wrapText="1"/>
    </xf>
    <xf numFmtId="0" fontId="14" fillId="0" borderId="14"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1" xfId="0" applyFont="1" applyFill="1" applyBorder="1" applyAlignment="1" applyProtection="1">
      <alignment horizontal="left" vertical="top" wrapText="1"/>
    </xf>
    <xf numFmtId="0" fontId="14" fillId="0" borderId="3" xfId="0" applyFont="1" applyFill="1" applyBorder="1" applyAlignment="1" applyProtection="1">
      <alignment horizontal="left" vertical="top" wrapText="1"/>
    </xf>
    <xf numFmtId="0" fontId="14" fillId="0" borderId="14" xfId="0" applyFont="1" applyFill="1" applyBorder="1" applyAlignment="1" applyProtection="1">
      <alignment horizontal="left" vertical="top" wrapText="1"/>
    </xf>
    <xf numFmtId="0" fontId="14" fillId="0" borderId="23" xfId="0" applyFont="1" applyFill="1" applyBorder="1" applyAlignment="1" applyProtection="1">
      <alignment horizontal="left" vertical="top" wrapText="1"/>
    </xf>
    <xf numFmtId="0" fontId="14" fillId="0" borderId="10" xfId="0" applyFont="1" applyFill="1" applyBorder="1" applyAlignment="1" applyProtection="1">
      <alignment horizontal="left" vertical="center" wrapText="1"/>
    </xf>
    <xf numFmtId="0" fontId="14" fillId="0" borderId="9" xfId="0" applyFont="1" applyFill="1" applyBorder="1" applyAlignment="1" applyProtection="1">
      <alignment horizontal="left" vertical="center" wrapText="1"/>
    </xf>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7" fillId="3" borderId="24" xfId="0" applyFont="1" applyFill="1" applyBorder="1" applyAlignment="1" applyProtection="1">
      <alignment horizontal="center"/>
      <protection locked="0"/>
    </xf>
    <xf numFmtId="0" fontId="33" fillId="2" borderId="0" xfId="0" applyFont="1" applyFill="1" applyBorder="1" applyAlignment="1" applyProtection="1">
      <alignment horizontal="left" vertical="center" wrapText="1"/>
    </xf>
    <xf numFmtId="0" fontId="14" fillId="3" borderId="49" xfId="0" applyFont="1" applyFill="1" applyBorder="1" applyAlignment="1" applyProtection="1">
      <alignment horizontal="left" vertical="center" wrapText="1"/>
    </xf>
    <xf numFmtId="0" fontId="14" fillId="3" borderId="60" xfId="0" applyFont="1" applyFill="1" applyBorder="1" applyAlignment="1" applyProtection="1">
      <alignment horizontal="left" vertical="center" wrapText="1"/>
    </xf>
    <xf numFmtId="0" fontId="14" fillId="3" borderId="16" xfId="0" applyFont="1" applyFill="1" applyBorder="1" applyAlignment="1" applyProtection="1">
      <alignment horizontal="left" vertical="center" wrapText="1"/>
    </xf>
    <xf numFmtId="0" fontId="7" fillId="0" borderId="24" xfId="0" applyFont="1" applyFill="1" applyBorder="1" applyAlignment="1" applyProtection="1">
      <alignment horizontal="center"/>
      <protection locked="0"/>
    </xf>
    <xf numFmtId="0" fontId="7" fillId="0" borderId="25" xfId="0" applyFont="1" applyFill="1" applyBorder="1" applyAlignment="1" applyProtection="1">
      <alignment horizontal="center"/>
      <protection locked="0"/>
    </xf>
    <xf numFmtId="0" fontId="7" fillId="0" borderId="26" xfId="0" applyFont="1" applyFill="1" applyBorder="1" applyAlignment="1" applyProtection="1">
      <alignment horizontal="center"/>
      <protection locked="0"/>
    </xf>
    <xf numFmtId="0" fontId="17" fillId="0" borderId="24" xfId="1" applyFill="1" applyBorder="1" applyAlignment="1" applyProtection="1">
      <alignment horizontal="center"/>
      <protection locked="0"/>
    </xf>
    <xf numFmtId="0" fontId="21" fillId="0" borderId="1" xfId="0" applyFont="1" applyFill="1" applyBorder="1" applyAlignment="1" applyProtection="1">
      <alignment horizontal="left" vertical="center" wrapText="1"/>
    </xf>
    <xf numFmtId="0" fontId="21" fillId="0" borderId="2" xfId="0" applyFont="1" applyFill="1" applyBorder="1" applyAlignment="1" applyProtection="1">
      <alignment horizontal="left" vertical="center" wrapText="1"/>
    </xf>
    <xf numFmtId="0" fontId="21" fillId="0" borderId="3" xfId="0" applyFont="1" applyFill="1" applyBorder="1" applyAlignment="1" applyProtection="1">
      <alignment horizontal="left" vertical="center" wrapText="1"/>
    </xf>
    <xf numFmtId="0" fontId="21" fillId="0" borderId="4" xfId="0" applyFont="1" applyFill="1" applyBorder="1" applyAlignment="1" applyProtection="1">
      <alignment horizontal="left" vertical="center" wrapText="1"/>
    </xf>
    <xf numFmtId="0" fontId="21" fillId="0" borderId="0" xfId="0" applyFont="1" applyFill="1" applyBorder="1" applyAlignment="1" applyProtection="1">
      <alignment horizontal="left" vertical="center" wrapText="1"/>
    </xf>
    <xf numFmtId="0" fontId="21" fillId="0" borderId="6" xfId="0" applyFont="1" applyFill="1" applyBorder="1" applyAlignment="1" applyProtection="1">
      <alignment horizontal="left" vertical="center" wrapText="1"/>
    </xf>
    <xf numFmtId="0" fontId="21" fillId="0" borderId="14" xfId="0" applyFont="1" applyFill="1" applyBorder="1" applyAlignment="1" applyProtection="1">
      <alignment horizontal="left" vertical="center" wrapText="1"/>
    </xf>
    <xf numFmtId="0" fontId="21" fillId="0" borderId="22"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12" fillId="2" borderId="0" xfId="0" applyFont="1" applyFill="1" applyBorder="1" applyAlignment="1" applyProtection="1">
      <alignment horizontal="right" vertical="center" wrapText="1"/>
    </xf>
    <xf numFmtId="0" fontId="14" fillId="3" borderId="50" xfId="0" applyFont="1" applyFill="1" applyBorder="1" applyAlignment="1" applyProtection="1">
      <alignment horizontal="left" vertical="center" wrapText="1"/>
    </xf>
    <xf numFmtId="0" fontId="14" fillId="3" borderId="53" xfId="0" applyFont="1" applyFill="1" applyBorder="1" applyAlignment="1" applyProtection="1">
      <alignment horizontal="left" vertical="center" wrapText="1"/>
    </xf>
    <xf numFmtId="0" fontId="14" fillId="3" borderId="51" xfId="0" applyFont="1" applyFill="1" applyBorder="1" applyAlignment="1" applyProtection="1">
      <alignment horizontal="left" vertical="center" wrapText="1"/>
    </xf>
    <xf numFmtId="0" fontId="14" fillId="3" borderId="58" xfId="0" applyFont="1" applyFill="1" applyBorder="1" applyAlignment="1" applyProtection="1">
      <alignment horizontal="left" vertical="center" wrapText="1"/>
    </xf>
    <xf numFmtId="0" fontId="14" fillId="3" borderId="62" xfId="0" applyFont="1" applyFill="1" applyBorder="1" applyAlignment="1" applyProtection="1">
      <alignment horizontal="left" vertical="center" wrapText="1"/>
    </xf>
    <xf numFmtId="0" fontId="14" fillId="3" borderId="63" xfId="0" applyFont="1" applyFill="1" applyBorder="1" applyAlignment="1" applyProtection="1">
      <alignment horizontal="left" vertical="center" wrapText="1"/>
    </xf>
    <xf numFmtId="0" fontId="8" fillId="2" borderId="10" xfId="0" applyFont="1" applyFill="1" applyBorder="1" applyAlignment="1" applyProtection="1">
      <alignment horizontal="center" vertical="center" wrapText="1"/>
    </xf>
    <xf numFmtId="0" fontId="8" fillId="2" borderId="11" xfId="0" applyFont="1" applyFill="1" applyBorder="1" applyAlignment="1" applyProtection="1">
      <alignment horizontal="center" vertical="center" wrapText="1"/>
    </xf>
    <xf numFmtId="0" fontId="7" fillId="3" borderId="17" xfId="0" applyFont="1" applyFill="1" applyBorder="1" applyAlignment="1" applyProtection="1">
      <alignment vertical="center" wrapText="1"/>
    </xf>
    <xf numFmtId="0" fontId="7" fillId="3" borderId="34" xfId="0" applyFont="1" applyFill="1" applyBorder="1" applyAlignment="1" applyProtection="1">
      <alignment vertical="center" wrapText="1"/>
    </xf>
    <xf numFmtId="0" fontId="7" fillId="3" borderId="18" xfId="0" applyFont="1" applyFill="1" applyBorder="1" applyAlignment="1">
      <alignment vertical="center" wrapText="1"/>
    </xf>
    <xf numFmtId="0" fontId="7" fillId="3" borderId="35" xfId="0" applyFont="1" applyFill="1" applyBorder="1" applyAlignment="1">
      <alignment vertical="center" wrapText="1"/>
    </xf>
    <xf numFmtId="0" fontId="8" fillId="2" borderId="52"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7" fillId="3" borderId="18" xfId="0" applyFont="1" applyFill="1" applyBorder="1" applyAlignment="1" applyProtection="1">
      <alignment vertical="center" wrapText="1"/>
    </xf>
    <xf numFmtId="0" fontId="7" fillId="3" borderId="35"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7" fillId="0" borderId="35" xfId="0" applyFont="1" applyFill="1" applyBorder="1" applyAlignment="1" applyProtection="1">
      <alignment vertical="center" wrapText="1"/>
    </xf>
    <xf numFmtId="0" fontId="0" fillId="0" borderId="25" xfId="0" applyBorder="1" applyAlignment="1"/>
    <xf numFmtId="0" fontId="0" fillId="0" borderId="26" xfId="0" applyBorder="1" applyAlignment="1"/>
    <xf numFmtId="0" fontId="27" fillId="2" borderId="2" xfId="0" applyFont="1" applyFill="1" applyBorder="1" applyAlignment="1">
      <alignment horizontal="center"/>
    </xf>
    <xf numFmtId="0" fontId="11" fillId="2" borderId="0" xfId="0" applyFont="1" applyFill="1" applyBorder="1" applyAlignment="1" applyProtection="1">
      <alignment horizontal="center" vertical="center" wrapText="1"/>
    </xf>
    <xf numFmtId="0" fontId="8" fillId="3" borderId="32" xfId="0" applyFont="1" applyFill="1" applyBorder="1" applyAlignment="1" applyProtection="1">
      <alignment horizontal="center" vertical="center" wrapText="1"/>
    </xf>
    <xf numFmtId="0" fontId="8" fillId="3" borderId="36" xfId="0" applyFont="1" applyFill="1" applyBorder="1" applyAlignment="1" applyProtection="1">
      <alignment horizontal="center" vertical="center" wrapText="1"/>
    </xf>
    <xf numFmtId="0" fontId="38" fillId="7" borderId="5" xfId="0" applyFont="1" applyFill="1" applyBorder="1" applyAlignment="1">
      <alignment horizontal="center"/>
    </xf>
    <xf numFmtId="0" fontId="42" fillId="2" borderId="2" xfId="0" applyFont="1" applyFill="1" applyBorder="1" applyAlignment="1">
      <alignment horizontal="left" vertical="top" wrapText="1"/>
    </xf>
    <xf numFmtId="0" fontId="3" fillId="0" borderId="24" xfId="0" applyFont="1" applyBorder="1" applyAlignment="1">
      <alignment horizontal="center"/>
    </xf>
    <xf numFmtId="0" fontId="3" fillId="0" borderId="64" xfId="0" applyFont="1" applyBorder="1" applyAlignment="1">
      <alignment horizontal="center"/>
    </xf>
    <xf numFmtId="0" fontId="40" fillId="2" borderId="22" xfId="0" applyFont="1" applyFill="1" applyBorder="1" applyAlignment="1"/>
    <xf numFmtId="0" fontId="39" fillId="7" borderId="5" xfId="0" applyFont="1" applyFill="1" applyBorder="1" applyAlignment="1">
      <alignment horizontal="center"/>
    </xf>
    <xf numFmtId="0" fontId="48" fillId="13" borderId="35" xfId="0" applyFont="1" applyFill="1" applyBorder="1" applyAlignment="1">
      <alignment horizontal="center" vertical="center" wrapText="1"/>
    </xf>
    <xf numFmtId="0" fontId="48" fillId="13" borderId="57" xfId="0" applyFont="1" applyFill="1" applyBorder="1" applyAlignment="1">
      <alignment horizontal="center" vertical="center" wrapText="1"/>
    </xf>
    <xf numFmtId="0" fontId="47" fillId="11" borderId="35" xfId="4" applyFont="1" applyBorder="1" applyAlignment="1" applyProtection="1">
      <alignment horizontal="center" vertical="center"/>
      <protection locked="0"/>
    </xf>
    <xf numFmtId="0" fontId="47" fillId="11" borderId="57" xfId="4" applyFont="1" applyBorder="1" applyAlignment="1" applyProtection="1">
      <alignment horizontal="center" vertical="center"/>
      <protection locked="0"/>
    </xf>
    <xf numFmtId="0" fontId="47" fillId="12" borderId="35" xfId="4" applyFont="1" applyFill="1" applyBorder="1" applyAlignment="1" applyProtection="1">
      <alignment horizontal="center" vertical="center"/>
      <protection locked="0"/>
    </xf>
    <xf numFmtId="0" fontId="47" fillId="12" borderId="57" xfId="4" applyFont="1" applyFill="1" applyBorder="1" applyAlignment="1" applyProtection="1">
      <alignment horizontal="center" vertical="center"/>
      <protection locked="0"/>
    </xf>
    <xf numFmtId="0" fontId="36" fillId="0" borderId="41" xfId="0" applyFont="1" applyBorder="1" applyAlignment="1">
      <alignment horizontal="left" vertical="center" wrapText="1"/>
    </xf>
    <xf numFmtId="0" fontId="36" fillId="0" borderId="46" xfId="0" applyFont="1" applyBorder="1" applyAlignment="1">
      <alignment horizontal="left" vertical="center" wrapText="1"/>
    </xf>
    <xf numFmtId="0" fontId="36" fillId="0" borderId="38" xfId="0" applyFont="1" applyBorder="1" applyAlignment="1">
      <alignment horizontal="left" vertical="center" wrapText="1"/>
    </xf>
    <xf numFmtId="0" fontId="0" fillId="14" borderId="24" xfId="0" applyFill="1" applyBorder="1" applyAlignment="1">
      <alignment horizontal="center" vertical="center"/>
    </xf>
    <xf numFmtId="0" fontId="0" fillId="14" borderId="25" xfId="0" applyFill="1" applyBorder="1" applyAlignment="1">
      <alignment horizontal="center" vertical="center"/>
    </xf>
    <xf numFmtId="0" fontId="0" fillId="14" borderId="26" xfId="0" applyFill="1" applyBorder="1" applyAlignment="1">
      <alignment horizontal="center" vertical="center"/>
    </xf>
    <xf numFmtId="0" fontId="36" fillId="14" borderId="41" xfId="0" applyFont="1" applyFill="1" applyBorder="1" applyAlignment="1">
      <alignment horizontal="left" vertical="center" wrapText="1"/>
    </xf>
    <xf numFmtId="0" fontId="36" fillId="14" borderId="38" xfId="0" applyFont="1" applyFill="1" applyBorder="1" applyAlignment="1">
      <alignment horizontal="left" vertical="center" wrapText="1"/>
    </xf>
    <xf numFmtId="0" fontId="48" fillId="13" borderId="38" xfId="0" applyFont="1" applyFill="1" applyBorder="1" applyAlignment="1">
      <alignment horizontal="center" vertical="center"/>
    </xf>
    <xf numFmtId="0" fontId="48" fillId="13" borderId="34" xfId="0" applyFont="1" applyFill="1" applyBorder="1" applyAlignment="1">
      <alignment horizontal="center" vertical="center"/>
    </xf>
    <xf numFmtId="0" fontId="48" fillId="13" borderId="55" xfId="0" applyFont="1" applyFill="1" applyBorder="1" applyAlignment="1">
      <alignment horizontal="center" vertical="center"/>
    </xf>
    <xf numFmtId="0" fontId="48" fillId="13" borderId="29" xfId="0" applyFont="1" applyFill="1" applyBorder="1" applyAlignment="1">
      <alignment horizontal="center" vertical="center"/>
    </xf>
    <xf numFmtId="0" fontId="48" fillId="13" borderId="60" xfId="0" applyFont="1" applyFill="1" applyBorder="1" applyAlignment="1">
      <alignment horizontal="center" vertical="center"/>
    </xf>
    <xf numFmtId="0" fontId="48" fillId="13" borderId="16" xfId="0" applyFont="1" applyFill="1" applyBorder="1" applyAlignment="1">
      <alignment horizontal="center" vertical="center"/>
    </xf>
    <xf numFmtId="0" fontId="48" fillId="13" borderId="47" xfId="0" applyFont="1" applyFill="1" applyBorder="1" applyAlignment="1">
      <alignment horizontal="center" vertical="center"/>
    </xf>
    <xf numFmtId="0" fontId="45" fillId="11" borderId="35" xfId="4" applyFont="1" applyBorder="1" applyAlignment="1" applyProtection="1">
      <alignment horizontal="center" vertical="center" wrapText="1"/>
      <protection locked="0"/>
    </xf>
    <xf numFmtId="0" fontId="45" fillId="11" borderId="53" xfId="4" applyFont="1" applyBorder="1" applyAlignment="1" applyProtection="1">
      <alignment horizontal="center" vertical="center" wrapText="1"/>
      <protection locked="0"/>
    </xf>
    <xf numFmtId="0" fontId="45" fillId="12" borderId="35" xfId="4" applyFont="1" applyFill="1" applyBorder="1" applyAlignment="1" applyProtection="1">
      <alignment horizontal="center" vertical="center" wrapText="1"/>
      <protection locked="0"/>
    </xf>
    <xf numFmtId="0" fontId="45" fillId="12" borderId="53" xfId="4" applyFont="1" applyFill="1" applyBorder="1" applyAlignment="1" applyProtection="1">
      <alignment horizontal="center" vertical="center" wrapText="1"/>
      <protection locked="0"/>
    </xf>
    <xf numFmtId="0" fontId="0" fillId="0" borderId="41" xfId="0" applyBorder="1" applyAlignment="1">
      <alignment horizontal="left" vertical="center" wrapText="1"/>
    </xf>
    <xf numFmtId="0" fontId="0" fillId="0" borderId="46" xfId="0" applyBorder="1" applyAlignment="1">
      <alignment horizontal="left" vertical="center" wrapText="1"/>
    </xf>
    <xf numFmtId="0" fontId="0" fillId="0" borderId="38" xfId="0" applyBorder="1" applyAlignment="1">
      <alignment horizontal="left" vertical="center" wrapText="1"/>
    </xf>
    <xf numFmtId="0" fontId="51" fillId="13" borderId="35" xfId="0" applyFont="1" applyFill="1" applyBorder="1" applyAlignment="1">
      <alignment horizontal="center" vertical="center" wrapText="1"/>
    </xf>
    <xf numFmtId="0" fontId="51" fillId="13" borderId="57" xfId="0" applyFont="1" applyFill="1" applyBorder="1" applyAlignment="1">
      <alignment horizontal="center" vertical="center" wrapText="1"/>
    </xf>
    <xf numFmtId="0" fontId="50" fillId="11" borderId="35" xfId="4" applyFont="1" applyBorder="1" applyAlignment="1" applyProtection="1">
      <alignment horizontal="center" vertical="center"/>
      <protection locked="0"/>
    </xf>
    <xf numFmtId="0" fontId="50" fillId="11" borderId="57" xfId="4" applyFont="1" applyBorder="1" applyAlignment="1" applyProtection="1">
      <alignment horizontal="center" vertical="center"/>
      <protection locked="0"/>
    </xf>
    <xf numFmtId="0" fontId="50" fillId="12" borderId="35" xfId="4" applyFont="1" applyFill="1" applyBorder="1" applyAlignment="1" applyProtection="1">
      <alignment horizontal="center" vertical="center"/>
      <protection locked="0"/>
    </xf>
    <xf numFmtId="0" fontId="50" fillId="12" borderId="57" xfId="4" applyFont="1" applyFill="1" applyBorder="1" applyAlignment="1" applyProtection="1">
      <alignment horizontal="center" vertical="center"/>
      <protection locked="0"/>
    </xf>
    <xf numFmtId="0" fontId="0" fillId="14" borderId="41" xfId="0" applyFill="1" applyBorder="1" applyAlignment="1">
      <alignment horizontal="left" vertical="center" wrapText="1"/>
    </xf>
    <xf numFmtId="0" fontId="0" fillId="14" borderId="38" xfId="0" applyFill="1" applyBorder="1" applyAlignment="1">
      <alignment horizontal="left" vertical="center" wrapText="1"/>
    </xf>
    <xf numFmtId="0" fontId="51" fillId="13" borderId="47" xfId="0" applyFont="1" applyFill="1" applyBorder="1" applyAlignment="1">
      <alignment horizontal="center" vertical="center"/>
    </xf>
    <xf numFmtId="0" fontId="51" fillId="13" borderId="60" xfId="0" applyFont="1" applyFill="1" applyBorder="1" applyAlignment="1">
      <alignment horizontal="center" vertical="center"/>
    </xf>
    <xf numFmtId="0" fontId="51" fillId="13" borderId="16" xfId="0" applyFont="1" applyFill="1" applyBorder="1" applyAlignment="1">
      <alignment horizontal="center" vertical="center"/>
    </xf>
    <xf numFmtId="0" fontId="46" fillId="11" borderId="35" xfId="4" applyBorder="1" applyAlignment="1" applyProtection="1">
      <alignment horizontal="left" vertical="center" wrapText="1"/>
      <protection locked="0"/>
    </xf>
    <xf numFmtId="0" fontId="46" fillId="11" borderId="53" xfId="4" applyBorder="1" applyAlignment="1" applyProtection="1">
      <alignment horizontal="left" vertical="center" wrapText="1"/>
      <protection locked="0"/>
    </xf>
    <xf numFmtId="0" fontId="46" fillId="11" borderId="51" xfId="4" applyBorder="1" applyAlignment="1" applyProtection="1">
      <alignment horizontal="left" vertical="center" wrapText="1"/>
      <protection locked="0"/>
    </xf>
    <xf numFmtId="0" fontId="46" fillId="12" borderId="35" xfId="4" applyFill="1" applyBorder="1" applyAlignment="1" applyProtection="1">
      <alignment horizontal="left" vertical="center" wrapText="1"/>
      <protection locked="0"/>
    </xf>
    <xf numFmtId="0" fontId="46" fillId="12" borderId="53" xfId="4" applyFill="1" applyBorder="1" applyAlignment="1" applyProtection="1">
      <alignment horizontal="left" vertical="center" wrapText="1"/>
      <protection locked="0"/>
    </xf>
    <xf numFmtId="0" fontId="46" fillId="12" borderId="51" xfId="4" applyFill="1" applyBorder="1" applyAlignment="1" applyProtection="1">
      <alignment horizontal="left" vertical="center" wrapText="1"/>
      <protection locked="0"/>
    </xf>
    <xf numFmtId="0" fontId="0" fillId="14" borderId="41" xfId="0" applyFill="1" applyBorder="1" applyAlignment="1">
      <alignment horizontal="center" vertical="center" wrapText="1"/>
    </xf>
    <xf numFmtId="0" fontId="0" fillId="14" borderId="46" xfId="0" applyFill="1" applyBorder="1" applyAlignment="1">
      <alignment horizontal="center" vertical="center" wrapText="1"/>
    </xf>
    <xf numFmtId="0" fontId="0" fillId="14" borderId="38" xfId="0" applyFill="1" applyBorder="1" applyAlignment="1">
      <alignment horizontal="center" vertical="center" wrapText="1"/>
    </xf>
    <xf numFmtId="0" fontId="46" fillId="12" borderId="41" xfId="4" applyFill="1" applyBorder="1" applyAlignment="1" applyProtection="1">
      <alignment horizontal="center" vertical="center"/>
      <protection locked="0"/>
    </xf>
    <xf numFmtId="0" fontId="46" fillId="12" borderId="38" xfId="4" applyFill="1" applyBorder="1" applyAlignment="1" applyProtection="1">
      <alignment horizontal="center" vertical="center"/>
      <protection locked="0"/>
    </xf>
    <xf numFmtId="0" fontId="46" fillId="12" borderId="19" xfId="4" applyFill="1" applyBorder="1" applyAlignment="1" applyProtection="1">
      <alignment horizontal="center" vertical="center"/>
      <protection locked="0"/>
    </xf>
    <xf numFmtId="0" fontId="46" fillId="12" borderId="39" xfId="4" applyFill="1" applyBorder="1" applyAlignment="1" applyProtection="1">
      <alignment horizontal="center" vertical="center"/>
      <protection locked="0"/>
    </xf>
    <xf numFmtId="0" fontId="0" fillId="0" borderId="41" xfId="0" applyBorder="1" applyAlignment="1">
      <alignment horizontal="center" vertical="center" wrapText="1"/>
    </xf>
    <xf numFmtId="0" fontId="0" fillId="0" borderId="46" xfId="0" applyBorder="1" applyAlignment="1">
      <alignment horizontal="center" vertical="center" wrapText="1"/>
    </xf>
    <xf numFmtId="0" fontId="0" fillId="0" borderId="38" xfId="0" applyBorder="1" applyAlignment="1">
      <alignment horizontal="center" vertical="center" wrapText="1"/>
    </xf>
    <xf numFmtId="0" fontId="0" fillId="0" borderId="61" xfId="0" applyBorder="1" applyAlignment="1">
      <alignment horizontal="left" vertical="center" wrapText="1"/>
    </xf>
    <xf numFmtId="0" fontId="0" fillId="0" borderId="65" xfId="0" applyBorder="1" applyAlignment="1">
      <alignment horizontal="left" vertical="center" wrapText="1"/>
    </xf>
    <xf numFmtId="0" fontId="0" fillId="14" borderId="66" xfId="0" applyFill="1" applyBorder="1" applyAlignment="1">
      <alignment horizontal="center" vertical="center"/>
    </xf>
    <xf numFmtId="0" fontId="0" fillId="14" borderId="37" xfId="0" applyFill="1" applyBorder="1" applyAlignment="1">
      <alignment horizontal="center" vertical="center"/>
    </xf>
    <xf numFmtId="0" fontId="0" fillId="14" borderId="33" xfId="0" applyFill="1" applyBorder="1" applyAlignment="1">
      <alignment horizontal="center" vertical="center"/>
    </xf>
    <xf numFmtId="0" fontId="46" fillId="11" borderId="35" xfId="4" applyBorder="1" applyAlignment="1" applyProtection="1">
      <alignment horizontal="center" vertical="center" wrapText="1"/>
      <protection locked="0"/>
    </xf>
    <xf numFmtId="0" fontId="46" fillId="11" borderId="51" xfId="4" applyBorder="1" applyAlignment="1" applyProtection="1">
      <alignment horizontal="center" vertical="center" wrapText="1"/>
      <protection locked="0"/>
    </xf>
    <xf numFmtId="10" fontId="46" fillId="12" borderId="35" xfId="4" applyNumberFormat="1" applyFill="1" applyBorder="1" applyAlignment="1" applyProtection="1">
      <alignment horizontal="center" vertical="center"/>
      <protection locked="0"/>
    </xf>
    <xf numFmtId="10" fontId="46" fillId="12" borderId="57" xfId="4" applyNumberFormat="1" applyFill="1" applyBorder="1" applyAlignment="1" applyProtection="1">
      <alignment horizontal="center" vertical="center"/>
      <protection locked="0"/>
    </xf>
    <xf numFmtId="0" fontId="0" fillId="0" borderId="40" xfId="0" applyBorder="1" applyAlignment="1">
      <alignment horizontal="center" vertical="center" wrapText="1"/>
    </xf>
    <xf numFmtId="0" fontId="46" fillId="11" borderId="41" xfId="4" applyBorder="1" applyAlignment="1" applyProtection="1">
      <alignment horizontal="center" vertical="center"/>
      <protection locked="0"/>
    </xf>
    <xf numFmtId="0" fontId="46" fillId="11" borderId="38" xfId="4" applyBorder="1" applyAlignment="1" applyProtection="1">
      <alignment horizontal="center" vertical="center"/>
      <protection locked="0"/>
    </xf>
    <xf numFmtId="0" fontId="46" fillId="15" borderId="41" xfId="4" applyFill="1" applyBorder="1" applyAlignment="1" applyProtection="1">
      <alignment horizontal="center" vertical="center"/>
      <protection locked="0"/>
    </xf>
    <xf numFmtId="0" fontId="46" fillId="15" borderId="38" xfId="4" applyFill="1" applyBorder="1" applyAlignment="1" applyProtection="1">
      <alignment horizontal="center" vertical="center"/>
      <protection locked="0"/>
    </xf>
    <xf numFmtId="0" fontId="46" fillId="11" borderId="19" xfId="4" applyBorder="1" applyAlignment="1" applyProtection="1">
      <alignment horizontal="center" vertical="center"/>
      <protection locked="0"/>
    </xf>
    <xf numFmtId="0" fontId="46" fillId="11" borderId="39" xfId="4" applyBorder="1" applyAlignment="1" applyProtection="1">
      <alignment horizontal="center" vertical="center"/>
      <protection locked="0"/>
    </xf>
    <xf numFmtId="0" fontId="0" fillId="0" borderId="40" xfId="0" applyBorder="1" applyAlignment="1">
      <alignment horizontal="left" vertical="center" wrapText="1"/>
    </xf>
    <xf numFmtId="0" fontId="46" fillId="11" borderId="35" xfId="4" applyBorder="1" applyAlignment="1" applyProtection="1">
      <alignment horizontal="center" vertical="center"/>
      <protection locked="0"/>
    </xf>
    <xf numFmtId="0" fontId="46" fillId="11" borderId="57" xfId="4" applyBorder="1" applyAlignment="1" applyProtection="1">
      <alignment horizontal="center" vertical="center"/>
      <protection locked="0"/>
    </xf>
    <xf numFmtId="0" fontId="46" fillId="12" borderId="35" xfId="4" applyFill="1" applyBorder="1" applyAlignment="1" applyProtection="1">
      <alignment horizontal="center" vertical="center"/>
      <protection locked="0"/>
    </xf>
    <xf numFmtId="0" fontId="46" fillId="12" borderId="57" xfId="4" applyFill="1" applyBorder="1" applyAlignment="1" applyProtection="1">
      <alignment horizontal="center" vertical="center"/>
      <protection locked="0"/>
    </xf>
    <xf numFmtId="0" fontId="46" fillId="12" borderId="35" xfId="4" applyFill="1" applyBorder="1" applyAlignment="1" applyProtection="1">
      <alignment horizontal="center" vertical="center" wrapText="1"/>
      <protection locked="0"/>
    </xf>
    <xf numFmtId="0" fontId="46" fillId="12" borderId="51" xfId="4" applyFill="1" applyBorder="1" applyAlignment="1" applyProtection="1">
      <alignment horizontal="center" vertical="center" wrapText="1"/>
      <protection locked="0"/>
    </xf>
    <xf numFmtId="0" fontId="51" fillId="13" borderId="56" xfId="0" applyFont="1" applyFill="1" applyBorder="1" applyAlignment="1">
      <alignment horizontal="center" vertical="center"/>
    </xf>
    <xf numFmtId="0" fontId="51" fillId="13" borderId="49" xfId="0" applyFont="1" applyFill="1" applyBorder="1" applyAlignment="1">
      <alignment horizontal="center" vertical="center"/>
    </xf>
    <xf numFmtId="0" fontId="46" fillId="11" borderId="57" xfId="4" applyBorder="1" applyAlignment="1" applyProtection="1">
      <alignment horizontal="center" vertical="center" wrapText="1"/>
      <protection locked="0"/>
    </xf>
    <xf numFmtId="0" fontId="48" fillId="13" borderId="53" xfId="0" applyFont="1" applyFill="1" applyBorder="1" applyAlignment="1">
      <alignment horizontal="center" vertical="center" wrapText="1"/>
    </xf>
    <xf numFmtId="0" fontId="48" fillId="13" borderId="51" xfId="0" applyFont="1" applyFill="1" applyBorder="1" applyAlignment="1">
      <alignment horizontal="center" vertical="center" wrapText="1"/>
    </xf>
    <xf numFmtId="0" fontId="45" fillId="11" borderId="53" xfId="4" applyFont="1" applyBorder="1" applyAlignment="1" applyProtection="1">
      <alignment horizontal="center" vertical="center"/>
      <protection locked="0"/>
    </xf>
    <xf numFmtId="0" fontId="45" fillId="12" borderId="53" xfId="4" applyFont="1" applyFill="1" applyBorder="1" applyAlignment="1" applyProtection="1">
      <alignment horizontal="center" vertical="center"/>
      <protection locked="0"/>
    </xf>
    <xf numFmtId="0" fontId="45" fillId="12" borderId="51" xfId="4" applyFont="1" applyFill="1" applyBorder="1" applyAlignment="1" applyProtection="1">
      <alignment horizontal="center" vertical="center"/>
      <protection locked="0"/>
    </xf>
    <xf numFmtId="0" fontId="51" fillId="13" borderId="51" xfId="0" applyFont="1" applyFill="1" applyBorder="1" applyAlignment="1">
      <alignment horizontal="center" vertical="center" wrapText="1"/>
    </xf>
    <xf numFmtId="0" fontId="46" fillId="11" borderId="35" xfId="4" applyBorder="1" applyAlignment="1" applyProtection="1">
      <alignment horizontal="center"/>
      <protection locked="0"/>
    </xf>
    <xf numFmtId="0" fontId="46" fillId="11" borderId="51" xfId="4" applyBorder="1" applyAlignment="1" applyProtection="1">
      <alignment horizontal="center"/>
      <protection locked="0"/>
    </xf>
    <xf numFmtId="0" fontId="46" fillId="12" borderId="35" xfId="4" applyFill="1" applyBorder="1" applyAlignment="1" applyProtection="1">
      <alignment horizontal="center"/>
      <protection locked="0"/>
    </xf>
    <xf numFmtId="0" fontId="46" fillId="12" borderId="51" xfId="4" applyFill="1" applyBorder="1" applyAlignment="1" applyProtection="1">
      <alignment horizontal="center"/>
      <protection locked="0"/>
    </xf>
    <xf numFmtId="0" fontId="0" fillId="14" borderId="46" xfId="0" applyFill="1" applyBorder="1" applyAlignment="1">
      <alignment horizontal="left" vertical="center" wrapText="1"/>
    </xf>
    <xf numFmtId="0" fontId="51" fillId="13" borderId="53" xfId="0" applyFont="1" applyFill="1" applyBorder="1" applyAlignment="1">
      <alignment horizontal="center" vertical="center" wrapText="1"/>
    </xf>
    <xf numFmtId="0" fontId="46" fillId="11" borderId="53" xfId="4" applyBorder="1" applyAlignment="1" applyProtection="1">
      <alignment horizontal="center" vertical="center"/>
      <protection locked="0"/>
    </xf>
    <xf numFmtId="0" fontId="46" fillId="12" borderId="53" xfId="4" applyFill="1" applyBorder="1" applyAlignment="1" applyProtection="1">
      <alignment horizontal="center" vertical="center"/>
      <protection locked="0"/>
    </xf>
    <xf numFmtId="0" fontId="46" fillId="12" borderId="51" xfId="4" applyFill="1" applyBorder="1" applyAlignment="1" applyProtection="1">
      <alignment horizontal="center" vertical="center"/>
      <protection locked="0"/>
    </xf>
    <xf numFmtId="0" fontId="36" fillId="0" borderId="40" xfId="0" applyFont="1" applyBorder="1" applyAlignment="1">
      <alignment horizontal="left" vertical="center" wrapText="1"/>
    </xf>
    <xf numFmtId="0" fontId="51" fillId="13" borderId="49" xfId="0" applyFont="1" applyFill="1" applyBorder="1" applyAlignment="1">
      <alignment horizontal="center" vertical="center" wrapText="1"/>
    </xf>
    <xf numFmtId="0" fontId="51" fillId="13" borderId="56" xfId="0" applyFont="1" applyFill="1" applyBorder="1" applyAlignment="1">
      <alignment horizontal="center" vertical="center" wrapText="1"/>
    </xf>
    <xf numFmtId="10" fontId="46" fillId="11" borderId="35" xfId="4" applyNumberFormat="1" applyBorder="1" applyAlignment="1" applyProtection="1">
      <alignment horizontal="center" vertical="center" wrapText="1"/>
      <protection locked="0"/>
    </xf>
    <xf numFmtId="10" fontId="46" fillId="11" borderId="57" xfId="4" applyNumberFormat="1" applyBorder="1" applyAlignment="1" applyProtection="1">
      <alignment horizontal="center" vertical="center" wrapText="1"/>
      <protection locked="0"/>
    </xf>
    <xf numFmtId="0" fontId="46" fillId="11" borderId="53" xfId="4" applyBorder="1" applyAlignment="1" applyProtection="1">
      <alignment horizontal="center" vertical="center" wrapText="1"/>
      <protection locked="0"/>
    </xf>
    <xf numFmtId="0" fontId="46" fillId="12" borderId="50" xfId="4" applyFill="1" applyBorder="1" applyAlignment="1" applyProtection="1">
      <alignment horizontal="center" vertical="center" wrapText="1"/>
      <protection locked="0"/>
    </xf>
    <xf numFmtId="0" fontId="46" fillId="12" borderId="57" xfId="4" applyFill="1" applyBorder="1" applyAlignment="1" applyProtection="1">
      <alignment horizontal="center" vertical="center" wrapText="1"/>
      <protection locked="0"/>
    </xf>
    <xf numFmtId="0" fontId="51" fillId="13" borderId="47" xfId="0" applyFont="1" applyFill="1" applyBorder="1" applyAlignment="1">
      <alignment horizontal="center" vertical="center" wrapText="1"/>
    </xf>
    <xf numFmtId="0" fontId="50" fillId="12" borderId="35" xfId="4" applyFont="1" applyFill="1" applyBorder="1" applyAlignment="1" applyProtection="1">
      <alignment horizontal="center" vertical="center" wrapText="1"/>
      <protection locked="0"/>
    </xf>
    <xf numFmtId="0" fontId="50" fillId="12" borderId="51" xfId="4" applyFont="1" applyFill="1" applyBorder="1" applyAlignment="1" applyProtection="1">
      <alignment horizontal="center" vertical="center" wrapText="1"/>
      <protection locked="0"/>
    </xf>
    <xf numFmtId="0" fontId="0" fillId="0" borderId="34" xfId="0" applyBorder="1" applyAlignment="1">
      <alignment horizontal="left" vertical="center" wrapText="1"/>
    </xf>
    <xf numFmtId="0" fontId="46" fillId="12" borderId="41" xfId="4" applyFill="1" applyBorder="1" applyAlignment="1" applyProtection="1">
      <alignment horizontal="center" wrapText="1"/>
      <protection locked="0"/>
    </xf>
    <xf numFmtId="0" fontId="46" fillId="12" borderId="38" xfId="4" applyFill="1" applyBorder="1" applyAlignment="1" applyProtection="1">
      <alignment horizontal="center" wrapText="1"/>
      <protection locked="0"/>
    </xf>
    <xf numFmtId="0" fontId="46" fillId="12" borderId="19" xfId="4" applyFill="1" applyBorder="1" applyAlignment="1" applyProtection="1">
      <alignment horizontal="center" wrapText="1"/>
      <protection locked="0"/>
    </xf>
    <xf numFmtId="0" fontId="46" fillId="12" borderId="39" xfId="4" applyFill="1" applyBorder="1" applyAlignment="1" applyProtection="1">
      <alignment horizontal="center" wrapText="1"/>
      <protection locked="0"/>
    </xf>
    <xf numFmtId="0" fontId="46" fillId="11" borderId="41" xfId="4" applyBorder="1" applyAlignment="1" applyProtection="1">
      <alignment horizontal="center" wrapText="1"/>
      <protection locked="0"/>
    </xf>
    <xf numFmtId="0" fontId="46" fillId="11" borderId="38" xfId="4" applyBorder="1" applyAlignment="1" applyProtection="1">
      <alignment horizontal="center" wrapText="1"/>
      <protection locked="0"/>
    </xf>
    <xf numFmtId="0" fontId="50" fillId="11" borderId="35" xfId="4" applyFont="1" applyBorder="1" applyAlignment="1" applyProtection="1">
      <alignment horizontal="center" vertical="center" wrapText="1"/>
      <protection locked="0"/>
    </xf>
    <xf numFmtId="0" fontId="50" fillId="11" borderId="51" xfId="4" applyFont="1" applyBorder="1" applyAlignment="1" applyProtection="1">
      <alignment horizontal="center" vertical="center" wrapText="1"/>
      <protection locked="0"/>
    </xf>
    <xf numFmtId="0" fontId="46" fillId="11" borderId="19" xfId="4" applyBorder="1" applyAlignment="1" applyProtection="1">
      <alignment horizontal="center" wrapText="1"/>
      <protection locked="0"/>
    </xf>
    <xf numFmtId="0" fontId="46" fillId="11" borderId="39" xfId="4" applyBorder="1" applyAlignment="1" applyProtection="1">
      <alignment horizontal="center" wrapText="1"/>
      <protection locked="0"/>
    </xf>
    <xf numFmtId="0" fontId="50" fillId="11" borderId="41" xfId="4" applyFont="1" applyBorder="1" applyAlignment="1" applyProtection="1">
      <alignment horizontal="center" vertical="center"/>
      <protection locked="0"/>
    </xf>
    <xf numFmtId="0" fontId="50" fillId="11" borderId="38" xfId="4" applyFont="1" applyBorder="1" applyAlignment="1" applyProtection="1">
      <alignment horizontal="center" vertical="center"/>
      <protection locked="0"/>
    </xf>
    <xf numFmtId="0" fontId="50" fillId="12" borderId="41" xfId="4" applyFont="1" applyFill="1" applyBorder="1" applyAlignment="1" applyProtection="1">
      <alignment horizontal="center" vertical="center"/>
      <protection locked="0"/>
    </xf>
    <xf numFmtId="0" fontId="50" fillId="12" borderId="38" xfId="4" applyFont="1" applyFill="1" applyBorder="1" applyAlignment="1" applyProtection="1">
      <alignment horizontal="center" vertical="center"/>
      <protection locked="0"/>
    </xf>
    <xf numFmtId="0" fontId="0" fillId="14" borderId="61" xfId="0" applyFill="1" applyBorder="1" applyAlignment="1">
      <alignment horizontal="left" vertical="center" wrapText="1"/>
    </xf>
    <xf numFmtId="0" fontId="0" fillId="14" borderId="67" xfId="0" applyFill="1" applyBorder="1" applyAlignment="1">
      <alignment horizontal="left" vertical="center" wrapText="1"/>
    </xf>
    <xf numFmtId="0" fontId="0" fillId="14" borderId="65" xfId="0" applyFill="1" applyBorder="1" applyAlignment="1">
      <alignment horizontal="left" vertical="center" wrapText="1"/>
    </xf>
    <xf numFmtId="0" fontId="62" fillId="2" borderId="2" xfId="0" applyFont="1" applyFill="1" applyBorder="1" applyAlignment="1">
      <alignment horizontal="center" vertical="center"/>
    </xf>
    <xf numFmtId="0" fontId="63" fillId="3" borderId="35" xfId="0" applyFont="1" applyFill="1" applyBorder="1" applyAlignment="1">
      <alignment horizontal="center" vertical="center"/>
    </xf>
    <xf numFmtId="0" fontId="63" fillId="3" borderId="53" xfId="0" applyFont="1" applyFill="1" applyBorder="1" applyAlignment="1">
      <alignment horizontal="center" vertical="center"/>
    </xf>
    <xf numFmtId="0" fontId="63" fillId="3" borderId="57" xfId="0" applyFont="1" applyFill="1" applyBorder="1" applyAlignment="1">
      <alignment horizontal="center" vertical="center"/>
    </xf>
    <xf numFmtId="0" fontId="61" fillId="2" borderId="1" xfId="0" applyFont="1" applyFill="1" applyBorder="1" applyAlignment="1">
      <alignment horizontal="center" vertical="top" wrapText="1"/>
    </xf>
    <xf numFmtId="0" fontId="61" fillId="2" borderId="2" xfId="0" applyFont="1" applyFill="1" applyBorder="1" applyAlignment="1">
      <alignment horizontal="center" vertical="top" wrapText="1"/>
    </xf>
    <xf numFmtId="0" fontId="59" fillId="2" borderId="1" xfId="0" applyFont="1" applyFill="1" applyBorder="1" applyAlignment="1">
      <alignment horizontal="center" vertical="top" wrapText="1"/>
    </xf>
    <xf numFmtId="0" fontId="58" fillId="2" borderId="2" xfId="0" applyFont="1" applyFill="1" applyBorder="1" applyAlignment="1">
      <alignment horizontal="center" vertical="top" wrapText="1"/>
    </xf>
    <xf numFmtId="0" fontId="17" fillId="2" borderId="14" xfId="1" applyFill="1" applyBorder="1" applyAlignment="1" applyProtection="1">
      <alignment horizontal="center" vertical="top" wrapText="1"/>
    </xf>
    <xf numFmtId="0" fontId="17" fillId="2" borderId="22" xfId="1" applyFill="1" applyBorder="1" applyAlignment="1" applyProtection="1">
      <alignment horizontal="center" vertical="top" wrapText="1"/>
    </xf>
    <xf numFmtId="0" fontId="57" fillId="0" borderId="0" xfId="0" applyFont="1" applyAlignment="1">
      <alignment horizontal="left"/>
    </xf>
  </cellXfs>
  <cellStyles count="5">
    <cellStyle name="Bad" xfId="3" builtinId="27"/>
    <cellStyle name="Good" xfId="2" builtinId="26"/>
    <cellStyle name="Hyperlink" xfId="1" builtinId="8"/>
    <cellStyle name="Neutral 2" xfId="4" xr:uid="{ED2E6088-E571-4E9D-9AFC-644B2EE0663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2" name="AutoShape 4">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809625" y="152400"/>
          <a:ext cx="9239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3" name="Picture 6">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80975" y="209550"/>
          <a:ext cx="882650"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50</xdr:row>
      <xdr:rowOff>0</xdr:rowOff>
    </xdr:from>
    <xdr:to>
      <xdr:col>3</xdr:col>
      <xdr:colOff>1855304</xdr:colOff>
      <xdr:row>50</xdr:row>
      <xdr:rowOff>219075</xdr:rowOff>
    </xdr:to>
    <xdr:grpSp>
      <xdr:nvGrpSpPr>
        <xdr:cNvPr id="2" name="Group 93">
          <a:extLst>
            <a:ext uri="{FF2B5EF4-FFF2-40B4-BE49-F238E27FC236}">
              <a16:creationId xmlns:a16="http://schemas.microsoft.com/office/drawing/2014/main" id="{00000000-0008-0000-0400-000002000000}"/>
            </a:ext>
          </a:extLst>
        </xdr:cNvPr>
        <xdr:cNvGrpSpPr/>
      </xdr:nvGrpSpPr>
      <xdr:grpSpPr>
        <a:xfrm>
          <a:off x="3436938" y="40378063"/>
          <a:ext cx="1855304" cy="219075"/>
          <a:chOff x="3048000" y="14817587"/>
          <a:chExt cx="1855304" cy="219075"/>
        </a:xfrm>
      </xdr:grpSpPr>
      <xdr:sp macro="" textlink="">
        <xdr:nvSpPr>
          <xdr:cNvPr id="3"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03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04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5"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05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xdr:twoCellAnchor editAs="oneCell">
    <xdr:from>
      <xdr:col>3</xdr:col>
      <xdr:colOff>57150</xdr:colOff>
      <xdr:row>7</xdr:row>
      <xdr:rowOff>285750</xdr:rowOff>
    </xdr:from>
    <xdr:to>
      <xdr:col>6</xdr:col>
      <xdr:colOff>511175</xdr:colOff>
      <xdr:row>7</xdr:row>
      <xdr:rowOff>438150</xdr:rowOff>
    </xdr:to>
    <xdr:sp macro=""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xdr:twoCellAnchor editAs="oneCell">
    <xdr:from>
      <xdr:col>3</xdr:col>
      <xdr:colOff>57150</xdr:colOff>
      <xdr:row>7</xdr:row>
      <xdr:rowOff>47625</xdr:rowOff>
    </xdr:from>
    <xdr:to>
      <xdr:col>5</xdr:col>
      <xdr:colOff>1866900</xdr:colOff>
      <xdr:row>7</xdr:row>
      <xdr:rowOff>247650</xdr:rowOff>
    </xdr:to>
    <xdr:sp macro="" textlink="">
      <xdr:nvSpPr>
        <xdr:cNvPr id="3074"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xdr:twoCellAnchor editAs="oneCell">
    <xdr:from>
      <xdr:col>2</xdr:col>
      <xdr:colOff>3114675</xdr:colOff>
      <xdr:row>11</xdr:row>
      <xdr:rowOff>38100</xdr:rowOff>
    </xdr:from>
    <xdr:to>
      <xdr:col>3</xdr:col>
      <xdr:colOff>457200</xdr:colOff>
      <xdr:row>12</xdr:row>
      <xdr:rowOff>568325</xdr:rowOff>
    </xdr:to>
    <xdr:sp macro="" textlink="">
      <xdr:nvSpPr>
        <xdr:cNvPr id="3075"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11</xdr:row>
      <xdr:rowOff>38100</xdr:rowOff>
    </xdr:from>
    <xdr:to>
      <xdr:col>3</xdr:col>
      <xdr:colOff>952500</xdr:colOff>
      <xdr:row>12</xdr:row>
      <xdr:rowOff>568325</xdr:rowOff>
    </xdr:to>
    <xdr:sp macro="" textlink="">
      <xdr:nvSpPr>
        <xdr:cNvPr id="3076"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12</xdr:row>
      <xdr:rowOff>28575</xdr:rowOff>
    </xdr:from>
    <xdr:to>
      <xdr:col>3</xdr:col>
      <xdr:colOff>457200</xdr:colOff>
      <xdr:row>12</xdr:row>
      <xdr:rowOff>1447800</xdr:rowOff>
    </xdr:to>
    <xdr:sp macro="" textlink="">
      <xdr:nvSpPr>
        <xdr:cNvPr id="3077"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12</xdr:row>
      <xdr:rowOff>28575</xdr:rowOff>
    </xdr:from>
    <xdr:to>
      <xdr:col>3</xdr:col>
      <xdr:colOff>952500</xdr:colOff>
      <xdr:row>12</xdr:row>
      <xdr:rowOff>1447800</xdr:rowOff>
    </xdr:to>
    <xdr:sp macro="" textlink="">
      <xdr:nvSpPr>
        <xdr:cNvPr id="3078" name="Check Box 6" hidden="1">
          <a:extLst>
            <a:ext uri="{63B3BB69-23CF-44E3-9099-C40C66FF867C}">
              <a14:compatExt xmlns:a14="http://schemas.microsoft.com/office/drawing/2010/main"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13</xdr:row>
      <xdr:rowOff>19050</xdr:rowOff>
    </xdr:from>
    <xdr:to>
      <xdr:col>3</xdr:col>
      <xdr:colOff>457200</xdr:colOff>
      <xdr:row>14</xdr:row>
      <xdr:rowOff>53975</xdr:rowOff>
    </xdr:to>
    <xdr:sp macro="" textlink="">
      <xdr:nvSpPr>
        <xdr:cNvPr id="3079" name="Check Box 7" hidden="1">
          <a:extLst>
            <a:ext uri="{63B3BB69-23CF-44E3-9099-C40C66FF867C}">
              <a14:compatExt xmlns:a14="http://schemas.microsoft.com/office/drawing/2010/main"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13</xdr:row>
      <xdr:rowOff>19050</xdr:rowOff>
    </xdr:from>
    <xdr:to>
      <xdr:col>3</xdr:col>
      <xdr:colOff>952500</xdr:colOff>
      <xdr:row>14</xdr:row>
      <xdr:rowOff>53975</xdr:rowOff>
    </xdr:to>
    <xdr:sp macro="" textlink="">
      <xdr:nvSpPr>
        <xdr:cNvPr id="3080" name="Check Box 8" hidden="1">
          <a:extLst>
            <a:ext uri="{63B3BB69-23CF-44E3-9099-C40C66FF867C}">
              <a14:compatExt xmlns:a14="http://schemas.microsoft.com/office/drawing/2010/main"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14</xdr:row>
      <xdr:rowOff>19050</xdr:rowOff>
    </xdr:from>
    <xdr:to>
      <xdr:col>3</xdr:col>
      <xdr:colOff>457200</xdr:colOff>
      <xdr:row>14</xdr:row>
      <xdr:rowOff>244475</xdr:rowOff>
    </xdr:to>
    <xdr:sp macro="" textlink="">
      <xdr:nvSpPr>
        <xdr:cNvPr id="3081" name="Check Box 9" hidden="1">
          <a:extLst>
            <a:ext uri="{63B3BB69-23CF-44E3-9099-C40C66FF867C}">
              <a14:compatExt xmlns:a14="http://schemas.microsoft.com/office/drawing/2010/main" spid="_x0000_s3081"/>
            </a:ext>
            <a:ext uri="{FF2B5EF4-FFF2-40B4-BE49-F238E27FC236}">
              <a16:creationId xmlns:a16="http://schemas.microsoft.com/office/drawing/2014/main" id="{00000000-0008-0000-0400-00000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14</xdr:row>
      <xdr:rowOff>19050</xdr:rowOff>
    </xdr:from>
    <xdr:to>
      <xdr:col>3</xdr:col>
      <xdr:colOff>952500</xdr:colOff>
      <xdr:row>14</xdr:row>
      <xdr:rowOff>244475</xdr:rowOff>
    </xdr:to>
    <xdr:sp macro="" textlink="">
      <xdr:nvSpPr>
        <xdr:cNvPr id="3082" name="Check Box 10" hidden="1">
          <a:extLst>
            <a:ext uri="{63B3BB69-23CF-44E3-9099-C40C66FF867C}">
              <a14:compatExt xmlns:a14="http://schemas.microsoft.com/office/drawing/2010/main" spid="_x0000_s3082"/>
            </a:ext>
            <a:ext uri="{FF2B5EF4-FFF2-40B4-BE49-F238E27FC236}">
              <a16:creationId xmlns:a16="http://schemas.microsoft.com/office/drawing/2014/main" id="{00000000-0008-0000-0400-00000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10</xdr:row>
      <xdr:rowOff>28575</xdr:rowOff>
    </xdr:from>
    <xdr:to>
      <xdr:col>4</xdr:col>
      <xdr:colOff>361950</xdr:colOff>
      <xdr:row>11</xdr:row>
      <xdr:rowOff>76200</xdr:rowOff>
    </xdr:to>
    <xdr:sp macro="" textlink="">
      <xdr:nvSpPr>
        <xdr:cNvPr id="3083" name="Check Box 11" hidden="1">
          <a:extLst>
            <a:ext uri="{63B3BB69-23CF-44E3-9099-C40C66FF867C}">
              <a14:compatExt xmlns:a14="http://schemas.microsoft.com/office/drawing/2010/main" spid="_x0000_s3083"/>
            </a:ext>
            <a:ext uri="{FF2B5EF4-FFF2-40B4-BE49-F238E27FC236}">
              <a16:creationId xmlns:a16="http://schemas.microsoft.com/office/drawing/2014/main" id="{00000000-0008-0000-0400-00000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10</xdr:row>
      <xdr:rowOff>28575</xdr:rowOff>
    </xdr:from>
    <xdr:to>
      <xdr:col>4</xdr:col>
      <xdr:colOff>892175</xdr:colOff>
      <xdr:row>11</xdr:row>
      <xdr:rowOff>76200</xdr:rowOff>
    </xdr:to>
    <xdr:sp macro="" textlink="">
      <xdr:nvSpPr>
        <xdr:cNvPr id="3084" name="Check Box 12" hidden="1">
          <a:extLst>
            <a:ext uri="{63B3BB69-23CF-44E3-9099-C40C66FF867C}">
              <a14:compatExt xmlns:a14="http://schemas.microsoft.com/office/drawing/2010/main" spid="_x0000_s3084"/>
            </a:ext>
            <a:ext uri="{FF2B5EF4-FFF2-40B4-BE49-F238E27FC236}">
              <a16:creationId xmlns:a16="http://schemas.microsoft.com/office/drawing/2014/main" id="{00000000-0008-0000-0400-00000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11</xdr:row>
      <xdr:rowOff>47625</xdr:rowOff>
    </xdr:from>
    <xdr:to>
      <xdr:col>4</xdr:col>
      <xdr:colOff>361950</xdr:colOff>
      <xdr:row>12</xdr:row>
      <xdr:rowOff>568325</xdr:rowOff>
    </xdr:to>
    <xdr:sp macro="" textlink="">
      <xdr:nvSpPr>
        <xdr:cNvPr id="3085" name="Check Box 13" hidden="1">
          <a:extLst>
            <a:ext uri="{63B3BB69-23CF-44E3-9099-C40C66FF867C}">
              <a14:compatExt xmlns:a14="http://schemas.microsoft.com/office/drawing/2010/main" spid="_x0000_s3085"/>
            </a:ext>
            <a:ext uri="{FF2B5EF4-FFF2-40B4-BE49-F238E27FC236}">
              <a16:creationId xmlns:a16="http://schemas.microsoft.com/office/drawing/2014/main" id="{00000000-0008-0000-0400-00000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11</xdr:row>
      <xdr:rowOff>47625</xdr:rowOff>
    </xdr:from>
    <xdr:to>
      <xdr:col>4</xdr:col>
      <xdr:colOff>892175</xdr:colOff>
      <xdr:row>12</xdr:row>
      <xdr:rowOff>568325</xdr:rowOff>
    </xdr:to>
    <xdr:sp macro="" textlink="">
      <xdr:nvSpPr>
        <xdr:cNvPr id="3086" name="Check Box 14" hidden="1">
          <a:extLst>
            <a:ext uri="{63B3BB69-23CF-44E3-9099-C40C66FF867C}">
              <a14:compatExt xmlns:a14="http://schemas.microsoft.com/office/drawing/2010/main" spid="_x0000_s3086"/>
            </a:ext>
            <a:ext uri="{FF2B5EF4-FFF2-40B4-BE49-F238E27FC236}">
              <a16:creationId xmlns:a16="http://schemas.microsoft.com/office/drawing/2014/main" id="{00000000-0008-0000-0400-00000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15</xdr:row>
      <xdr:rowOff>9525</xdr:rowOff>
    </xdr:from>
    <xdr:to>
      <xdr:col>3</xdr:col>
      <xdr:colOff>457200</xdr:colOff>
      <xdr:row>16</xdr:row>
      <xdr:rowOff>38100</xdr:rowOff>
    </xdr:to>
    <xdr:sp macro="" textlink="">
      <xdr:nvSpPr>
        <xdr:cNvPr id="3087"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400-00000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15</xdr:row>
      <xdr:rowOff>9525</xdr:rowOff>
    </xdr:from>
    <xdr:to>
      <xdr:col>3</xdr:col>
      <xdr:colOff>952500</xdr:colOff>
      <xdr:row>16</xdr:row>
      <xdr:rowOff>38100</xdr:rowOff>
    </xdr:to>
    <xdr:sp macro="" textlink="">
      <xdr:nvSpPr>
        <xdr:cNvPr id="3088"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400-00001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16</xdr:row>
      <xdr:rowOff>9525</xdr:rowOff>
    </xdr:from>
    <xdr:to>
      <xdr:col>3</xdr:col>
      <xdr:colOff>457200</xdr:colOff>
      <xdr:row>17</xdr:row>
      <xdr:rowOff>38100</xdr:rowOff>
    </xdr:to>
    <xdr:sp macro="" textlink="">
      <xdr:nvSpPr>
        <xdr:cNvPr id="3089" name="Check Box 17" hidden="1">
          <a:extLst>
            <a:ext uri="{63B3BB69-23CF-44E3-9099-C40C66FF867C}">
              <a14:compatExt xmlns:a14="http://schemas.microsoft.com/office/drawing/2010/main" spid="_x0000_s3089"/>
            </a:ext>
            <a:ext uri="{FF2B5EF4-FFF2-40B4-BE49-F238E27FC236}">
              <a16:creationId xmlns:a16="http://schemas.microsoft.com/office/drawing/2014/main" id="{00000000-0008-0000-0400-00001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16</xdr:row>
      <xdr:rowOff>9525</xdr:rowOff>
    </xdr:from>
    <xdr:to>
      <xdr:col>3</xdr:col>
      <xdr:colOff>952500</xdr:colOff>
      <xdr:row>17</xdr:row>
      <xdr:rowOff>38100</xdr:rowOff>
    </xdr:to>
    <xdr:sp macro="" textlink="">
      <xdr:nvSpPr>
        <xdr:cNvPr id="3090" name="Check Box 18" hidden="1">
          <a:extLst>
            <a:ext uri="{63B3BB69-23CF-44E3-9099-C40C66FF867C}">
              <a14:compatExt xmlns:a14="http://schemas.microsoft.com/office/drawing/2010/main"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17</xdr:row>
      <xdr:rowOff>9525</xdr:rowOff>
    </xdr:from>
    <xdr:to>
      <xdr:col>3</xdr:col>
      <xdr:colOff>457200</xdr:colOff>
      <xdr:row>18</xdr:row>
      <xdr:rowOff>34925</xdr:rowOff>
    </xdr:to>
    <xdr:sp macro="" textlink="">
      <xdr:nvSpPr>
        <xdr:cNvPr id="3091" name="Check Box 19" hidden="1">
          <a:extLst>
            <a:ext uri="{63B3BB69-23CF-44E3-9099-C40C66FF867C}">
              <a14:compatExt xmlns:a14="http://schemas.microsoft.com/office/drawing/2010/main" spid="_x0000_s3091"/>
            </a:ext>
            <a:ext uri="{FF2B5EF4-FFF2-40B4-BE49-F238E27FC236}">
              <a16:creationId xmlns:a16="http://schemas.microsoft.com/office/drawing/2014/main" id="{00000000-0008-0000-0400-00001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17</xdr:row>
      <xdr:rowOff>9525</xdr:rowOff>
    </xdr:from>
    <xdr:to>
      <xdr:col>3</xdr:col>
      <xdr:colOff>952500</xdr:colOff>
      <xdr:row>18</xdr:row>
      <xdr:rowOff>34925</xdr:rowOff>
    </xdr:to>
    <xdr:sp macro="" textlink="">
      <xdr:nvSpPr>
        <xdr:cNvPr id="3092" name="Check Box 20" hidden="1">
          <a:extLst>
            <a:ext uri="{63B3BB69-23CF-44E3-9099-C40C66FF867C}">
              <a14:compatExt xmlns:a14="http://schemas.microsoft.com/office/drawing/2010/main" spid="_x0000_s3092"/>
            </a:ext>
            <a:ext uri="{FF2B5EF4-FFF2-40B4-BE49-F238E27FC236}">
              <a16:creationId xmlns:a16="http://schemas.microsoft.com/office/drawing/2014/main" id="{00000000-0008-0000-0400-00001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18</xdr:row>
      <xdr:rowOff>0</xdr:rowOff>
    </xdr:from>
    <xdr:to>
      <xdr:col>3</xdr:col>
      <xdr:colOff>457200</xdr:colOff>
      <xdr:row>19</xdr:row>
      <xdr:rowOff>34925</xdr:rowOff>
    </xdr:to>
    <xdr:sp macro="" textlink="">
      <xdr:nvSpPr>
        <xdr:cNvPr id="3093"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0400-00001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18</xdr:row>
      <xdr:rowOff>0</xdr:rowOff>
    </xdr:from>
    <xdr:to>
      <xdr:col>3</xdr:col>
      <xdr:colOff>952500</xdr:colOff>
      <xdr:row>19</xdr:row>
      <xdr:rowOff>34925</xdr:rowOff>
    </xdr:to>
    <xdr:sp macro="" textlink="">
      <xdr:nvSpPr>
        <xdr:cNvPr id="3094" name="Check Box 22" hidden="1">
          <a:extLst>
            <a:ext uri="{63B3BB69-23CF-44E3-9099-C40C66FF867C}">
              <a14:compatExt xmlns:a14="http://schemas.microsoft.com/office/drawing/2010/main" spid="_x0000_s3094"/>
            </a:ext>
            <a:ext uri="{FF2B5EF4-FFF2-40B4-BE49-F238E27FC236}">
              <a16:creationId xmlns:a16="http://schemas.microsoft.com/office/drawing/2014/main" id="{00000000-0008-0000-0400-00001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19</xdr:row>
      <xdr:rowOff>0</xdr:rowOff>
    </xdr:from>
    <xdr:to>
      <xdr:col>3</xdr:col>
      <xdr:colOff>457200</xdr:colOff>
      <xdr:row>19</xdr:row>
      <xdr:rowOff>2397125</xdr:rowOff>
    </xdr:to>
    <xdr:sp macro="" textlink="">
      <xdr:nvSpPr>
        <xdr:cNvPr id="309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400-00001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19</xdr:row>
      <xdr:rowOff>0</xdr:rowOff>
    </xdr:from>
    <xdr:to>
      <xdr:col>3</xdr:col>
      <xdr:colOff>952500</xdr:colOff>
      <xdr:row>19</xdr:row>
      <xdr:rowOff>2397125</xdr:rowOff>
    </xdr:to>
    <xdr:sp macro="" textlink="">
      <xdr:nvSpPr>
        <xdr:cNvPr id="3096" name="Check Box 24" hidden="1">
          <a:extLst>
            <a:ext uri="{63B3BB69-23CF-44E3-9099-C40C66FF867C}">
              <a14:compatExt xmlns:a14="http://schemas.microsoft.com/office/drawing/2010/main" spid="_x0000_s3096"/>
            </a:ext>
            <a:ext uri="{FF2B5EF4-FFF2-40B4-BE49-F238E27FC236}">
              <a16:creationId xmlns:a16="http://schemas.microsoft.com/office/drawing/2014/main" id="{00000000-0008-0000-0400-00001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19</xdr:row>
      <xdr:rowOff>2362200</xdr:rowOff>
    </xdr:from>
    <xdr:to>
      <xdr:col>3</xdr:col>
      <xdr:colOff>457200</xdr:colOff>
      <xdr:row>20</xdr:row>
      <xdr:rowOff>2416175</xdr:rowOff>
    </xdr:to>
    <xdr:sp macro="" textlink="">
      <xdr:nvSpPr>
        <xdr:cNvPr id="3097" name="Check Box 25" hidden="1">
          <a:extLst>
            <a:ext uri="{63B3BB69-23CF-44E3-9099-C40C66FF867C}">
              <a14:compatExt xmlns:a14="http://schemas.microsoft.com/office/drawing/2010/main" spid="_x0000_s3097"/>
            </a:ext>
            <a:ext uri="{FF2B5EF4-FFF2-40B4-BE49-F238E27FC236}">
              <a16:creationId xmlns:a16="http://schemas.microsoft.com/office/drawing/2014/main" id="{00000000-0008-0000-0400-00001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19</xdr:row>
      <xdr:rowOff>2362200</xdr:rowOff>
    </xdr:from>
    <xdr:to>
      <xdr:col>3</xdr:col>
      <xdr:colOff>952500</xdr:colOff>
      <xdr:row>20</xdr:row>
      <xdr:rowOff>2416175</xdr:rowOff>
    </xdr:to>
    <xdr:sp macro="" textlink="">
      <xdr:nvSpPr>
        <xdr:cNvPr id="3098" name="Check Box 26" hidden="1">
          <a:extLst>
            <a:ext uri="{63B3BB69-23CF-44E3-9099-C40C66FF867C}">
              <a14:compatExt xmlns:a14="http://schemas.microsoft.com/office/drawing/2010/main" spid="_x0000_s3098"/>
            </a:ext>
            <a:ext uri="{FF2B5EF4-FFF2-40B4-BE49-F238E27FC236}">
              <a16:creationId xmlns:a16="http://schemas.microsoft.com/office/drawing/2014/main" id="{00000000-0008-0000-0400-00001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20</xdr:row>
      <xdr:rowOff>2857500</xdr:rowOff>
    </xdr:from>
    <xdr:to>
      <xdr:col>3</xdr:col>
      <xdr:colOff>457200</xdr:colOff>
      <xdr:row>21</xdr:row>
      <xdr:rowOff>225425</xdr:rowOff>
    </xdr:to>
    <xdr:sp macro="" textlink="">
      <xdr:nvSpPr>
        <xdr:cNvPr id="3099" name="Check Box 27" hidden="1">
          <a:extLst>
            <a:ext uri="{63B3BB69-23CF-44E3-9099-C40C66FF867C}">
              <a14:compatExt xmlns:a14="http://schemas.microsoft.com/office/drawing/2010/main" spid="_x0000_s3099"/>
            </a:ext>
            <a:ext uri="{FF2B5EF4-FFF2-40B4-BE49-F238E27FC236}">
              <a16:creationId xmlns:a16="http://schemas.microsoft.com/office/drawing/2014/main" id="{00000000-0008-0000-0400-00001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20</xdr:row>
      <xdr:rowOff>2857500</xdr:rowOff>
    </xdr:from>
    <xdr:to>
      <xdr:col>3</xdr:col>
      <xdr:colOff>952500</xdr:colOff>
      <xdr:row>21</xdr:row>
      <xdr:rowOff>225425</xdr:rowOff>
    </xdr:to>
    <xdr:sp macro="" textlink="">
      <xdr:nvSpPr>
        <xdr:cNvPr id="3100" name="Check Box 28" hidden="1">
          <a:extLst>
            <a:ext uri="{63B3BB69-23CF-44E3-9099-C40C66FF867C}">
              <a14:compatExt xmlns:a14="http://schemas.microsoft.com/office/drawing/2010/main"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21</xdr:row>
      <xdr:rowOff>2133600</xdr:rowOff>
    </xdr:from>
    <xdr:to>
      <xdr:col>3</xdr:col>
      <xdr:colOff>457200</xdr:colOff>
      <xdr:row>23</xdr:row>
      <xdr:rowOff>34925</xdr:rowOff>
    </xdr:to>
    <xdr:sp macro="" textlink="">
      <xdr:nvSpPr>
        <xdr:cNvPr id="3101" name="Check Box 29" hidden="1">
          <a:extLst>
            <a:ext uri="{63B3BB69-23CF-44E3-9099-C40C66FF867C}">
              <a14:compatExt xmlns:a14="http://schemas.microsoft.com/office/drawing/2010/main"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21</xdr:row>
      <xdr:rowOff>2133600</xdr:rowOff>
    </xdr:from>
    <xdr:to>
      <xdr:col>3</xdr:col>
      <xdr:colOff>952500</xdr:colOff>
      <xdr:row>23</xdr:row>
      <xdr:rowOff>34925</xdr:rowOff>
    </xdr:to>
    <xdr:sp macro="" textlink="">
      <xdr:nvSpPr>
        <xdr:cNvPr id="3102" name="Check Box 30" hidden="1">
          <a:extLst>
            <a:ext uri="{63B3BB69-23CF-44E3-9099-C40C66FF867C}">
              <a14:compatExt xmlns:a14="http://schemas.microsoft.com/office/drawing/2010/main"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22</xdr:row>
      <xdr:rowOff>247650</xdr:rowOff>
    </xdr:from>
    <xdr:to>
      <xdr:col>3</xdr:col>
      <xdr:colOff>457200</xdr:colOff>
      <xdr:row>23</xdr:row>
      <xdr:rowOff>1600200</xdr:rowOff>
    </xdr:to>
    <xdr:sp macro="" textlink="">
      <xdr:nvSpPr>
        <xdr:cNvPr id="3103" name="Check Box 31" hidden="1">
          <a:extLst>
            <a:ext uri="{63B3BB69-23CF-44E3-9099-C40C66FF867C}">
              <a14:compatExt xmlns:a14="http://schemas.microsoft.com/office/drawing/2010/main"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22</xdr:row>
      <xdr:rowOff>247650</xdr:rowOff>
    </xdr:from>
    <xdr:to>
      <xdr:col>3</xdr:col>
      <xdr:colOff>952500</xdr:colOff>
      <xdr:row>23</xdr:row>
      <xdr:rowOff>1600200</xdr:rowOff>
    </xdr:to>
    <xdr:sp macro="" textlink="">
      <xdr:nvSpPr>
        <xdr:cNvPr id="3104" name="Check Box 32" hidden="1">
          <a:extLst>
            <a:ext uri="{63B3BB69-23CF-44E3-9099-C40C66FF867C}">
              <a14:compatExt xmlns:a14="http://schemas.microsoft.com/office/drawing/2010/main"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23</xdr:row>
      <xdr:rowOff>1581150</xdr:rowOff>
    </xdr:from>
    <xdr:to>
      <xdr:col>3</xdr:col>
      <xdr:colOff>457200</xdr:colOff>
      <xdr:row>23</xdr:row>
      <xdr:rowOff>1847850</xdr:rowOff>
    </xdr:to>
    <xdr:sp macro="" textlink="">
      <xdr:nvSpPr>
        <xdr:cNvPr id="3105" name="Check Box 33" hidden="1">
          <a:extLst>
            <a:ext uri="{63B3BB69-23CF-44E3-9099-C40C66FF867C}">
              <a14:compatExt xmlns:a14="http://schemas.microsoft.com/office/drawing/2010/main"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23</xdr:row>
      <xdr:rowOff>1581150</xdr:rowOff>
    </xdr:from>
    <xdr:to>
      <xdr:col>3</xdr:col>
      <xdr:colOff>952500</xdr:colOff>
      <xdr:row>23</xdr:row>
      <xdr:rowOff>1847850</xdr:rowOff>
    </xdr:to>
    <xdr:sp macro="" textlink="">
      <xdr:nvSpPr>
        <xdr:cNvPr id="3106" name="Check Box 34" hidden="1">
          <a:extLst>
            <a:ext uri="{63B3BB69-23CF-44E3-9099-C40C66FF867C}">
              <a14:compatExt xmlns:a14="http://schemas.microsoft.com/office/drawing/2010/main"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23</xdr:row>
      <xdr:rowOff>1581150</xdr:rowOff>
    </xdr:from>
    <xdr:to>
      <xdr:col>4</xdr:col>
      <xdr:colOff>361950</xdr:colOff>
      <xdr:row>23</xdr:row>
      <xdr:rowOff>1847850</xdr:rowOff>
    </xdr:to>
    <xdr:sp macro="" textlink="">
      <xdr:nvSpPr>
        <xdr:cNvPr id="3107" name="Check Box 35" hidden="1">
          <a:extLst>
            <a:ext uri="{63B3BB69-23CF-44E3-9099-C40C66FF867C}">
              <a14:compatExt xmlns:a14="http://schemas.microsoft.com/office/drawing/2010/main" spid="_x0000_s3107"/>
            </a:ext>
            <a:ext uri="{FF2B5EF4-FFF2-40B4-BE49-F238E27FC236}">
              <a16:creationId xmlns:a16="http://schemas.microsoft.com/office/drawing/2014/main" id="{00000000-0008-0000-0400-00002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23</xdr:row>
      <xdr:rowOff>1581150</xdr:rowOff>
    </xdr:from>
    <xdr:to>
      <xdr:col>4</xdr:col>
      <xdr:colOff>892175</xdr:colOff>
      <xdr:row>23</xdr:row>
      <xdr:rowOff>1847850</xdr:rowOff>
    </xdr:to>
    <xdr:sp macro="" textlink="">
      <xdr:nvSpPr>
        <xdr:cNvPr id="3108" name="Check Box 36" hidden="1">
          <a:extLst>
            <a:ext uri="{63B3BB69-23CF-44E3-9099-C40C66FF867C}">
              <a14:compatExt xmlns:a14="http://schemas.microsoft.com/office/drawing/2010/main" spid="_x0000_s3108"/>
            </a:ext>
            <a:ext uri="{FF2B5EF4-FFF2-40B4-BE49-F238E27FC236}">
              <a16:creationId xmlns:a16="http://schemas.microsoft.com/office/drawing/2014/main" id="{00000000-0008-0000-0400-00002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22</xdr:row>
      <xdr:rowOff>247650</xdr:rowOff>
    </xdr:from>
    <xdr:to>
      <xdr:col>4</xdr:col>
      <xdr:colOff>361950</xdr:colOff>
      <xdr:row>23</xdr:row>
      <xdr:rowOff>1600200</xdr:rowOff>
    </xdr:to>
    <xdr:sp macro="" textlink="">
      <xdr:nvSpPr>
        <xdr:cNvPr id="3109" name="Check Box 37" hidden="1">
          <a:extLst>
            <a:ext uri="{63B3BB69-23CF-44E3-9099-C40C66FF867C}">
              <a14:compatExt xmlns:a14="http://schemas.microsoft.com/office/drawing/2010/main"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22</xdr:row>
      <xdr:rowOff>247650</xdr:rowOff>
    </xdr:from>
    <xdr:to>
      <xdr:col>4</xdr:col>
      <xdr:colOff>892175</xdr:colOff>
      <xdr:row>23</xdr:row>
      <xdr:rowOff>1600200</xdr:rowOff>
    </xdr:to>
    <xdr:sp macro="" textlink="">
      <xdr:nvSpPr>
        <xdr:cNvPr id="3110" name="Check Box 38" hidden="1">
          <a:extLst>
            <a:ext uri="{63B3BB69-23CF-44E3-9099-C40C66FF867C}">
              <a14:compatExt xmlns:a14="http://schemas.microsoft.com/office/drawing/2010/main" spid="_x0000_s3110"/>
            </a:ext>
            <a:ext uri="{FF2B5EF4-FFF2-40B4-BE49-F238E27FC236}">
              <a16:creationId xmlns:a16="http://schemas.microsoft.com/office/drawing/2014/main" id="{00000000-0008-0000-0400-00002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21</xdr:row>
      <xdr:rowOff>2133600</xdr:rowOff>
    </xdr:from>
    <xdr:to>
      <xdr:col>4</xdr:col>
      <xdr:colOff>361950</xdr:colOff>
      <xdr:row>23</xdr:row>
      <xdr:rowOff>34925</xdr:rowOff>
    </xdr:to>
    <xdr:sp macro="" textlink="">
      <xdr:nvSpPr>
        <xdr:cNvPr id="3111" name="Check Box 39" hidden="1">
          <a:extLst>
            <a:ext uri="{63B3BB69-23CF-44E3-9099-C40C66FF867C}">
              <a14:compatExt xmlns:a14="http://schemas.microsoft.com/office/drawing/2010/main" spid="_x0000_s3111"/>
            </a:ext>
            <a:ext uri="{FF2B5EF4-FFF2-40B4-BE49-F238E27FC236}">
              <a16:creationId xmlns:a16="http://schemas.microsoft.com/office/drawing/2014/main" id="{00000000-0008-0000-0400-00002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21</xdr:row>
      <xdr:rowOff>2133600</xdr:rowOff>
    </xdr:from>
    <xdr:to>
      <xdr:col>4</xdr:col>
      <xdr:colOff>892175</xdr:colOff>
      <xdr:row>23</xdr:row>
      <xdr:rowOff>34925</xdr:rowOff>
    </xdr:to>
    <xdr:sp macro="" textlink="">
      <xdr:nvSpPr>
        <xdr:cNvPr id="3112" name="Check Box 40" hidden="1">
          <a:extLst>
            <a:ext uri="{63B3BB69-23CF-44E3-9099-C40C66FF867C}">
              <a14:compatExt xmlns:a14="http://schemas.microsoft.com/office/drawing/2010/main" spid="_x0000_s3112"/>
            </a:ext>
            <a:ext uri="{FF2B5EF4-FFF2-40B4-BE49-F238E27FC236}">
              <a16:creationId xmlns:a16="http://schemas.microsoft.com/office/drawing/2014/main" id="{00000000-0008-0000-0400-00002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20</xdr:row>
      <xdr:rowOff>2857500</xdr:rowOff>
    </xdr:from>
    <xdr:to>
      <xdr:col>4</xdr:col>
      <xdr:colOff>361950</xdr:colOff>
      <xdr:row>21</xdr:row>
      <xdr:rowOff>225425</xdr:rowOff>
    </xdr:to>
    <xdr:sp macro="" textlink="">
      <xdr:nvSpPr>
        <xdr:cNvPr id="3113" name="Check Box 41" hidden="1">
          <a:extLst>
            <a:ext uri="{63B3BB69-23CF-44E3-9099-C40C66FF867C}">
              <a14:compatExt xmlns:a14="http://schemas.microsoft.com/office/drawing/2010/main" spid="_x0000_s3113"/>
            </a:ext>
            <a:ext uri="{FF2B5EF4-FFF2-40B4-BE49-F238E27FC236}">
              <a16:creationId xmlns:a16="http://schemas.microsoft.com/office/drawing/2014/main" id="{00000000-0008-0000-0400-00002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20</xdr:row>
      <xdr:rowOff>2857500</xdr:rowOff>
    </xdr:from>
    <xdr:to>
      <xdr:col>4</xdr:col>
      <xdr:colOff>892175</xdr:colOff>
      <xdr:row>21</xdr:row>
      <xdr:rowOff>225425</xdr:rowOff>
    </xdr:to>
    <xdr:sp macro="" textlink="">
      <xdr:nvSpPr>
        <xdr:cNvPr id="3114" name="Check Box 42" hidden="1">
          <a:extLst>
            <a:ext uri="{63B3BB69-23CF-44E3-9099-C40C66FF867C}">
              <a14:compatExt xmlns:a14="http://schemas.microsoft.com/office/drawing/2010/main" spid="_x0000_s3114"/>
            </a:ext>
            <a:ext uri="{FF2B5EF4-FFF2-40B4-BE49-F238E27FC236}">
              <a16:creationId xmlns:a16="http://schemas.microsoft.com/office/drawing/2014/main" id="{00000000-0008-0000-0400-00002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19</xdr:row>
      <xdr:rowOff>2362200</xdr:rowOff>
    </xdr:from>
    <xdr:to>
      <xdr:col>4</xdr:col>
      <xdr:colOff>361950</xdr:colOff>
      <xdr:row>20</xdr:row>
      <xdr:rowOff>2416175</xdr:rowOff>
    </xdr:to>
    <xdr:sp macro="" textlink="">
      <xdr:nvSpPr>
        <xdr:cNvPr id="3115" name="Check Box 43" hidden="1">
          <a:extLst>
            <a:ext uri="{63B3BB69-23CF-44E3-9099-C40C66FF867C}">
              <a14:compatExt xmlns:a14="http://schemas.microsoft.com/office/drawing/2010/main" spid="_x0000_s3115"/>
            </a:ext>
            <a:ext uri="{FF2B5EF4-FFF2-40B4-BE49-F238E27FC236}">
              <a16:creationId xmlns:a16="http://schemas.microsoft.com/office/drawing/2014/main" id="{00000000-0008-0000-0400-00002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19</xdr:row>
      <xdr:rowOff>2362200</xdr:rowOff>
    </xdr:from>
    <xdr:to>
      <xdr:col>4</xdr:col>
      <xdr:colOff>892175</xdr:colOff>
      <xdr:row>20</xdr:row>
      <xdr:rowOff>2416175</xdr:rowOff>
    </xdr:to>
    <xdr:sp macro="" textlink="">
      <xdr:nvSpPr>
        <xdr:cNvPr id="3116" name="Check Box 44" hidden="1">
          <a:extLst>
            <a:ext uri="{63B3BB69-23CF-44E3-9099-C40C66FF867C}">
              <a14:compatExt xmlns:a14="http://schemas.microsoft.com/office/drawing/2010/main" spid="_x0000_s3116"/>
            </a:ext>
            <a:ext uri="{FF2B5EF4-FFF2-40B4-BE49-F238E27FC236}">
              <a16:creationId xmlns:a16="http://schemas.microsoft.com/office/drawing/2014/main" id="{00000000-0008-0000-0400-00002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19</xdr:row>
      <xdr:rowOff>0</xdr:rowOff>
    </xdr:from>
    <xdr:to>
      <xdr:col>4</xdr:col>
      <xdr:colOff>361950</xdr:colOff>
      <xdr:row>19</xdr:row>
      <xdr:rowOff>2397125</xdr:rowOff>
    </xdr:to>
    <xdr:sp macro="" textlink="">
      <xdr:nvSpPr>
        <xdr:cNvPr id="3117" name="Check Box 45" hidden="1">
          <a:extLst>
            <a:ext uri="{63B3BB69-23CF-44E3-9099-C40C66FF867C}">
              <a14:compatExt xmlns:a14="http://schemas.microsoft.com/office/drawing/2010/main" spid="_x0000_s3117"/>
            </a:ext>
            <a:ext uri="{FF2B5EF4-FFF2-40B4-BE49-F238E27FC236}">
              <a16:creationId xmlns:a16="http://schemas.microsoft.com/office/drawing/2014/main" id="{00000000-0008-0000-0400-00002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19</xdr:row>
      <xdr:rowOff>0</xdr:rowOff>
    </xdr:from>
    <xdr:to>
      <xdr:col>4</xdr:col>
      <xdr:colOff>892175</xdr:colOff>
      <xdr:row>19</xdr:row>
      <xdr:rowOff>2397125</xdr:rowOff>
    </xdr:to>
    <xdr:sp macro="" textlink="">
      <xdr:nvSpPr>
        <xdr:cNvPr id="3118" name="Check Box 46" hidden="1">
          <a:extLst>
            <a:ext uri="{63B3BB69-23CF-44E3-9099-C40C66FF867C}">
              <a14:compatExt xmlns:a14="http://schemas.microsoft.com/office/drawing/2010/main" spid="_x0000_s3118"/>
            </a:ext>
            <a:ext uri="{FF2B5EF4-FFF2-40B4-BE49-F238E27FC236}">
              <a16:creationId xmlns:a16="http://schemas.microsoft.com/office/drawing/2014/main" id="{00000000-0008-0000-0400-00002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18</xdr:row>
      <xdr:rowOff>0</xdr:rowOff>
    </xdr:from>
    <xdr:to>
      <xdr:col>4</xdr:col>
      <xdr:colOff>361950</xdr:colOff>
      <xdr:row>19</xdr:row>
      <xdr:rowOff>34925</xdr:rowOff>
    </xdr:to>
    <xdr:sp macro="" textlink="">
      <xdr:nvSpPr>
        <xdr:cNvPr id="3119" name="Check Box 47" hidden="1">
          <a:extLst>
            <a:ext uri="{63B3BB69-23CF-44E3-9099-C40C66FF867C}">
              <a14:compatExt xmlns:a14="http://schemas.microsoft.com/office/drawing/2010/main" spid="_x0000_s3119"/>
            </a:ext>
            <a:ext uri="{FF2B5EF4-FFF2-40B4-BE49-F238E27FC236}">
              <a16:creationId xmlns:a16="http://schemas.microsoft.com/office/drawing/2014/main" id="{00000000-0008-0000-0400-00002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18</xdr:row>
      <xdr:rowOff>0</xdr:rowOff>
    </xdr:from>
    <xdr:to>
      <xdr:col>4</xdr:col>
      <xdr:colOff>892175</xdr:colOff>
      <xdr:row>19</xdr:row>
      <xdr:rowOff>34925</xdr:rowOff>
    </xdr:to>
    <xdr:sp macro="" textlink="">
      <xdr:nvSpPr>
        <xdr:cNvPr id="3120" name="Check Box 48" hidden="1">
          <a:extLst>
            <a:ext uri="{63B3BB69-23CF-44E3-9099-C40C66FF867C}">
              <a14:compatExt xmlns:a14="http://schemas.microsoft.com/office/drawing/2010/main" spid="_x0000_s3120"/>
            </a:ext>
            <a:ext uri="{FF2B5EF4-FFF2-40B4-BE49-F238E27FC236}">
              <a16:creationId xmlns:a16="http://schemas.microsoft.com/office/drawing/2014/main" id="{00000000-0008-0000-0400-00003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17</xdr:row>
      <xdr:rowOff>9525</xdr:rowOff>
    </xdr:from>
    <xdr:to>
      <xdr:col>4</xdr:col>
      <xdr:colOff>361950</xdr:colOff>
      <xdr:row>18</xdr:row>
      <xdr:rowOff>34925</xdr:rowOff>
    </xdr:to>
    <xdr:sp macro="" textlink="">
      <xdr:nvSpPr>
        <xdr:cNvPr id="3121" name="Check Box 49" hidden="1">
          <a:extLst>
            <a:ext uri="{63B3BB69-23CF-44E3-9099-C40C66FF867C}">
              <a14:compatExt xmlns:a14="http://schemas.microsoft.com/office/drawing/2010/main" spid="_x0000_s3121"/>
            </a:ext>
            <a:ext uri="{FF2B5EF4-FFF2-40B4-BE49-F238E27FC236}">
              <a16:creationId xmlns:a16="http://schemas.microsoft.com/office/drawing/2014/main" id="{00000000-0008-0000-0400-00003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17</xdr:row>
      <xdr:rowOff>9525</xdr:rowOff>
    </xdr:from>
    <xdr:to>
      <xdr:col>4</xdr:col>
      <xdr:colOff>892175</xdr:colOff>
      <xdr:row>18</xdr:row>
      <xdr:rowOff>34925</xdr:rowOff>
    </xdr:to>
    <xdr:sp macro="" textlink="">
      <xdr:nvSpPr>
        <xdr:cNvPr id="3122" name="Check Box 50" hidden="1">
          <a:extLst>
            <a:ext uri="{63B3BB69-23CF-44E3-9099-C40C66FF867C}">
              <a14:compatExt xmlns:a14="http://schemas.microsoft.com/office/drawing/2010/main" spid="_x0000_s3122"/>
            </a:ext>
            <a:ext uri="{FF2B5EF4-FFF2-40B4-BE49-F238E27FC236}">
              <a16:creationId xmlns:a16="http://schemas.microsoft.com/office/drawing/2014/main" id="{00000000-0008-0000-0400-00003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16</xdr:row>
      <xdr:rowOff>9525</xdr:rowOff>
    </xdr:from>
    <xdr:to>
      <xdr:col>4</xdr:col>
      <xdr:colOff>361950</xdr:colOff>
      <xdr:row>17</xdr:row>
      <xdr:rowOff>38100</xdr:rowOff>
    </xdr:to>
    <xdr:sp macro="" textlink="">
      <xdr:nvSpPr>
        <xdr:cNvPr id="3123" name="Check Box 51" hidden="1">
          <a:extLst>
            <a:ext uri="{63B3BB69-23CF-44E3-9099-C40C66FF867C}">
              <a14:compatExt xmlns:a14="http://schemas.microsoft.com/office/drawing/2010/main" spid="_x0000_s3123"/>
            </a:ext>
            <a:ext uri="{FF2B5EF4-FFF2-40B4-BE49-F238E27FC236}">
              <a16:creationId xmlns:a16="http://schemas.microsoft.com/office/drawing/2014/main" id="{00000000-0008-0000-0400-00003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16</xdr:row>
      <xdr:rowOff>9525</xdr:rowOff>
    </xdr:from>
    <xdr:to>
      <xdr:col>4</xdr:col>
      <xdr:colOff>892175</xdr:colOff>
      <xdr:row>17</xdr:row>
      <xdr:rowOff>38100</xdr:rowOff>
    </xdr:to>
    <xdr:sp macro="" textlink="">
      <xdr:nvSpPr>
        <xdr:cNvPr id="3124" name="Check Box 52" hidden="1">
          <a:extLst>
            <a:ext uri="{63B3BB69-23CF-44E3-9099-C40C66FF867C}">
              <a14:compatExt xmlns:a14="http://schemas.microsoft.com/office/drawing/2010/main" spid="_x0000_s3124"/>
            </a:ext>
            <a:ext uri="{FF2B5EF4-FFF2-40B4-BE49-F238E27FC236}">
              <a16:creationId xmlns:a16="http://schemas.microsoft.com/office/drawing/2014/main" id="{00000000-0008-0000-0400-00003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15</xdr:row>
      <xdr:rowOff>9525</xdr:rowOff>
    </xdr:from>
    <xdr:to>
      <xdr:col>4</xdr:col>
      <xdr:colOff>361950</xdr:colOff>
      <xdr:row>16</xdr:row>
      <xdr:rowOff>38100</xdr:rowOff>
    </xdr:to>
    <xdr:sp macro="" textlink="">
      <xdr:nvSpPr>
        <xdr:cNvPr id="3125" name="Check Box 53" hidden="1">
          <a:extLst>
            <a:ext uri="{63B3BB69-23CF-44E3-9099-C40C66FF867C}">
              <a14:compatExt xmlns:a14="http://schemas.microsoft.com/office/drawing/2010/main" spid="_x0000_s3125"/>
            </a:ext>
            <a:ext uri="{FF2B5EF4-FFF2-40B4-BE49-F238E27FC236}">
              <a16:creationId xmlns:a16="http://schemas.microsoft.com/office/drawing/2014/main" id="{00000000-0008-0000-0400-00003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15</xdr:row>
      <xdr:rowOff>9525</xdr:rowOff>
    </xdr:from>
    <xdr:to>
      <xdr:col>4</xdr:col>
      <xdr:colOff>892175</xdr:colOff>
      <xdr:row>16</xdr:row>
      <xdr:rowOff>38100</xdr:rowOff>
    </xdr:to>
    <xdr:sp macro="" textlink="">
      <xdr:nvSpPr>
        <xdr:cNvPr id="3126" name="Check Box 54" hidden="1">
          <a:extLst>
            <a:ext uri="{63B3BB69-23CF-44E3-9099-C40C66FF867C}">
              <a14:compatExt xmlns:a14="http://schemas.microsoft.com/office/drawing/2010/main" spid="_x0000_s3126"/>
            </a:ext>
            <a:ext uri="{FF2B5EF4-FFF2-40B4-BE49-F238E27FC236}">
              <a16:creationId xmlns:a16="http://schemas.microsoft.com/office/drawing/2014/main" id="{00000000-0008-0000-0400-00003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14</xdr:row>
      <xdr:rowOff>19050</xdr:rowOff>
    </xdr:from>
    <xdr:to>
      <xdr:col>4</xdr:col>
      <xdr:colOff>361950</xdr:colOff>
      <xdr:row>14</xdr:row>
      <xdr:rowOff>244475</xdr:rowOff>
    </xdr:to>
    <xdr:sp macro="" textlink="">
      <xdr:nvSpPr>
        <xdr:cNvPr id="3127" name="Check Box 55" hidden="1">
          <a:extLst>
            <a:ext uri="{63B3BB69-23CF-44E3-9099-C40C66FF867C}">
              <a14:compatExt xmlns:a14="http://schemas.microsoft.com/office/drawing/2010/main" spid="_x0000_s3127"/>
            </a:ext>
            <a:ext uri="{FF2B5EF4-FFF2-40B4-BE49-F238E27FC236}">
              <a16:creationId xmlns:a16="http://schemas.microsoft.com/office/drawing/2014/main" id="{00000000-0008-0000-0400-00003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14</xdr:row>
      <xdr:rowOff>19050</xdr:rowOff>
    </xdr:from>
    <xdr:to>
      <xdr:col>4</xdr:col>
      <xdr:colOff>892175</xdr:colOff>
      <xdr:row>14</xdr:row>
      <xdr:rowOff>244475</xdr:rowOff>
    </xdr:to>
    <xdr:sp macro="" textlink="">
      <xdr:nvSpPr>
        <xdr:cNvPr id="3128" name="Check Box 56" hidden="1">
          <a:extLst>
            <a:ext uri="{63B3BB69-23CF-44E3-9099-C40C66FF867C}">
              <a14:compatExt xmlns:a14="http://schemas.microsoft.com/office/drawing/2010/main" spid="_x0000_s3128"/>
            </a:ext>
            <a:ext uri="{FF2B5EF4-FFF2-40B4-BE49-F238E27FC236}">
              <a16:creationId xmlns:a16="http://schemas.microsoft.com/office/drawing/2014/main" id="{00000000-0008-0000-0400-00003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12</xdr:row>
      <xdr:rowOff>28575</xdr:rowOff>
    </xdr:from>
    <xdr:to>
      <xdr:col>4</xdr:col>
      <xdr:colOff>361950</xdr:colOff>
      <xdr:row>12</xdr:row>
      <xdr:rowOff>1447800</xdr:rowOff>
    </xdr:to>
    <xdr:sp macro="" textlink="">
      <xdr:nvSpPr>
        <xdr:cNvPr id="3129" name="Check Box 57" hidden="1">
          <a:extLst>
            <a:ext uri="{63B3BB69-23CF-44E3-9099-C40C66FF867C}">
              <a14:compatExt xmlns:a14="http://schemas.microsoft.com/office/drawing/2010/main" spid="_x0000_s3129"/>
            </a:ext>
            <a:ext uri="{FF2B5EF4-FFF2-40B4-BE49-F238E27FC236}">
              <a16:creationId xmlns:a16="http://schemas.microsoft.com/office/drawing/2014/main" id="{00000000-0008-0000-0400-00003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12</xdr:row>
      <xdr:rowOff>28575</xdr:rowOff>
    </xdr:from>
    <xdr:to>
      <xdr:col>4</xdr:col>
      <xdr:colOff>892175</xdr:colOff>
      <xdr:row>12</xdr:row>
      <xdr:rowOff>1447800</xdr:rowOff>
    </xdr:to>
    <xdr:sp macro="" textlink="">
      <xdr:nvSpPr>
        <xdr:cNvPr id="3130" name="Check Box 58" hidden="1">
          <a:extLst>
            <a:ext uri="{63B3BB69-23CF-44E3-9099-C40C66FF867C}">
              <a14:compatExt xmlns:a14="http://schemas.microsoft.com/office/drawing/2010/main" spid="_x0000_s3130"/>
            </a:ext>
            <a:ext uri="{FF2B5EF4-FFF2-40B4-BE49-F238E27FC236}">
              <a16:creationId xmlns:a16="http://schemas.microsoft.com/office/drawing/2014/main" id="{00000000-0008-0000-0400-00003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13</xdr:row>
      <xdr:rowOff>19050</xdr:rowOff>
    </xdr:from>
    <xdr:to>
      <xdr:col>4</xdr:col>
      <xdr:colOff>361950</xdr:colOff>
      <xdr:row>14</xdr:row>
      <xdr:rowOff>53975</xdr:rowOff>
    </xdr:to>
    <xdr:sp macro="" textlink="">
      <xdr:nvSpPr>
        <xdr:cNvPr id="3131" name="Check Box 59" hidden="1">
          <a:extLst>
            <a:ext uri="{63B3BB69-23CF-44E3-9099-C40C66FF867C}">
              <a14:compatExt xmlns:a14="http://schemas.microsoft.com/office/drawing/2010/main" spid="_x0000_s3131"/>
            </a:ext>
            <a:ext uri="{FF2B5EF4-FFF2-40B4-BE49-F238E27FC236}">
              <a16:creationId xmlns:a16="http://schemas.microsoft.com/office/drawing/2014/main" id="{00000000-0008-0000-0400-00003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13</xdr:row>
      <xdr:rowOff>19050</xdr:rowOff>
    </xdr:from>
    <xdr:to>
      <xdr:col>4</xdr:col>
      <xdr:colOff>892175</xdr:colOff>
      <xdr:row>14</xdr:row>
      <xdr:rowOff>53975</xdr:rowOff>
    </xdr:to>
    <xdr:sp macro="" textlink="">
      <xdr:nvSpPr>
        <xdr:cNvPr id="3132" name="Check Box 60" hidden="1">
          <a:extLst>
            <a:ext uri="{63B3BB69-23CF-44E3-9099-C40C66FF867C}">
              <a14:compatExt xmlns:a14="http://schemas.microsoft.com/office/drawing/2010/main" spid="_x0000_s3132"/>
            </a:ext>
            <a:ext uri="{FF2B5EF4-FFF2-40B4-BE49-F238E27FC236}">
              <a16:creationId xmlns:a16="http://schemas.microsoft.com/office/drawing/2014/main" id="{00000000-0008-0000-0400-00003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10</xdr:row>
      <xdr:rowOff>28575</xdr:rowOff>
    </xdr:from>
    <xdr:to>
      <xdr:col>3</xdr:col>
      <xdr:colOff>457200</xdr:colOff>
      <xdr:row>11</xdr:row>
      <xdr:rowOff>76200</xdr:rowOff>
    </xdr:to>
    <xdr:sp macro="" textlink="">
      <xdr:nvSpPr>
        <xdr:cNvPr id="3133" name="Check Box 61" hidden="1">
          <a:extLst>
            <a:ext uri="{63B3BB69-23CF-44E3-9099-C40C66FF867C}">
              <a14:compatExt xmlns:a14="http://schemas.microsoft.com/office/drawing/2010/main" spid="_x0000_s3133"/>
            </a:ext>
            <a:ext uri="{FF2B5EF4-FFF2-40B4-BE49-F238E27FC236}">
              <a16:creationId xmlns:a16="http://schemas.microsoft.com/office/drawing/2014/main" id="{00000000-0008-0000-0400-00003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10</xdr:row>
      <xdr:rowOff>28575</xdr:rowOff>
    </xdr:from>
    <xdr:to>
      <xdr:col>3</xdr:col>
      <xdr:colOff>952500</xdr:colOff>
      <xdr:row>11</xdr:row>
      <xdr:rowOff>76200</xdr:rowOff>
    </xdr:to>
    <xdr:sp macro="" textlink="">
      <xdr:nvSpPr>
        <xdr:cNvPr id="3134" name="Check Box 62" hidden="1">
          <a:extLst>
            <a:ext uri="{63B3BB69-23CF-44E3-9099-C40C66FF867C}">
              <a14:compatExt xmlns:a14="http://schemas.microsoft.com/office/drawing/2010/main" spid="_x0000_s3134"/>
            </a:ext>
            <a:ext uri="{FF2B5EF4-FFF2-40B4-BE49-F238E27FC236}">
              <a16:creationId xmlns:a16="http://schemas.microsoft.com/office/drawing/2014/main" id="{00000000-0008-0000-0400-00003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35</xdr:row>
      <xdr:rowOff>114300</xdr:rowOff>
    </xdr:from>
    <xdr:to>
      <xdr:col>4</xdr:col>
      <xdr:colOff>361950</xdr:colOff>
      <xdr:row>36</xdr:row>
      <xdr:rowOff>434975</xdr:rowOff>
    </xdr:to>
    <xdr:sp macro="" textlink="">
      <xdr:nvSpPr>
        <xdr:cNvPr id="3135" name="Check Box 63" hidden="1">
          <a:extLst>
            <a:ext uri="{63B3BB69-23CF-44E3-9099-C40C66FF867C}">
              <a14:compatExt xmlns:a14="http://schemas.microsoft.com/office/drawing/2010/main" spid="_x0000_s3135"/>
            </a:ext>
            <a:ext uri="{FF2B5EF4-FFF2-40B4-BE49-F238E27FC236}">
              <a16:creationId xmlns:a16="http://schemas.microsoft.com/office/drawing/2014/main" id="{00000000-0008-0000-0400-00003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35</xdr:row>
      <xdr:rowOff>114300</xdr:rowOff>
    </xdr:from>
    <xdr:to>
      <xdr:col>4</xdr:col>
      <xdr:colOff>892175</xdr:colOff>
      <xdr:row>36</xdr:row>
      <xdr:rowOff>434975</xdr:rowOff>
    </xdr:to>
    <xdr:sp macro="" textlink="">
      <xdr:nvSpPr>
        <xdr:cNvPr id="3136" name="Check Box 64" hidden="1">
          <a:extLst>
            <a:ext uri="{63B3BB69-23CF-44E3-9099-C40C66FF867C}">
              <a14:compatExt xmlns:a14="http://schemas.microsoft.com/office/drawing/2010/main" spid="_x0000_s3136"/>
            </a:ext>
            <a:ext uri="{FF2B5EF4-FFF2-40B4-BE49-F238E27FC236}">
              <a16:creationId xmlns:a16="http://schemas.microsoft.com/office/drawing/2014/main" id="{00000000-0008-0000-0400-00004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xdr:from>
      <xdr:col>3</xdr:col>
      <xdr:colOff>2247900</xdr:colOff>
      <xdr:row>50</xdr:row>
      <xdr:rowOff>38100</xdr:rowOff>
    </xdr:from>
    <xdr:to>
      <xdr:col>4</xdr:col>
      <xdr:colOff>533400</xdr:colOff>
      <xdr:row>50</xdr:row>
      <xdr:rowOff>361950</xdr:rowOff>
    </xdr:to>
    <xdr:sp macro="" textlink="">
      <xdr:nvSpPr>
        <xdr:cNvPr id="3137" name="Check Box 65" hidden="1">
          <a:extLst>
            <a:ext uri="{63B3BB69-23CF-44E3-9099-C40C66FF867C}">
              <a14:compatExt xmlns:a14="http://schemas.microsoft.com/office/drawing/2010/main" spid="_x0000_s3137"/>
            </a:ext>
            <a:ext uri="{FF2B5EF4-FFF2-40B4-BE49-F238E27FC236}">
              <a16:creationId xmlns:a16="http://schemas.microsoft.com/office/drawing/2014/main" id="{00000000-0008-0000-0400-00004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xdr:from>
      <xdr:col>4</xdr:col>
      <xdr:colOff>581025</xdr:colOff>
      <xdr:row>50</xdr:row>
      <xdr:rowOff>38100</xdr:rowOff>
    </xdr:from>
    <xdr:to>
      <xdr:col>4</xdr:col>
      <xdr:colOff>1181100</xdr:colOff>
      <xdr:row>50</xdr:row>
      <xdr:rowOff>361950</xdr:rowOff>
    </xdr:to>
    <xdr:sp macro="" textlink="">
      <xdr:nvSpPr>
        <xdr:cNvPr id="3138" name="Check Box 66" hidden="1">
          <a:extLst>
            <a:ext uri="{63B3BB69-23CF-44E3-9099-C40C66FF867C}">
              <a14:compatExt xmlns:a14="http://schemas.microsoft.com/office/drawing/2010/main" spid="_x0000_s3138"/>
            </a:ext>
            <a:ext uri="{FF2B5EF4-FFF2-40B4-BE49-F238E27FC236}">
              <a16:creationId xmlns:a16="http://schemas.microsoft.com/office/drawing/2014/main" id="{00000000-0008-0000-0400-00004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xdr:from>
      <xdr:col>4</xdr:col>
      <xdr:colOff>1171575</xdr:colOff>
      <xdr:row>50</xdr:row>
      <xdr:rowOff>38100</xdr:rowOff>
    </xdr:from>
    <xdr:to>
      <xdr:col>4</xdr:col>
      <xdr:colOff>2114550</xdr:colOff>
      <xdr:row>50</xdr:row>
      <xdr:rowOff>361950</xdr:rowOff>
    </xdr:to>
    <xdr:sp macro="" textlink="">
      <xdr:nvSpPr>
        <xdr:cNvPr id="3139" name="Check Box 67" hidden="1">
          <a:extLst>
            <a:ext uri="{63B3BB69-23CF-44E3-9099-C40C66FF867C}">
              <a14:compatExt xmlns:a14="http://schemas.microsoft.com/office/drawing/2010/main" spid="_x0000_s3139"/>
            </a:ext>
            <a:ext uri="{FF2B5EF4-FFF2-40B4-BE49-F238E27FC236}">
              <a16:creationId xmlns:a16="http://schemas.microsoft.com/office/drawing/2014/main" id="{00000000-0008-0000-0400-00004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xdr:twoCellAnchor editAs="oneCell">
    <xdr:from>
      <xdr:col>3</xdr:col>
      <xdr:colOff>2209800</xdr:colOff>
      <xdr:row>63</xdr:row>
      <xdr:rowOff>38100</xdr:rowOff>
    </xdr:from>
    <xdr:to>
      <xdr:col>4</xdr:col>
      <xdr:colOff>381000</xdr:colOff>
      <xdr:row>64</xdr:row>
      <xdr:rowOff>606426</xdr:rowOff>
    </xdr:to>
    <xdr:sp macro="" textlink="">
      <xdr:nvSpPr>
        <xdr:cNvPr id="3140" name="Check Box 68" hidden="1">
          <a:extLst>
            <a:ext uri="{63B3BB69-23CF-44E3-9099-C40C66FF867C}">
              <a14:compatExt xmlns:a14="http://schemas.microsoft.com/office/drawing/2010/main" spid="_x0000_s3140"/>
            </a:ext>
            <a:ext uri="{FF2B5EF4-FFF2-40B4-BE49-F238E27FC236}">
              <a16:creationId xmlns:a16="http://schemas.microsoft.com/office/drawing/2014/main" id="{00000000-0008-0000-0400-00004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419100</xdr:colOff>
      <xdr:row>63</xdr:row>
      <xdr:rowOff>38100</xdr:rowOff>
    </xdr:from>
    <xdr:to>
      <xdr:col>4</xdr:col>
      <xdr:colOff>914400</xdr:colOff>
      <xdr:row>64</xdr:row>
      <xdr:rowOff>606426</xdr:rowOff>
    </xdr:to>
    <xdr:sp macro="" textlink="">
      <xdr:nvSpPr>
        <xdr:cNvPr id="3141" name="Check Box 69" hidden="1">
          <a:extLst>
            <a:ext uri="{63B3BB69-23CF-44E3-9099-C40C66FF867C}">
              <a14:compatExt xmlns:a14="http://schemas.microsoft.com/office/drawing/2010/main" spid="_x0000_s3141"/>
            </a:ext>
            <a:ext uri="{FF2B5EF4-FFF2-40B4-BE49-F238E27FC236}">
              <a16:creationId xmlns:a16="http://schemas.microsoft.com/office/drawing/2014/main" id="{00000000-0008-0000-0400-00004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4</xdr:col>
      <xdr:colOff>895350</xdr:colOff>
      <xdr:row>63</xdr:row>
      <xdr:rowOff>38100</xdr:rowOff>
    </xdr:from>
    <xdr:to>
      <xdr:col>4</xdr:col>
      <xdr:colOff>1673225</xdr:colOff>
      <xdr:row>64</xdr:row>
      <xdr:rowOff>606426</xdr:rowOff>
    </xdr:to>
    <xdr:sp macro="" textlink="">
      <xdr:nvSpPr>
        <xdr:cNvPr id="3142" name="Check Box 70" hidden="1">
          <a:extLst>
            <a:ext uri="{63B3BB69-23CF-44E3-9099-C40C66FF867C}">
              <a14:compatExt xmlns:a14="http://schemas.microsoft.com/office/drawing/2010/main" spid="_x0000_s3142"/>
            </a:ext>
            <a:ext uri="{FF2B5EF4-FFF2-40B4-BE49-F238E27FC236}">
              <a16:creationId xmlns:a16="http://schemas.microsoft.com/office/drawing/2014/main" id="{00000000-0008-0000-0400-00004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xdr:oneCellAnchor>
    <xdr:from>
      <xdr:col>4</xdr:col>
      <xdr:colOff>2209800</xdr:colOff>
      <xdr:row>10</xdr:row>
      <xdr:rowOff>28575</xdr:rowOff>
    </xdr:from>
    <xdr:ext cx="476250" cy="447675"/>
    <xdr:sp macro="" textlink="">
      <xdr:nvSpPr>
        <xdr:cNvPr id="76" name="Check Box 11" hidden="1">
          <a:extLst>
            <a:ext uri="{63B3BB69-23CF-44E3-9099-C40C66FF867C}">
              <a14:compatExt xmlns:a14="http://schemas.microsoft.com/office/drawing/2010/main" spid="_x0000_s3083"/>
            </a:ext>
            <a:ext uri="{FF2B5EF4-FFF2-40B4-BE49-F238E27FC236}">
              <a16:creationId xmlns:a16="http://schemas.microsoft.com/office/drawing/2014/main" id="{1AAF5712-01C4-49B4-A390-CC9C35D6B5FC}"/>
            </a:ext>
          </a:extLst>
        </xdr:cNvPr>
        <xdr:cNvSpPr/>
      </xdr:nvSpPr>
      <xdr:spPr bwMode="auto">
        <a:xfrm>
          <a:off x="5600700" y="3295650"/>
          <a:ext cx="4762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3114675</xdr:colOff>
      <xdr:row>10</xdr:row>
      <xdr:rowOff>28575</xdr:rowOff>
    </xdr:from>
    <xdr:ext cx="466725" cy="447675"/>
    <xdr:sp macro="" textlink="">
      <xdr:nvSpPr>
        <xdr:cNvPr id="77" name="Check Box 61" hidden="1">
          <a:extLst>
            <a:ext uri="{63B3BB69-23CF-44E3-9099-C40C66FF867C}">
              <a14:compatExt xmlns:a14="http://schemas.microsoft.com/office/drawing/2010/main" spid="_x0000_s3133"/>
            </a:ext>
            <a:ext uri="{FF2B5EF4-FFF2-40B4-BE49-F238E27FC236}">
              <a16:creationId xmlns:a16="http://schemas.microsoft.com/office/drawing/2014/main" id="{38261A3E-CE9E-4F25-AD8A-9A389AA8AA65}"/>
            </a:ext>
          </a:extLst>
        </xdr:cNvPr>
        <xdr:cNvSpPr/>
      </xdr:nvSpPr>
      <xdr:spPr bwMode="auto">
        <a:xfrm>
          <a:off x="3381375" y="3295650"/>
          <a:ext cx="466725"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4</xdr:col>
      <xdr:colOff>495300</xdr:colOff>
      <xdr:row>10</xdr:row>
      <xdr:rowOff>28575</xdr:rowOff>
    </xdr:from>
    <xdr:ext cx="457200" cy="447675"/>
    <xdr:sp macro="" textlink="">
      <xdr:nvSpPr>
        <xdr:cNvPr id="78" name="Check Box 62" hidden="1">
          <a:extLst>
            <a:ext uri="{63B3BB69-23CF-44E3-9099-C40C66FF867C}">
              <a14:compatExt xmlns:a14="http://schemas.microsoft.com/office/drawing/2010/main" spid="_x0000_s3134"/>
            </a:ext>
            <a:ext uri="{FF2B5EF4-FFF2-40B4-BE49-F238E27FC236}">
              <a16:creationId xmlns:a16="http://schemas.microsoft.com/office/drawing/2014/main" id="{7B83AA52-1F3E-4DC9-9831-1E7104F40AB5}"/>
            </a:ext>
          </a:extLst>
        </xdr:cNvPr>
        <xdr:cNvSpPr/>
      </xdr:nvSpPr>
      <xdr:spPr bwMode="auto">
        <a:xfrm>
          <a:off x="3886200" y="3295650"/>
          <a:ext cx="45720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2209800</xdr:colOff>
      <xdr:row>13</xdr:row>
      <xdr:rowOff>28575</xdr:rowOff>
    </xdr:from>
    <xdr:ext cx="476250" cy="447675"/>
    <xdr:sp macro="" textlink="">
      <xdr:nvSpPr>
        <xdr:cNvPr id="79" name="Check Box 11" hidden="1">
          <a:extLst>
            <a:ext uri="{63B3BB69-23CF-44E3-9099-C40C66FF867C}">
              <a14:compatExt xmlns:a14="http://schemas.microsoft.com/office/drawing/2010/main" spid="_x0000_s3083"/>
            </a:ext>
            <a:ext uri="{FF2B5EF4-FFF2-40B4-BE49-F238E27FC236}">
              <a16:creationId xmlns:a16="http://schemas.microsoft.com/office/drawing/2014/main" id="{F7C1349D-FCD1-46AC-A945-66428B1219DE}"/>
            </a:ext>
          </a:extLst>
        </xdr:cNvPr>
        <xdr:cNvSpPr/>
      </xdr:nvSpPr>
      <xdr:spPr bwMode="auto">
        <a:xfrm>
          <a:off x="5600700" y="3295650"/>
          <a:ext cx="4762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3114675</xdr:colOff>
      <xdr:row>13</xdr:row>
      <xdr:rowOff>28575</xdr:rowOff>
    </xdr:from>
    <xdr:ext cx="466725" cy="447675"/>
    <xdr:sp macro="" textlink="">
      <xdr:nvSpPr>
        <xdr:cNvPr id="80" name="Check Box 61" hidden="1">
          <a:extLst>
            <a:ext uri="{63B3BB69-23CF-44E3-9099-C40C66FF867C}">
              <a14:compatExt xmlns:a14="http://schemas.microsoft.com/office/drawing/2010/main" spid="_x0000_s3133"/>
            </a:ext>
            <a:ext uri="{FF2B5EF4-FFF2-40B4-BE49-F238E27FC236}">
              <a16:creationId xmlns:a16="http://schemas.microsoft.com/office/drawing/2014/main" id="{FB19F1E9-B275-48C5-8D4C-E3A4D9F59E10}"/>
            </a:ext>
          </a:extLst>
        </xdr:cNvPr>
        <xdr:cNvSpPr/>
      </xdr:nvSpPr>
      <xdr:spPr bwMode="auto">
        <a:xfrm>
          <a:off x="3381375" y="3295650"/>
          <a:ext cx="466725"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495300</xdr:colOff>
      <xdr:row>13</xdr:row>
      <xdr:rowOff>28575</xdr:rowOff>
    </xdr:from>
    <xdr:ext cx="457200" cy="447675"/>
    <xdr:sp macro="" textlink="">
      <xdr:nvSpPr>
        <xdr:cNvPr id="81" name="Check Box 62" hidden="1">
          <a:extLst>
            <a:ext uri="{63B3BB69-23CF-44E3-9099-C40C66FF867C}">
              <a14:compatExt xmlns:a14="http://schemas.microsoft.com/office/drawing/2010/main" spid="_x0000_s3134"/>
            </a:ext>
            <a:ext uri="{FF2B5EF4-FFF2-40B4-BE49-F238E27FC236}">
              <a16:creationId xmlns:a16="http://schemas.microsoft.com/office/drawing/2014/main" id="{07702929-7409-46E6-8CA3-30C3103B720E}"/>
            </a:ext>
          </a:extLst>
        </xdr:cNvPr>
        <xdr:cNvSpPr/>
      </xdr:nvSpPr>
      <xdr:spPr bwMode="auto">
        <a:xfrm>
          <a:off x="3886200" y="3295650"/>
          <a:ext cx="45720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3114675</xdr:colOff>
      <xdr:row>13</xdr:row>
      <xdr:rowOff>28575</xdr:rowOff>
    </xdr:from>
    <xdr:ext cx="466725" cy="447675"/>
    <xdr:sp macro="" textlink="">
      <xdr:nvSpPr>
        <xdr:cNvPr id="82" name="Check Box 61" hidden="1">
          <a:extLst>
            <a:ext uri="{63B3BB69-23CF-44E3-9099-C40C66FF867C}">
              <a14:compatExt xmlns:a14="http://schemas.microsoft.com/office/drawing/2010/main" spid="_x0000_s3133"/>
            </a:ext>
            <a:ext uri="{FF2B5EF4-FFF2-40B4-BE49-F238E27FC236}">
              <a16:creationId xmlns:a16="http://schemas.microsoft.com/office/drawing/2014/main" id="{B6FD088F-6374-422D-B13B-183AB676BC1B}"/>
            </a:ext>
          </a:extLst>
        </xdr:cNvPr>
        <xdr:cNvSpPr/>
      </xdr:nvSpPr>
      <xdr:spPr bwMode="auto">
        <a:xfrm>
          <a:off x="5713095" y="3295650"/>
          <a:ext cx="466725"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4</xdr:col>
      <xdr:colOff>2209800</xdr:colOff>
      <xdr:row>13</xdr:row>
      <xdr:rowOff>28575</xdr:rowOff>
    </xdr:from>
    <xdr:ext cx="476250" cy="447675"/>
    <xdr:sp macro="" textlink="">
      <xdr:nvSpPr>
        <xdr:cNvPr id="83" name="Check Box 11" hidden="1">
          <a:extLst>
            <a:ext uri="{63B3BB69-23CF-44E3-9099-C40C66FF867C}">
              <a14:compatExt xmlns:a14="http://schemas.microsoft.com/office/drawing/2010/main" spid="_x0000_s3083"/>
            </a:ext>
            <a:ext uri="{FF2B5EF4-FFF2-40B4-BE49-F238E27FC236}">
              <a16:creationId xmlns:a16="http://schemas.microsoft.com/office/drawing/2014/main" id="{C9FEB9C3-FC12-4912-9315-C8283E370759}"/>
            </a:ext>
          </a:extLst>
        </xdr:cNvPr>
        <xdr:cNvSpPr/>
      </xdr:nvSpPr>
      <xdr:spPr bwMode="auto">
        <a:xfrm>
          <a:off x="5600700" y="3295650"/>
          <a:ext cx="4762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3114675</xdr:colOff>
      <xdr:row>13</xdr:row>
      <xdr:rowOff>28575</xdr:rowOff>
    </xdr:from>
    <xdr:ext cx="466725" cy="447675"/>
    <xdr:sp macro="" textlink="">
      <xdr:nvSpPr>
        <xdr:cNvPr id="84" name="Check Box 61" hidden="1">
          <a:extLst>
            <a:ext uri="{63B3BB69-23CF-44E3-9099-C40C66FF867C}">
              <a14:compatExt xmlns:a14="http://schemas.microsoft.com/office/drawing/2010/main" spid="_x0000_s3133"/>
            </a:ext>
            <a:ext uri="{FF2B5EF4-FFF2-40B4-BE49-F238E27FC236}">
              <a16:creationId xmlns:a16="http://schemas.microsoft.com/office/drawing/2014/main" id="{86C4AB85-BECC-4B3F-9F6C-29DCCCAA4A01}"/>
            </a:ext>
          </a:extLst>
        </xdr:cNvPr>
        <xdr:cNvSpPr/>
      </xdr:nvSpPr>
      <xdr:spPr bwMode="auto">
        <a:xfrm>
          <a:off x="3381375" y="3295650"/>
          <a:ext cx="466725"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4</xdr:col>
      <xdr:colOff>495300</xdr:colOff>
      <xdr:row>13</xdr:row>
      <xdr:rowOff>28575</xdr:rowOff>
    </xdr:from>
    <xdr:ext cx="457200" cy="447675"/>
    <xdr:sp macro="" textlink="">
      <xdr:nvSpPr>
        <xdr:cNvPr id="85" name="Check Box 62" hidden="1">
          <a:extLst>
            <a:ext uri="{63B3BB69-23CF-44E3-9099-C40C66FF867C}">
              <a14:compatExt xmlns:a14="http://schemas.microsoft.com/office/drawing/2010/main" spid="_x0000_s3134"/>
            </a:ext>
            <a:ext uri="{FF2B5EF4-FFF2-40B4-BE49-F238E27FC236}">
              <a16:creationId xmlns:a16="http://schemas.microsoft.com/office/drawing/2014/main" id="{D6107427-CEC1-4E2E-B6C5-8BFB530FA5CF}"/>
            </a:ext>
          </a:extLst>
        </xdr:cNvPr>
        <xdr:cNvSpPr/>
      </xdr:nvSpPr>
      <xdr:spPr bwMode="auto">
        <a:xfrm>
          <a:off x="3886200" y="3295650"/>
          <a:ext cx="45720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4</xdr:col>
      <xdr:colOff>3114675</xdr:colOff>
      <xdr:row>13</xdr:row>
      <xdr:rowOff>28575</xdr:rowOff>
    </xdr:from>
    <xdr:ext cx="466725" cy="447675"/>
    <xdr:sp macro="" textlink="">
      <xdr:nvSpPr>
        <xdr:cNvPr id="86" name="Check Box 61" hidden="1">
          <a:extLst>
            <a:ext uri="{63B3BB69-23CF-44E3-9099-C40C66FF867C}">
              <a14:compatExt xmlns:a14="http://schemas.microsoft.com/office/drawing/2010/main" spid="_x0000_s3133"/>
            </a:ext>
            <a:ext uri="{FF2B5EF4-FFF2-40B4-BE49-F238E27FC236}">
              <a16:creationId xmlns:a16="http://schemas.microsoft.com/office/drawing/2014/main" id="{F83347FF-2FDB-496F-8D38-08BDAFF7FA88}"/>
            </a:ext>
          </a:extLst>
        </xdr:cNvPr>
        <xdr:cNvSpPr/>
      </xdr:nvSpPr>
      <xdr:spPr bwMode="auto">
        <a:xfrm>
          <a:off x="5713095" y="3295650"/>
          <a:ext cx="466725"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3114675</xdr:colOff>
      <xdr:row>21</xdr:row>
      <xdr:rowOff>2133600</xdr:rowOff>
    </xdr:from>
    <xdr:ext cx="466725" cy="282575"/>
    <xdr:sp macro="" textlink="">
      <xdr:nvSpPr>
        <xdr:cNvPr id="87" name="Check Box 29" hidden="1">
          <a:extLst>
            <a:ext uri="{63B3BB69-23CF-44E3-9099-C40C66FF867C}">
              <a14:compatExt xmlns:a14="http://schemas.microsoft.com/office/drawing/2010/main" spid="_x0000_s3101"/>
            </a:ext>
            <a:ext uri="{FF2B5EF4-FFF2-40B4-BE49-F238E27FC236}">
              <a16:creationId xmlns:a16="http://schemas.microsoft.com/office/drawing/2014/main" id="{EADABE26-6DA3-4CD8-8806-4A7FC33F4DD8}"/>
            </a:ext>
          </a:extLst>
        </xdr:cNvPr>
        <xdr:cNvSpPr/>
      </xdr:nvSpPr>
      <xdr:spPr bwMode="auto">
        <a:xfrm>
          <a:off x="3381375" y="21478875"/>
          <a:ext cx="466725" cy="282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4</xdr:col>
      <xdr:colOff>495300</xdr:colOff>
      <xdr:row>21</xdr:row>
      <xdr:rowOff>2133600</xdr:rowOff>
    </xdr:from>
    <xdr:ext cx="457200" cy="282575"/>
    <xdr:sp macro="" textlink="">
      <xdr:nvSpPr>
        <xdr:cNvPr id="88" name="Check Box 30" hidden="1">
          <a:extLst>
            <a:ext uri="{63B3BB69-23CF-44E3-9099-C40C66FF867C}">
              <a14:compatExt xmlns:a14="http://schemas.microsoft.com/office/drawing/2010/main" spid="_x0000_s3102"/>
            </a:ext>
            <a:ext uri="{FF2B5EF4-FFF2-40B4-BE49-F238E27FC236}">
              <a16:creationId xmlns:a16="http://schemas.microsoft.com/office/drawing/2014/main" id="{827239F4-1A07-461D-B15A-CEE8D4CD04FF}"/>
            </a:ext>
          </a:extLst>
        </xdr:cNvPr>
        <xdr:cNvSpPr/>
      </xdr:nvSpPr>
      <xdr:spPr bwMode="auto">
        <a:xfrm>
          <a:off x="3886200" y="21478875"/>
          <a:ext cx="457200" cy="282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4</xdr:col>
      <xdr:colOff>2209800</xdr:colOff>
      <xdr:row>21</xdr:row>
      <xdr:rowOff>2133600</xdr:rowOff>
    </xdr:from>
    <xdr:ext cx="476250" cy="282575"/>
    <xdr:sp macro="" textlink="">
      <xdr:nvSpPr>
        <xdr:cNvPr id="89" name="Check Box 39" hidden="1">
          <a:extLst>
            <a:ext uri="{63B3BB69-23CF-44E3-9099-C40C66FF867C}">
              <a14:compatExt xmlns:a14="http://schemas.microsoft.com/office/drawing/2010/main" spid="_x0000_s3111"/>
            </a:ext>
            <a:ext uri="{FF2B5EF4-FFF2-40B4-BE49-F238E27FC236}">
              <a16:creationId xmlns:a16="http://schemas.microsoft.com/office/drawing/2014/main" id="{13ABD964-0F37-4694-AF9A-F09D6E07F105}"/>
            </a:ext>
          </a:extLst>
        </xdr:cNvPr>
        <xdr:cNvSpPr/>
      </xdr:nvSpPr>
      <xdr:spPr bwMode="auto">
        <a:xfrm>
          <a:off x="5600700" y="21478875"/>
          <a:ext cx="476250" cy="282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2759096</xdr:colOff>
      <xdr:row>7</xdr:row>
      <xdr:rowOff>313284</xdr:rowOff>
    </xdr:from>
    <xdr:to>
      <xdr:col>2</xdr:col>
      <xdr:colOff>2759456</xdr:colOff>
      <xdr:row>7</xdr:row>
      <xdr:rowOff>319994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2">
              <a:extLst>
                <a:ext uri="{FF2B5EF4-FFF2-40B4-BE49-F238E27FC236}">
                  <a16:creationId xmlns:a16="http://schemas.microsoft.com/office/drawing/2014/main" id="{00000000-0008-0000-0500-000002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xdr14="http://schemas.microsoft.com/office/excel/2010/spreadsheetDrawing" xmlns=""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twoCellAnchor editAs="oneCell">
    <xdr:from>
      <xdr:col>3</xdr:col>
      <xdr:colOff>1905000</xdr:colOff>
      <xdr:row>36</xdr:row>
      <xdr:rowOff>76200</xdr:rowOff>
    </xdr:from>
    <xdr:to>
      <xdr:col>4</xdr:col>
      <xdr:colOff>400050</xdr:colOff>
      <xdr:row>37</xdr:row>
      <xdr:rowOff>76200</xdr:rowOff>
    </xdr:to>
    <xdr:sp macro="" textlink="">
      <xdr:nvSpPr>
        <xdr:cNvPr id="4097" name="Check Box 1" hidden="1">
          <a:extLst>
            <a:ext uri="{63B3BB69-23CF-44E3-9099-C40C66FF867C}">
              <a14:compatExt xmlns:a14="http://schemas.microsoft.com/office/drawing/2010/main"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438150</xdr:colOff>
      <xdr:row>36</xdr:row>
      <xdr:rowOff>76200</xdr:rowOff>
    </xdr:from>
    <xdr:to>
      <xdr:col>4</xdr:col>
      <xdr:colOff>968375</xdr:colOff>
      <xdr:row>37</xdr:row>
      <xdr:rowOff>76200</xdr:rowOff>
    </xdr:to>
    <xdr:sp macro="" textlink="">
      <xdr:nvSpPr>
        <xdr:cNvPr id="4098" name="Check Box 2" hidden="1">
          <a:extLst>
            <a:ext uri="{63B3BB69-23CF-44E3-9099-C40C66FF867C}">
              <a14:compatExt xmlns:a14="http://schemas.microsoft.com/office/drawing/2010/main"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4</xdr:col>
      <xdr:colOff>952500</xdr:colOff>
      <xdr:row>36</xdr:row>
      <xdr:rowOff>76200</xdr:rowOff>
    </xdr:from>
    <xdr:to>
      <xdr:col>5</xdr:col>
      <xdr:colOff>247650</xdr:colOff>
      <xdr:row>37</xdr:row>
      <xdr:rowOff>76200</xdr:rowOff>
    </xdr:to>
    <xdr:sp macro="" textlink="">
      <xdr:nvSpPr>
        <xdr:cNvPr id="4099" name="Check Box 3" hidden="1">
          <a:extLst>
            <a:ext uri="{63B3BB69-23CF-44E3-9099-C40C66FF867C}">
              <a14:compatExt xmlns:a14="http://schemas.microsoft.com/office/drawing/2010/main"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2982743</xdr:colOff>
      <xdr:row>41</xdr:row>
      <xdr:rowOff>54867</xdr:rowOff>
    </xdr:from>
    <xdr:to>
      <xdr:col>3</xdr:col>
      <xdr:colOff>891802</xdr:colOff>
      <xdr:row>45</xdr:row>
      <xdr:rowOff>5566</xdr:rowOff>
    </xdr:to>
    <xdr:grpSp>
      <xdr:nvGrpSpPr>
        <xdr:cNvPr id="2" name="Group 135">
          <a:extLst>
            <a:ext uri="{FF2B5EF4-FFF2-40B4-BE49-F238E27FC236}">
              <a16:creationId xmlns:a16="http://schemas.microsoft.com/office/drawing/2014/main" id="{70589F42-B3DD-43C5-9159-02827EA522B1}"/>
            </a:ext>
          </a:extLst>
        </xdr:cNvPr>
        <xdr:cNvGrpSpPr>
          <a:grpSpLocks/>
        </xdr:cNvGrpSpPr>
      </xdr:nvGrpSpPr>
      <xdr:grpSpPr bwMode="auto">
        <a:xfrm>
          <a:off x="3211343" y="31608017"/>
          <a:ext cx="1071359" cy="687299"/>
          <a:chOff x="30480" y="148175"/>
          <a:chExt cx="10668" cy="2191"/>
        </a:xfrm>
      </xdr:grpSpPr>
      <xdr:sp macro="" textlink="">
        <xdr:nvSpPr>
          <xdr:cNvPr id="11265" name="Check Box 1" hidden="1">
            <a:extLst>
              <a:ext uri="{63B3BB69-23CF-44E3-9099-C40C66FF867C}">
                <a14:compatExt xmlns:a14="http://schemas.microsoft.com/office/drawing/2010/main" spid="_x0000_s11265"/>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xmlns:a14="http://schemas.microsoft.com/office/drawing/2010/main" spid="_x0000_s11266"/>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23131</xdr:colOff>
      <xdr:row>1</xdr:row>
      <xdr:rowOff>36739</xdr:rowOff>
    </xdr:from>
    <xdr:ext cx="1417647" cy="1038225"/>
    <xdr:pic>
      <xdr:nvPicPr>
        <xdr:cNvPr id="2" name="logo-image" descr="Home">
          <a:extLst>
            <a:ext uri="{FF2B5EF4-FFF2-40B4-BE49-F238E27FC236}">
              <a16:creationId xmlns:a16="http://schemas.microsoft.com/office/drawing/2014/main" id="{A93AC6FE-B134-439A-8884-CE4D0A17F9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681" y="227239"/>
          <a:ext cx="1417647" cy="10382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dp-my.sharepoint.com/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21T21:59:44.470"/>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lvisrodasf@yahoo.com" TargetMode="External"/><Relationship Id="rId2" Type="http://schemas.openxmlformats.org/officeDocument/2006/relationships/hyperlink" Target="mailto:arlesalvarez47@hotmail.com" TargetMode="External"/><Relationship Id="rId1" Type="http://schemas.openxmlformats.org/officeDocument/2006/relationships/hyperlink" Target="mailto:elvisrodasf@yahoo.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hyperlink" Target="https://www.adaptation-fund.org/wp-content/uploads/2019/10/Results-Tracker-Guidance-Document-Updated_July-2019.doc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astrid.mejia@undp.org" TargetMode="External"/><Relationship Id="rId1" Type="http://schemas.openxmlformats.org/officeDocument/2006/relationships/hyperlink" Target="mailto:arlesalvarez47@hotmail.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P189"/>
  <sheetViews>
    <sheetView topLeftCell="A25" zoomScale="110" zoomScaleNormal="110" workbookViewId="0">
      <selection activeCell="D30" sqref="D30:D31"/>
    </sheetView>
  </sheetViews>
  <sheetFormatPr defaultColWidth="102.26953125" defaultRowHeight="14" x14ac:dyDescent="0.3"/>
  <cols>
    <col min="1" max="1" width="2.453125" style="2" customWidth="1"/>
    <col min="2" max="2" width="9.7265625" style="1" customWidth="1"/>
    <col min="3" max="3" width="15.1796875" style="1" customWidth="1"/>
    <col min="4" max="4" width="119" style="2" customWidth="1"/>
    <col min="5" max="5" width="4.81640625" style="2" customWidth="1"/>
    <col min="6" max="6" width="9.1796875" style="2" customWidth="1"/>
    <col min="7" max="7" width="12.26953125" style="3" customWidth="1"/>
    <col min="8" max="8" width="15.453125" style="3" hidden="1" customWidth="1"/>
    <col min="9" max="13" width="0" style="3" hidden="1" customWidth="1"/>
    <col min="14" max="15" width="9.1796875" style="3" hidden="1" customWidth="1"/>
    <col min="16" max="16" width="0" style="3" hidden="1" customWidth="1"/>
    <col min="17" max="251" width="9.1796875" style="2" customWidth="1"/>
    <col min="252" max="252" width="2.7265625" style="2" customWidth="1"/>
    <col min="253" max="254" width="9.1796875" style="2" customWidth="1"/>
    <col min="255" max="255" width="17.26953125" style="2" customWidth="1"/>
    <col min="256" max="16384" width="102.26953125" style="2"/>
  </cols>
  <sheetData>
    <row r="1" spans="2:16" ht="14.5" thickBot="1" x14ac:dyDescent="0.35"/>
    <row r="2" spans="2:16" ht="14.5" thickBot="1" x14ac:dyDescent="0.35">
      <c r="B2" s="4"/>
      <c r="C2" s="5"/>
      <c r="D2" s="6"/>
      <c r="E2" s="7"/>
    </row>
    <row r="3" spans="2:16" ht="18" thickBot="1" x14ac:dyDescent="0.4">
      <c r="B3" s="8"/>
      <c r="C3" s="9"/>
      <c r="D3" s="10" t="s">
        <v>0</v>
      </c>
      <c r="E3" s="11"/>
    </row>
    <row r="4" spans="2:16" ht="14.5" thickBot="1" x14ac:dyDescent="0.35">
      <c r="B4" s="8"/>
      <c r="C4" s="9"/>
      <c r="D4" s="12" t="s">
        <v>1</v>
      </c>
      <c r="E4" s="11"/>
    </row>
    <row r="5" spans="2:16" ht="14.5" thickBot="1" x14ac:dyDescent="0.35">
      <c r="B5" s="8"/>
      <c r="C5" s="13" t="s">
        <v>2</v>
      </c>
      <c r="D5" s="14" t="s">
        <v>3</v>
      </c>
      <c r="E5" s="11"/>
    </row>
    <row r="6" spans="2:16" s="19" customFormat="1" ht="14.5" thickBot="1" x14ac:dyDescent="0.35">
      <c r="B6" s="15"/>
      <c r="C6" s="16"/>
      <c r="D6" s="17"/>
      <c r="E6" s="18"/>
      <c r="G6" s="3"/>
      <c r="H6" s="3"/>
      <c r="I6" s="3"/>
      <c r="J6" s="3"/>
      <c r="K6" s="3"/>
      <c r="L6" s="3"/>
      <c r="M6" s="3"/>
      <c r="N6" s="3"/>
      <c r="O6" s="3"/>
      <c r="P6" s="3"/>
    </row>
    <row r="7" spans="2:16" s="19" customFormat="1" ht="30.75" customHeight="1" thickBot="1" x14ac:dyDescent="0.35">
      <c r="B7" s="15"/>
      <c r="C7" s="20" t="s">
        <v>4</v>
      </c>
      <c r="D7" s="21" t="s">
        <v>5</v>
      </c>
      <c r="E7" s="18"/>
      <c r="G7" s="3"/>
      <c r="H7" s="3"/>
      <c r="I7" s="3"/>
      <c r="J7" s="3"/>
      <c r="K7" s="3"/>
      <c r="L7" s="3"/>
      <c r="M7" s="3"/>
      <c r="N7" s="3"/>
      <c r="O7" s="3"/>
      <c r="P7" s="3"/>
    </row>
    <row r="8" spans="2:16" s="19" customFormat="1" hidden="1" x14ac:dyDescent="0.3">
      <c r="B8" s="8"/>
      <c r="C8" s="9"/>
      <c r="D8" s="12"/>
      <c r="E8" s="18"/>
      <c r="G8" s="3"/>
      <c r="H8" s="3"/>
      <c r="I8" s="3"/>
      <c r="J8" s="3"/>
      <c r="K8" s="3"/>
      <c r="L8" s="3"/>
      <c r="M8" s="3"/>
      <c r="N8" s="3"/>
      <c r="O8" s="3"/>
      <c r="P8" s="3"/>
    </row>
    <row r="9" spans="2:16" s="19" customFormat="1" hidden="1" x14ac:dyDescent="0.3">
      <c r="B9" s="8"/>
      <c r="C9" s="9"/>
      <c r="D9" s="12"/>
      <c r="E9" s="18"/>
      <c r="G9" s="3"/>
      <c r="H9" s="3"/>
      <c r="I9" s="3"/>
      <c r="J9" s="3"/>
      <c r="K9" s="3"/>
      <c r="L9" s="3"/>
      <c r="M9" s="3"/>
      <c r="N9" s="3"/>
      <c r="O9" s="3"/>
      <c r="P9" s="3"/>
    </row>
    <row r="10" spans="2:16" s="19" customFormat="1" hidden="1" x14ac:dyDescent="0.3">
      <c r="B10" s="8"/>
      <c r="C10" s="9"/>
      <c r="D10" s="12"/>
      <c r="E10" s="18"/>
      <c r="G10" s="3"/>
      <c r="H10" s="3"/>
      <c r="I10" s="3"/>
      <c r="J10" s="3"/>
      <c r="K10" s="3"/>
      <c r="L10" s="3"/>
      <c r="M10" s="3"/>
      <c r="N10" s="3"/>
      <c r="O10" s="3"/>
      <c r="P10" s="3"/>
    </row>
    <row r="11" spans="2:16" s="19" customFormat="1" hidden="1" x14ac:dyDescent="0.3">
      <c r="B11" s="8"/>
      <c r="C11" s="9"/>
      <c r="D11" s="12"/>
      <c r="E11" s="18"/>
      <c r="G11" s="3"/>
      <c r="H11" s="3"/>
      <c r="I11" s="3"/>
      <c r="J11" s="3"/>
      <c r="K11" s="3"/>
      <c r="L11" s="3"/>
      <c r="M11" s="3"/>
      <c r="N11" s="3"/>
      <c r="O11" s="3"/>
      <c r="P11" s="3"/>
    </row>
    <row r="12" spans="2:16" s="19" customFormat="1" ht="14.5" thickBot="1" x14ac:dyDescent="0.35">
      <c r="B12" s="15"/>
      <c r="C12" s="16"/>
      <c r="D12" s="17"/>
      <c r="E12" s="18"/>
      <c r="G12" s="3"/>
      <c r="H12" s="3"/>
      <c r="I12" s="3"/>
      <c r="J12" s="3"/>
      <c r="K12" s="3"/>
      <c r="L12" s="3"/>
      <c r="M12" s="3"/>
      <c r="N12" s="3"/>
      <c r="O12" s="3"/>
      <c r="P12" s="3"/>
    </row>
    <row r="13" spans="2:16" s="19" customFormat="1" ht="244.5" customHeight="1" thickBot="1" x14ac:dyDescent="0.35">
      <c r="B13" s="15"/>
      <c r="C13" s="22" t="s">
        <v>6</v>
      </c>
      <c r="D13" s="23" t="s">
        <v>7</v>
      </c>
      <c r="E13" s="18"/>
      <c r="G13" s="3"/>
      <c r="H13" s="3"/>
      <c r="I13" s="3"/>
      <c r="J13" s="3"/>
      <c r="K13" s="3"/>
      <c r="L13" s="3"/>
      <c r="M13" s="3"/>
      <c r="N13" s="3"/>
      <c r="O13" s="3"/>
      <c r="P13" s="3"/>
    </row>
    <row r="14" spans="2:16" s="19" customFormat="1" ht="14.5" thickBot="1" x14ac:dyDescent="0.35">
      <c r="B14" s="15"/>
      <c r="C14" s="16"/>
      <c r="D14" s="17"/>
      <c r="E14" s="18"/>
      <c r="G14" s="3"/>
      <c r="H14" s="3" t="s">
        <v>8</v>
      </c>
      <c r="I14" s="3" t="s">
        <v>9</v>
      </c>
      <c r="J14" s="3"/>
      <c r="K14" s="3" t="s">
        <v>10</v>
      </c>
      <c r="L14" s="3" t="s">
        <v>11</v>
      </c>
      <c r="M14" s="3" t="s">
        <v>12</v>
      </c>
      <c r="N14" s="3" t="s">
        <v>13</v>
      </c>
      <c r="O14" s="3" t="s">
        <v>14</v>
      </c>
      <c r="P14" s="3" t="s">
        <v>15</v>
      </c>
    </row>
    <row r="15" spans="2:16" s="19" customFormat="1" x14ac:dyDescent="0.3">
      <c r="B15" s="15"/>
      <c r="C15" s="24" t="s">
        <v>16</v>
      </c>
      <c r="D15" s="25" t="s">
        <v>17</v>
      </c>
      <c r="E15" s="18"/>
      <c r="G15" s="3"/>
      <c r="H15" s="26" t="s">
        <v>18</v>
      </c>
      <c r="I15" s="3" t="s">
        <v>19</v>
      </c>
      <c r="J15" s="3" t="s">
        <v>20</v>
      </c>
      <c r="K15" s="3" t="s">
        <v>21</v>
      </c>
      <c r="L15" s="3">
        <v>1</v>
      </c>
      <c r="M15" s="3">
        <v>1</v>
      </c>
      <c r="N15" s="3" t="s">
        <v>22</v>
      </c>
      <c r="O15" s="3" t="s">
        <v>23</v>
      </c>
      <c r="P15" s="3" t="s">
        <v>24</v>
      </c>
    </row>
    <row r="16" spans="2:16" s="19" customFormat="1" ht="29.25" customHeight="1" x14ac:dyDescent="0.3">
      <c r="B16" s="494" t="s">
        <v>25</v>
      </c>
      <c r="C16" s="495"/>
      <c r="D16" s="27" t="s">
        <v>26</v>
      </c>
      <c r="E16" s="18"/>
      <c r="G16" s="3"/>
      <c r="H16" s="26" t="s">
        <v>27</v>
      </c>
      <c r="I16" s="3" t="s">
        <v>28</v>
      </c>
      <c r="J16" s="3" t="s">
        <v>29</v>
      </c>
      <c r="K16" s="3" t="s">
        <v>30</v>
      </c>
      <c r="L16" s="3">
        <v>2</v>
      </c>
      <c r="M16" s="3">
        <v>2</v>
      </c>
      <c r="N16" s="3" t="s">
        <v>31</v>
      </c>
      <c r="O16" s="3" t="s">
        <v>32</v>
      </c>
      <c r="P16" s="3" t="s">
        <v>33</v>
      </c>
    </row>
    <row r="17" spans="2:16" s="19" customFormat="1" x14ac:dyDescent="0.3">
      <c r="B17" s="15"/>
      <c r="C17" s="24" t="s">
        <v>34</v>
      </c>
      <c r="D17" s="27" t="s">
        <v>35</v>
      </c>
      <c r="E17" s="18"/>
      <c r="G17" s="3"/>
      <c r="H17" s="26" t="s">
        <v>36</v>
      </c>
      <c r="I17" s="3" t="s">
        <v>37</v>
      </c>
      <c r="J17" s="3"/>
      <c r="K17" s="3" t="s">
        <v>38</v>
      </c>
      <c r="L17" s="3">
        <v>3</v>
      </c>
      <c r="M17" s="3">
        <v>3</v>
      </c>
      <c r="N17" s="3" t="s">
        <v>39</v>
      </c>
      <c r="O17" s="3" t="s">
        <v>40</v>
      </c>
      <c r="P17" s="3" t="s">
        <v>41</v>
      </c>
    </row>
    <row r="18" spans="2:16" s="19" customFormat="1" x14ac:dyDescent="0.3">
      <c r="B18" s="28"/>
      <c r="C18" s="22" t="s">
        <v>42</v>
      </c>
      <c r="D18" s="27" t="s">
        <v>43</v>
      </c>
      <c r="E18" s="18"/>
      <c r="G18" s="3"/>
      <c r="H18" s="26" t="s">
        <v>44</v>
      </c>
      <c r="I18" s="3"/>
      <c r="J18" s="3"/>
      <c r="K18" s="3" t="s">
        <v>45</v>
      </c>
      <c r="L18" s="3">
        <v>5</v>
      </c>
      <c r="M18" s="3">
        <v>5</v>
      </c>
      <c r="N18" s="3" t="s">
        <v>46</v>
      </c>
      <c r="O18" s="3" t="s">
        <v>47</v>
      </c>
      <c r="P18" s="3" t="s">
        <v>48</v>
      </c>
    </row>
    <row r="19" spans="2:16" s="19" customFormat="1" ht="44.25" customHeight="1" thickBot="1" x14ac:dyDescent="0.35">
      <c r="B19" s="496" t="s">
        <v>49</v>
      </c>
      <c r="C19" s="497"/>
      <c r="D19" s="29" t="s">
        <v>50</v>
      </c>
      <c r="E19" s="18"/>
      <c r="G19" s="3"/>
      <c r="H19" s="26" t="s">
        <v>51</v>
      </c>
      <c r="I19" s="3"/>
      <c r="J19" s="3"/>
      <c r="K19" s="3" t="s">
        <v>52</v>
      </c>
      <c r="L19" s="3"/>
      <c r="M19" s="3"/>
      <c r="N19" s="3"/>
      <c r="O19" s="3" t="s">
        <v>53</v>
      </c>
      <c r="P19" s="3" t="s">
        <v>54</v>
      </c>
    </row>
    <row r="20" spans="2:16" s="19" customFormat="1" x14ac:dyDescent="0.3">
      <c r="B20" s="15"/>
      <c r="C20" s="22"/>
      <c r="D20" s="17"/>
      <c r="E20" s="11"/>
      <c r="F20" s="26"/>
      <c r="G20" s="3"/>
      <c r="H20" s="3"/>
      <c r="J20" s="3"/>
      <c r="K20" s="3"/>
      <c r="L20" s="3"/>
      <c r="M20" s="3" t="s">
        <v>55</v>
      </c>
      <c r="N20" s="3" t="s">
        <v>56</v>
      </c>
    </row>
    <row r="21" spans="2:16" s="19" customFormat="1" x14ac:dyDescent="0.3">
      <c r="B21" s="15"/>
      <c r="C21" s="13" t="s">
        <v>57</v>
      </c>
      <c r="D21" s="17"/>
      <c r="E21" s="11"/>
      <c r="F21" s="26"/>
      <c r="G21" s="3"/>
      <c r="H21" s="3"/>
      <c r="J21" s="3"/>
      <c r="K21" s="3"/>
      <c r="L21" s="3"/>
      <c r="M21" s="3" t="s">
        <v>58</v>
      </c>
      <c r="N21" s="3" t="s">
        <v>59</v>
      </c>
    </row>
    <row r="22" spans="2:16" s="19" customFormat="1" ht="14.5" thickBot="1" x14ac:dyDescent="0.35">
      <c r="B22" s="15"/>
      <c r="C22" s="30" t="s">
        <v>60</v>
      </c>
      <c r="D22" s="17"/>
      <c r="E22" s="18"/>
      <c r="G22" s="3"/>
      <c r="H22" s="26" t="s">
        <v>61</v>
      </c>
      <c r="I22" s="3"/>
      <c r="J22" s="3"/>
      <c r="L22" s="3"/>
      <c r="M22" s="3"/>
      <c r="N22" s="3"/>
      <c r="O22" s="3" t="s">
        <v>62</v>
      </c>
      <c r="P22" s="3" t="s">
        <v>63</v>
      </c>
    </row>
    <row r="23" spans="2:16" s="19" customFormat="1" x14ac:dyDescent="0.3">
      <c r="B23" s="494" t="s">
        <v>64</v>
      </c>
      <c r="C23" s="495"/>
      <c r="D23" s="498" t="s">
        <v>65</v>
      </c>
      <c r="E23" s="18"/>
      <c r="G23" s="3"/>
      <c r="H23" s="26"/>
      <c r="I23" s="3"/>
      <c r="J23" s="3"/>
      <c r="L23" s="3"/>
      <c r="M23" s="3"/>
      <c r="N23" s="3"/>
      <c r="O23" s="3"/>
      <c r="P23" s="3"/>
    </row>
    <row r="24" spans="2:16" s="19" customFormat="1" ht="4.5" customHeight="1" x14ac:dyDescent="0.3">
      <c r="B24" s="494"/>
      <c r="C24" s="495"/>
      <c r="D24" s="499"/>
      <c r="E24" s="18"/>
      <c r="G24" s="3"/>
      <c r="H24" s="26"/>
      <c r="I24" s="3"/>
      <c r="J24" s="3"/>
      <c r="L24" s="3"/>
      <c r="M24" s="3"/>
      <c r="N24" s="3"/>
      <c r="O24" s="3"/>
      <c r="P24" s="3"/>
    </row>
    <row r="25" spans="2:16" s="19" customFormat="1" ht="27.75" customHeight="1" x14ac:dyDescent="0.3">
      <c r="B25" s="494" t="s">
        <v>66</v>
      </c>
      <c r="C25" s="495"/>
      <c r="D25" s="31" t="s">
        <v>67</v>
      </c>
      <c r="E25" s="18"/>
      <c r="F25" s="3"/>
      <c r="G25" s="26"/>
      <c r="H25" s="3"/>
      <c r="I25" s="3"/>
      <c r="K25" s="3"/>
      <c r="L25" s="3"/>
      <c r="M25" s="3"/>
      <c r="N25" s="3" t="s">
        <v>68</v>
      </c>
      <c r="O25" s="3" t="s">
        <v>69</v>
      </c>
    </row>
    <row r="26" spans="2:16" s="19" customFormat="1" ht="32.25" customHeight="1" x14ac:dyDescent="0.3">
      <c r="B26" s="494" t="s">
        <v>70</v>
      </c>
      <c r="C26" s="495"/>
      <c r="D26" s="31" t="s">
        <v>71</v>
      </c>
      <c r="E26" s="18"/>
      <c r="F26" s="3"/>
      <c r="G26" s="26"/>
      <c r="H26" s="3"/>
      <c r="I26" s="3"/>
      <c r="K26" s="3"/>
      <c r="L26" s="3"/>
      <c r="M26" s="3"/>
      <c r="N26" s="3" t="s">
        <v>72</v>
      </c>
      <c r="O26" s="3" t="s">
        <v>73</v>
      </c>
    </row>
    <row r="27" spans="2:16" s="19" customFormat="1" ht="28.5" customHeight="1" x14ac:dyDescent="0.3">
      <c r="B27" s="492" t="s">
        <v>74</v>
      </c>
      <c r="C27" s="500"/>
      <c r="D27" s="31"/>
      <c r="E27" s="32"/>
      <c r="F27" s="3"/>
      <c r="G27" s="26"/>
      <c r="H27" s="3"/>
      <c r="I27" s="3"/>
      <c r="J27" s="3"/>
      <c r="K27" s="3"/>
      <c r="L27" s="3"/>
      <c r="M27" s="3"/>
      <c r="N27" s="3"/>
      <c r="O27" s="3"/>
    </row>
    <row r="28" spans="2:16" s="19" customFormat="1" ht="13.9" customHeight="1" x14ac:dyDescent="0.3">
      <c r="B28" s="327"/>
      <c r="C28" s="328"/>
      <c r="D28" s="31"/>
      <c r="E28" s="32"/>
      <c r="F28" s="3"/>
      <c r="G28" s="26"/>
      <c r="H28" s="3"/>
      <c r="I28" s="3"/>
      <c r="J28" s="3"/>
      <c r="K28" s="3"/>
      <c r="L28" s="3"/>
      <c r="M28" s="3"/>
      <c r="N28" s="3"/>
      <c r="O28" s="3"/>
    </row>
    <row r="29" spans="2:16" s="19" customFormat="1" x14ac:dyDescent="0.3">
      <c r="B29" s="33"/>
      <c r="C29" s="34" t="s">
        <v>75</v>
      </c>
      <c r="D29" s="35" t="s">
        <v>77</v>
      </c>
      <c r="E29" s="18"/>
      <c r="F29" s="3"/>
      <c r="G29" s="26"/>
      <c r="H29" s="3"/>
      <c r="I29" s="3"/>
      <c r="J29" s="3"/>
      <c r="K29" s="3"/>
      <c r="L29" s="3"/>
      <c r="M29" s="3"/>
      <c r="N29" s="3"/>
      <c r="O29" s="3"/>
    </row>
    <row r="30" spans="2:16" s="19" customFormat="1" ht="37.9" customHeight="1" x14ac:dyDescent="0.3">
      <c r="B30" s="492" t="s">
        <v>76</v>
      </c>
      <c r="C30" s="500"/>
      <c r="D30" s="501"/>
      <c r="E30" s="36"/>
      <c r="F30" s="3"/>
      <c r="G30" s="26"/>
      <c r="H30" s="3"/>
      <c r="I30" s="3"/>
      <c r="J30" s="3"/>
      <c r="K30" s="3"/>
      <c r="L30" s="3"/>
      <c r="M30" s="3"/>
      <c r="N30" s="3"/>
      <c r="O30" s="3"/>
    </row>
    <row r="31" spans="2:16" s="19" customFormat="1" ht="14.5" thickBot="1" x14ac:dyDescent="0.35">
      <c r="B31" s="33"/>
      <c r="C31" s="37" t="s">
        <v>78</v>
      </c>
      <c r="D31" s="502"/>
      <c r="E31" s="36"/>
      <c r="F31" s="3"/>
      <c r="G31" s="26"/>
      <c r="H31" s="3"/>
      <c r="I31" s="3"/>
      <c r="J31" s="3"/>
      <c r="K31" s="3"/>
      <c r="L31" s="3"/>
      <c r="M31" s="3"/>
      <c r="N31" s="3"/>
      <c r="O31" s="3"/>
    </row>
    <row r="32" spans="2:16" s="19" customFormat="1" x14ac:dyDescent="0.3">
      <c r="B32" s="38"/>
      <c r="C32" s="39"/>
      <c r="D32" s="40"/>
      <c r="E32" s="18"/>
      <c r="F32" s="3"/>
      <c r="G32" s="26"/>
      <c r="H32" s="3"/>
      <c r="I32" s="3"/>
      <c r="J32" s="3"/>
      <c r="K32" s="3"/>
      <c r="L32" s="3"/>
      <c r="M32" s="3"/>
      <c r="N32" s="3"/>
      <c r="O32" s="3"/>
    </row>
    <row r="33" spans="2:16" s="19" customFormat="1" ht="14.5" thickBot="1" x14ac:dyDescent="0.35">
      <c r="B33" s="38"/>
      <c r="C33" s="39"/>
      <c r="D33" s="41" t="s">
        <v>79</v>
      </c>
      <c r="E33" s="18"/>
      <c r="F33" s="3"/>
      <c r="G33" s="26"/>
      <c r="H33" s="3"/>
      <c r="I33" s="3"/>
      <c r="J33" s="3"/>
      <c r="K33" s="3"/>
      <c r="L33" s="3"/>
      <c r="M33" s="3"/>
      <c r="N33" s="3"/>
      <c r="O33" s="3"/>
    </row>
    <row r="34" spans="2:16" s="19" customFormat="1" ht="25.15" customHeight="1" x14ac:dyDescent="0.3">
      <c r="B34" s="38"/>
      <c r="C34" s="42" t="s">
        <v>80</v>
      </c>
      <c r="D34" s="43"/>
      <c r="E34" s="18"/>
      <c r="F34" s="3"/>
      <c r="G34" s="26"/>
      <c r="H34" s="3"/>
      <c r="I34" s="3"/>
      <c r="J34" s="3"/>
      <c r="K34" s="3"/>
      <c r="L34" s="3"/>
      <c r="M34" s="3"/>
      <c r="N34" s="3"/>
      <c r="O34" s="3"/>
    </row>
    <row r="35" spans="2:16" s="19" customFormat="1" ht="26" x14ac:dyDescent="0.3">
      <c r="B35" s="38"/>
      <c r="C35" s="44" t="s">
        <v>81</v>
      </c>
      <c r="D35" s="45"/>
      <c r="E35" s="18"/>
      <c r="F35" s="3"/>
      <c r="G35" s="26"/>
      <c r="H35" s="3"/>
      <c r="I35" s="3"/>
      <c r="J35" s="3"/>
      <c r="K35" s="3"/>
      <c r="L35" s="3"/>
      <c r="M35" s="3"/>
      <c r="N35" s="3"/>
      <c r="O35" s="3"/>
    </row>
    <row r="36" spans="2:16" s="19" customFormat="1" x14ac:dyDescent="0.3">
      <c r="B36" s="38"/>
      <c r="C36" s="46" t="s">
        <v>82</v>
      </c>
      <c r="D36" s="47"/>
      <c r="E36" s="18"/>
      <c r="F36" s="3"/>
      <c r="G36" s="26"/>
      <c r="H36" s="3"/>
      <c r="I36" s="3"/>
      <c r="J36" s="3"/>
      <c r="K36" s="3"/>
      <c r="L36" s="3"/>
      <c r="M36" s="3"/>
      <c r="N36" s="3"/>
      <c r="O36" s="3"/>
    </row>
    <row r="37" spans="2:16" s="19" customFormat="1" ht="57.4" customHeight="1" thickBot="1" x14ac:dyDescent="0.35">
      <c r="B37" s="38"/>
      <c r="C37" s="48" t="s">
        <v>83</v>
      </c>
      <c r="D37" s="49"/>
      <c r="E37" s="18"/>
      <c r="F37" s="3"/>
      <c r="G37" s="26"/>
      <c r="H37" s="3"/>
      <c r="I37" s="3"/>
      <c r="J37" s="3"/>
      <c r="K37" s="3"/>
      <c r="L37" s="3"/>
      <c r="M37" s="3"/>
      <c r="N37" s="3"/>
      <c r="O37" s="3"/>
    </row>
    <row r="38" spans="2:16" s="19" customFormat="1" x14ac:dyDescent="0.3">
      <c r="B38" s="38"/>
      <c r="C38" s="39"/>
      <c r="D38" s="40"/>
      <c r="E38" s="17"/>
      <c r="F38" s="50"/>
      <c r="G38" s="26"/>
      <c r="H38" s="3"/>
      <c r="I38" s="3"/>
      <c r="J38" s="3"/>
      <c r="K38" s="3"/>
      <c r="L38" s="3"/>
      <c r="M38" s="3"/>
      <c r="N38" s="3"/>
      <c r="O38" s="3"/>
    </row>
    <row r="39" spans="2:16" s="19" customFormat="1" ht="10.5" customHeight="1" x14ac:dyDescent="0.3">
      <c r="B39" s="38"/>
      <c r="C39" s="39"/>
      <c r="D39" s="40"/>
      <c r="E39" s="17"/>
      <c r="F39" s="50"/>
      <c r="G39" s="26"/>
      <c r="H39" s="3"/>
      <c r="I39" s="3"/>
      <c r="J39" s="3"/>
      <c r="K39" s="3"/>
      <c r="L39" s="3"/>
      <c r="M39" s="3"/>
      <c r="N39" s="3"/>
      <c r="O39" s="3"/>
    </row>
    <row r="40" spans="2:16" s="19" customFormat="1" ht="30" customHeight="1" thickBot="1" x14ac:dyDescent="0.35">
      <c r="B40" s="15"/>
      <c r="C40" s="16"/>
      <c r="D40" s="51" t="s">
        <v>84</v>
      </c>
      <c r="E40" s="17"/>
      <c r="F40" s="50"/>
      <c r="G40" s="3"/>
      <c r="H40" s="26" t="s">
        <v>85</v>
      </c>
      <c r="I40" s="3"/>
      <c r="J40" s="3"/>
      <c r="K40" s="3"/>
      <c r="L40" s="3"/>
      <c r="M40" s="3"/>
      <c r="N40" s="3"/>
      <c r="O40" s="3"/>
      <c r="P40" s="3"/>
    </row>
    <row r="41" spans="2:16" s="19" customFormat="1" ht="79.900000000000006" customHeight="1" thickBot="1" x14ac:dyDescent="0.35">
      <c r="B41" s="15"/>
      <c r="C41" s="16"/>
      <c r="D41" s="52"/>
      <c r="E41" s="18"/>
      <c r="F41" s="53"/>
      <c r="G41" s="3"/>
      <c r="H41" s="26" t="s">
        <v>86</v>
      </c>
      <c r="I41" s="3"/>
      <c r="J41" s="3"/>
      <c r="K41" s="3"/>
      <c r="L41" s="3"/>
      <c r="M41" s="3"/>
      <c r="N41" s="3"/>
      <c r="O41" s="3"/>
      <c r="P41" s="3"/>
    </row>
    <row r="42" spans="2:16" s="19" customFormat="1" ht="32.25" customHeight="1" thickBot="1" x14ac:dyDescent="0.35">
      <c r="B42" s="494" t="s">
        <v>87</v>
      </c>
      <c r="C42" s="503"/>
      <c r="D42" s="17"/>
      <c r="E42" s="18"/>
      <c r="G42" s="3"/>
      <c r="H42" s="26" t="s">
        <v>88</v>
      </c>
      <c r="I42" s="3"/>
      <c r="J42" s="3"/>
      <c r="K42" s="3"/>
      <c r="L42" s="3"/>
      <c r="M42" s="3"/>
      <c r="N42" s="3"/>
      <c r="O42" s="3"/>
      <c r="P42" s="3"/>
    </row>
    <row r="43" spans="2:16" s="19" customFormat="1" ht="17.25" customHeight="1" thickBot="1" x14ac:dyDescent="0.35">
      <c r="B43" s="494"/>
      <c r="C43" s="503"/>
      <c r="D43" s="52"/>
      <c r="E43" s="18"/>
      <c r="G43" s="3"/>
      <c r="H43" s="26" t="s">
        <v>89</v>
      </c>
      <c r="I43" s="3"/>
      <c r="J43" s="3"/>
      <c r="K43" s="3"/>
      <c r="L43" s="3"/>
      <c r="M43" s="3"/>
      <c r="N43" s="3"/>
      <c r="O43" s="3"/>
      <c r="P43" s="3"/>
    </row>
    <row r="44" spans="2:16" s="19" customFormat="1" x14ac:dyDescent="0.3">
      <c r="B44" s="15"/>
      <c r="C44" s="16"/>
      <c r="D44" s="17"/>
      <c r="E44" s="18"/>
      <c r="F44" s="53"/>
      <c r="G44" s="3"/>
      <c r="H44" s="26" t="s">
        <v>90</v>
      </c>
      <c r="I44" s="3"/>
      <c r="J44" s="3"/>
      <c r="K44" s="3"/>
      <c r="L44" s="3"/>
      <c r="M44" s="3"/>
      <c r="N44" s="3"/>
      <c r="O44" s="3"/>
      <c r="P44" s="3"/>
    </row>
    <row r="45" spans="2:16" s="19" customFormat="1" x14ac:dyDescent="0.3">
      <c r="B45" s="15"/>
      <c r="C45" s="34" t="s">
        <v>91</v>
      </c>
      <c r="D45" s="17"/>
      <c r="E45" s="18"/>
      <c r="G45" s="3"/>
      <c r="H45" s="26" t="s">
        <v>92</v>
      </c>
      <c r="I45" s="3"/>
      <c r="J45" s="3"/>
      <c r="K45" s="3"/>
      <c r="L45" s="3"/>
      <c r="M45" s="3"/>
      <c r="N45" s="3"/>
      <c r="O45" s="3"/>
      <c r="P45" s="3"/>
    </row>
    <row r="46" spans="2:16" s="19" customFormat="1" ht="31.5" customHeight="1" thickBot="1" x14ac:dyDescent="0.35">
      <c r="B46" s="492" t="s">
        <v>93</v>
      </c>
      <c r="C46" s="493"/>
      <c r="D46" s="17"/>
      <c r="E46" s="18"/>
      <c r="G46" s="3"/>
      <c r="H46" s="26" t="s">
        <v>94</v>
      </c>
      <c r="I46" s="3"/>
      <c r="J46" s="3"/>
      <c r="K46" s="3"/>
      <c r="L46" s="3"/>
      <c r="M46" s="3"/>
      <c r="N46" s="3"/>
      <c r="O46" s="3"/>
      <c r="P46" s="3"/>
    </row>
    <row r="47" spans="2:16" s="19" customFormat="1" x14ac:dyDescent="0.3">
      <c r="B47" s="15"/>
      <c r="C47" s="16" t="s">
        <v>95</v>
      </c>
      <c r="D47" s="54" t="s">
        <v>96</v>
      </c>
      <c r="E47" s="18"/>
      <c r="G47" s="3"/>
      <c r="H47" s="26" t="s">
        <v>97</v>
      </c>
      <c r="I47" s="3"/>
      <c r="J47" s="3"/>
      <c r="K47" s="3"/>
      <c r="L47" s="3"/>
      <c r="M47" s="3"/>
      <c r="N47" s="3"/>
      <c r="O47" s="3"/>
      <c r="P47" s="3"/>
    </row>
    <row r="48" spans="2:16" s="19" customFormat="1" ht="14.5" x14ac:dyDescent="0.35">
      <c r="B48" s="15"/>
      <c r="C48" s="16" t="s">
        <v>98</v>
      </c>
      <c r="D48" s="55" t="s">
        <v>99</v>
      </c>
      <c r="E48" s="18"/>
      <c r="G48" s="3"/>
      <c r="H48" s="26" t="s">
        <v>100</v>
      </c>
      <c r="I48" s="3"/>
      <c r="J48" s="3"/>
      <c r="K48" s="3"/>
      <c r="L48" s="3"/>
      <c r="M48" s="3"/>
      <c r="N48" s="3"/>
      <c r="O48" s="3"/>
      <c r="P48" s="3"/>
    </row>
    <row r="49" spans="1:16" s="19" customFormat="1" ht="14.5" thickBot="1" x14ac:dyDescent="0.35">
      <c r="B49" s="15"/>
      <c r="C49" s="16" t="s">
        <v>101</v>
      </c>
      <c r="D49" s="56"/>
      <c r="E49" s="18"/>
      <c r="G49" s="3"/>
      <c r="H49" s="26" t="s">
        <v>102</v>
      </c>
      <c r="I49" s="3"/>
      <c r="J49" s="3"/>
      <c r="K49" s="3"/>
      <c r="L49" s="3"/>
      <c r="M49" s="3"/>
      <c r="N49" s="3"/>
      <c r="O49" s="3"/>
      <c r="P49" s="3"/>
    </row>
    <row r="50" spans="1:16" s="19" customFormat="1" ht="3.4" customHeight="1" x14ac:dyDescent="0.3">
      <c r="B50" s="15"/>
      <c r="C50" s="16"/>
      <c r="D50" s="57"/>
      <c r="E50" s="18"/>
      <c r="G50" s="3"/>
      <c r="H50" s="26"/>
      <c r="I50" s="3"/>
      <c r="J50" s="3"/>
      <c r="K50" s="3"/>
      <c r="L50" s="3"/>
      <c r="M50" s="3"/>
      <c r="N50" s="3"/>
      <c r="O50" s="3"/>
      <c r="P50" s="3"/>
    </row>
    <row r="51" spans="1:16" s="19" customFormat="1" ht="27.4" customHeight="1" x14ac:dyDescent="0.3">
      <c r="B51" s="492" t="s">
        <v>103</v>
      </c>
      <c r="C51" s="493"/>
      <c r="D51" s="57"/>
      <c r="E51" s="18"/>
      <c r="G51" s="3"/>
      <c r="H51" s="26"/>
      <c r="I51" s="3"/>
      <c r="J51" s="3"/>
      <c r="K51" s="3"/>
      <c r="L51" s="3"/>
      <c r="M51" s="3"/>
      <c r="N51" s="3"/>
      <c r="O51" s="3"/>
      <c r="P51" s="3"/>
    </row>
    <row r="52" spans="1:16" s="19" customFormat="1" ht="15" customHeight="1" thickBot="1" x14ac:dyDescent="0.35">
      <c r="B52" s="492"/>
      <c r="C52" s="493"/>
      <c r="D52" s="17"/>
      <c r="E52" s="18"/>
      <c r="G52" s="3"/>
      <c r="H52" s="26" t="s">
        <v>104</v>
      </c>
      <c r="I52" s="3"/>
      <c r="J52" s="3"/>
      <c r="K52" s="3"/>
      <c r="L52" s="3"/>
      <c r="M52" s="3"/>
      <c r="N52" s="3"/>
      <c r="O52" s="3"/>
      <c r="P52" s="3"/>
    </row>
    <row r="53" spans="1:16" s="19" customFormat="1" x14ac:dyDescent="0.3">
      <c r="B53" s="15"/>
      <c r="C53" s="16" t="s">
        <v>95</v>
      </c>
      <c r="D53" s="54" t="s">
        <v>105</v>
      </c>
      <c r="E53" s="18"/>
      <c r="G53" s="3"/>
      <c r="H53" s="26" t="s">
        <v>106</v>
      </c>
      <c r="I53" s="3"/>
      <c r="J53" s="3"/>
      <c r="K53" s="3"/>
      <c r="L53" s="3"/>
      <c r="M53" s="3"/>
      <c r="N53" s="3"/>
      <c r="O53" s="3"/>
      <c r="P53" s="3"/>
    </row>
    <row r="54" spans="1:16" s="19" customFormat="1" ht="14.5" x14ac:dyDescent="0.35">
      <c r="B54" s="15"/>
      <c r="C54" s="16" t="s">
        <v>98</v>
      </c>
      <c r="D54" s="55" t="s">
        <v>107</v>
      </c>
      <c r="E54" s="18"/>
      <c r="G54" s="3"/>
      <c r="H54" s="26" t="s">
        <v>108</v>
      </c>
      <c r="I54" s="3"/>
      <c r="J54" s="3"/>
      <c r="K54" s="3"/>
      <c r="L54" s="3"/>
      <c r="M54" s="3"/>
      <c r="N54" s="3"/>
      <c r="O54" s="3"/>
      <c r="P54" s="3"/>
    </row>
    <row r="55" spans="1:16" s="19" customFormat="1" ht="14.5" thickBot="1" x14ac:dyDescent="0.35">
      <c r="B55" s="15"/>
      <c r="C55" s="16" t="s">
        <v>101</v>
      </c>
      <c r="D55" s="56"/>
      <c r="E55" s="18"/>
      <c r="G55" s="3"/>
      <c r="H55" s="26" t="s">
        <v>109</v>
      </c>
      <c r="I55" s="3"/>
      <c r="J55" s="3"/>
      <c r="K55" s="3"/>
      <c r="L55" s="3"/>
      <c r="M55" s="3"/>
      <c r="N55" s="3"/>
      <c r="O55" s="3"/>
      <c r="P55" s="3"/>
    </row>
    <row r="56" spans="1:16" s="19" customFormat="1" ht="14.5" thickBot="1" x14ac:dyDescent="0.35">
      <c r="B56" s="15"/>
      <c r="C56" s="24" t="s">
        <v>110</v>
      </c>
      <c r="D56" s="17"/>
      <c r="E56" s="18"/>
      <c r="G56" s="3"/>
      <c r="H56" s="26" t="s">
        <v>111</v>
      </c>
      <c r="I56" s="3"/>
      <c r="J56" s="3"/>
      <c r="K56" s="3"/>
      <c r="L56" s="3"/>
      <c r="M56" s="3"/>
      <c r="N56" s="3"/>
      <c r="O56" s="3"/>
      <c r="P56" s="3"/>
    </row>
    <row r="57" spans="1:16" s="19" customFormat="1" x14ac:dyDescent="0.3">
      <c r="B57" s="15"/>
      <c r="C57" s="16" t="s">
        <v>95</v>
      </c>
      <c r="D57" s="54" t="s">
        <v>105</v>
      </c>
      <c r="E57" s="18"/>
      <c r="G57" s="3"/>
      <c r="H57" s="26" t="s">
        <v>112</v>
      </c>
      <c r="I57" s="3"/>
      <c r="J57" s="3"/>
      <c r="K57" s="3"/>
      <c r="L57" s="3"/>
      <c r="M57" s="3"/>
      <c r="N57" s="3"/>
      <c r="O57" s="3"/>
      <c r="P57" s="3"/>
    </row>
    <row r="58" spans="1:16" s="19" customFormat="1" ht="14.5" x14ac:dyDescent="0.35">
      <c r="B58" s="15"/>
      <c r="C58" s="16" t="s">
        <v>98</v>
      </c>
      <c r="D58" s="55" t="s">
        <v>107</v>
      </c>
      <c r="E58" s="18"/>
      <c r="G58" s="3"/>
      <c r="H58" s="26" t="s">
        <v>113</v>
      </c>
      <c r="I58" s="3"/>
      <c r="J58" s="3"/>
      <c r="K58" s="3"/>
      <c r="L58" s="3"/>
      <c r="M58" s="3"/>
      <c r="N58" s="3"/>
      <c r="O58" s="3"/>
      <c r="P58" s="3"/>
    </row>
    <row r="59" spans="1:16" ht="14.5" thickBot="1" x14ac:dyDescent="0.35">
      <c r="A59" s="19"/>
      <c r="B59" s="15"/>
      <c r="C59" s="16" t="s">
        <v>101</v>
      </c>
      <c r="D59" s="56"/>
      <c r="E59" s="18"/>
      <c r="H59" s="26" t="s">
        <v>114</v>
      </c>
    </row>
    <row r="60" spans="1:16" ht="14.5" thickBot="1" x14ac:dyDescent="0.35">
      <c r="B60" s="15"/>
      <c r="C60" s="24" t="s">
        <v>115</v>
      </c>
      <c r="D60" s="17"/>
      <c r="E60" s="18"/>
      <c r="H60" s="26" t="s">
        <v>116</v>
      </c>
    </row>
    <row r="61" spans="1:16" x14ac:dyDescent="0.3">
      <c r="B61" s="15"/>
      <c r="C61" s="16" t="s">
        <v>95</v>
      </c>
      <c r="D61" s="54"/>
      <c r="E61" s="18"/>
      <c r="H61" s="26" t="s">
        <v>117</v>
      </c>
    </row>
    <row r="62" spans="1:16" ht="14.5" x14ac:dyDescent="0.35">
      <c r="B62" s="15"/>
      <c r="C62" s="16" t="s">
        <v>98</v>
      </c>
      <c r="D62" s="55"/>
      <c r="E62" s="18"/>
      <c r="H62" s="26" t="s">
        <v>118</v>
      </c>
    </row>
    <row r="63" spans="1:16" ht="14.5" thickBot="1" x14ac:dyDescent="0.35">
      <c r="B63" s="15"/>
      <c r="C63" s="16" t="s">
        <v>101</v>
      </c>
      <c r="D63" s="56"/>
      <c r="E63" s="18"/>
      <c r="H63" s="26" t="s">
        <v>119</v>
      </c>
    </row>
    <row r="64" spans="1:16" ht="14.5" thickBot="1" x14ac:dyDescent="0.35">
      <c r="B64" s="15"/>
      <c r="C64" s="24" t="s">
        <v>115</v>
      </c>
      <c r="D64" s="17"/>
      <c r="E64" s="18"/>
      <c r="H64" s="26" t="s">
        <v>120</v>
      </c>
    </row>
    <row r="65" spans="2:8" x14ac:dyDescent="0.3">
      <c r="B65" s="15"/>
      <c r="C65" s="16" t="s">
        <v>95</v>
      </c>
      <c r="D65" s="54"/>
      <c r="E65" s="18"/>
      <c r="H65" s="26" t="s">
        <v>121</v>
      </c>
    </row>
    <row r="66" spans="2:8" x14ac:dyDescent="0.3">
      <c r="B66" s="15"/>
      <c r="C66" s="16" t="s">
        <v>98</v>
      </c>
      <c r="D66" s="58"/>
      <c r="E66" s="18"/>
      <c r="H66" s="26" t="s">
        <v>122</v>
      </c>
    </row>
    <row r="67" spans="2:8" ht="14.5" thickBot="1" x14ac:dyDescent="0.35">
      <c r="B67" s="15"/>
      <c r="C67" s="16" t="s">
        <v>101</v>
      </c>
      <c r="D67" s="56"/>
      <c r="E67" s="18"/>
      <c r="H67" s="26" t="s">
        <v>123</v>
      </c>
    </row>
    <row r="68" spans="2:8" ht="14.5" thickBot="1" x14ac:dyDescent="0.35">
      <c r="B68" s="15"/>
      <c r="C68" s="24" t="s">
        <v>115</v>
      </c>
      <c r="D68" s="17"/>
      <c r="E68" s="18"/>
      <c r="H68" s="26" t="s">
        <v>124</v>
      </c>
    </row>
    <row r="69" spans="2:8" x14ac:dyDescent="0.3">
      <c r="B69" s="15"/>
      <c r="C69" s="16" t="s">
        <v>95</v>
      </c>
      <c r="D69" s="54"/>
      <c r="E69" s="18"/>
      <c r="H69" s="26" t="s">
        <v>125</v>
      </c>
    </row>
    <row r="70" spans="2:8" x14ac:dyDescent="0.3">
      <c r="B70" s="15"/>
      <c r="C70" s="16" t="s">
        <v>98</v>
      </c>
      <c r="D70" s="58"/>
      <c r="E70" s="18"/>
      <c r="H70" s="26" t="s">
        <v>126</v>
      </c>
    </row>
    <row r="71" spans="2:8" ht="14.5" thickBot="1" x14ac:dyDescent="0.35">
      <c r="B71" s="15"/>
      <c r="C71" s="16" t="s">
        <v>101</v>
      </c>
      <c r="D71" s="56"/>
      <c r="E71" s="18"/>
      <c r="H71" s="26" t="s">
        <v>43</v>
      </c>
    </row>
    <row r="72" spans="2:8" ht="14.5" thickBot="1" x14ac:dyDescent="0.35">
      <c r="B72" s="59"/>
      <c r="C72" s="60"/>
      <c r="D72" s="61"/>
      <c r="E72" s="62"/>
      <c r="H72" s="26" t="s">
        <v>127</v>
      </c>
    </row>
    <row r="73" spans="2:8" x14ac:dyDescent="0.3">
      <c r="H73" s="26" t="s">
        <v>128</v>
      </c>
    </row>
    <row r="74" spans="2:8" ht="14.65" customHeight="1" x14ac:dyDescent="0.3">
      <c r="H74" s="26" t="s">
        <v>129</v>
      </c>
    </row>
    <row r="75" spans="2:8" x14ac:dyDescent="0.3">
      <c r="H75" s="26" t="s">
        <v>130</v>
      </c>
    </row>
    <row r="76" spans="2:8" ht="13.9" customHeight="1" x14ac:dyDescent="0.3">
      <c r="H76" s="26" t="s">
        <v>131</v>
      </c>
    </row>
    <row r="77" spans="2:8" x14ac:dyDescent="0.3">
      <c r="H77" s="26" t="s">
        <v>132</v>
      </c>
    </row>
    <row r="78" spans="2:8" x14ac:dyDescent="0.3">
      <c r="H78" s="26" t="s">
        <v>133</v>
      </c>
    </row>
    <row r="79" spans="2:8" ht="13.9" customHeight="1" x14ac:dyDescent="0.3">
      <c r="H79" s="26" t="s">
        <v>134</v>
      </c>
    </row>
    <row r="80" spans="2:8" x14ac:dyDescent="0.3">
      <c r="H80" s="26" t="s">
        <v>135</v>
      </c>
    </row>
    <row r="81" spans="8:8" x14ac:dyDescent="0.3">
      <c r="H81" s="26" t="s">
        <v>136</v>
      </c>
    </row>
    <row r="82" spans="8:8" x14ac:dyDescent="0.3">
      <c r="H82" s="26" t="s">
        <v>137</v>
      </c>
    </row>
    <row r="83" spans="8:8" x14ac:dyDescent="0.3">
      <c r="H83" s="26" t="s">
        <v>138</v>
      </c>
    </row>
    <row r="84" spans="8:8" x14ac:dyDescent="0.3">
      <c r="H84" s="26" t="s">
        <v>139</v>
      </c>
    </row>
    <row r="85" spans="8:8" x14ac:dyDescent="0.3">
      <c r="H85" s="26" t="s">
        <v>140</v>
      </c>
    </row>
    <row r="86" spans="8:8" x14ac:dyDescent="0.3">
      <c r="H86" s="26" t="s">
        <v>141</v>
      </c>
    </row>
    <row r="87" spans="8:8" x14ac:dyDescent="0.3">
      <c r="H87" s="26" t="s">
        <v>142</v>
      </c>
    </row>
    <row r="88" spans="8:8" x14ac:dyDescent="0.3">
      <c r="H88" s="26" t="s">
        <v>143</v>
      </c>
    </row>
    <row r="89" spans="8:8" x14ac:dyDescent="0.3">
      <c r="H89" s="26" t="s">
        <v>144</v>
      </c>
    </row>
    <row r="90" spans="8:8" x14ac:dyDescent="0.3">
      <c r="H90" s="26" t="s">
        <v>145</v>
      </c>
    </row>
    <row r="91" spans="8:8" x14ac:dyDescent="0.3">
      <c r="H91" s="26" t="s">
        <v>146</v>
      </c>
    </row>
    <row r="92" spans="8:8" x14ac:dyDescent="0.3">
      <c r="H92" s="26" t="s">
        <v>147</v>
      </c>
    </row>
    <row r="93" spans="8:8" x14ac:dyDescent="0.3">
      <c r="H93" s="26" t="s">
        <v>148</v>
      </c>
    </row>
    <row r="94" spans="8:8" x14ac:dyDescent="0.3">
      <c r="H94" s="26" t="s">
        <v>149</v>
      </c>
    </row>
    <row r="95" spans="8:8" x14ac:dyDescent="0.3">
      <c r="H95" s="26" t="s">
        <v>150</v>
      </c>
    </row>
    <row r="96" spans="8:8" x14ac:dyDescent="0.3">
      <c r="H96" s="26" t="s">
        <v>151</v>
      </c>
    </row>
    <row r="97" spans="8:8" x14ac:dyDescent="0.3">
      <c r="H97" s="26" t="s">
        <v>152</v>
      </c>
    </row>
    <row r="98" spans="8:8" x14ac:dyDescent="0.3">
      <c r="H98" s="26" t="s">
        <v>153</v>
      </c>
    </row>
    <row r="99" spans="8:8" x14ac:dyDescent="0.3">
      <c r="H99" s="26" t="s">
        <v>154</v>
      </c>
    </row>
    <row r="100" spans="8:8" x14ac:dyDescent="0.3">
      <c r="H100" s="26" t="s">
        <v>155</v>
      </c>
    </row>
    <row r="101" spans="8:8" x14ac:dyDescent="0.3">
      <c r="H101" s="26" t="s">
        <v>156</v>
      </c>
    </row>
    <row r="102" spans="8:8" x14ac:dyDescent="0.3">
      <c r="H102" s="26" t="s">
        <v>157</v>
      </c>
    </row>
    <row r="103" spans="8:8" x14ac:dyDescent="0.3">
      <c r="H103" s="26" t="s">
        <v>158</v>
      </c>
    </row>
    <row r="104" spans="8:8" x14ac:dyDescent="0.3">
      <c r="H104" s="26" t="s">
        <v>159</v>
      </c>
    </row>
    <row r="105" spans="8:8" x14ac:dyDescent="0.3">
      <c r="H105" s="26" t="s">
        <v>160</v>
      </c>
    </row>
    <row r="106" spans="8:8" x14ac:dyDescent="0.3">
      <c r="H106" s="26" t="s">
        <v>161</v>
      </c>
    </row>
    <row r="107" spans="8:8" x14ac:dyDescent="0.3">
      <c r="H107" s="26" t="s">
        <v>162</v>
      </c>
    </row>
    <row r="108" spans="8:8" x14ac:dyDescent="0.3">
      <c r="H108" s="26" t="s">
        <v>163</v>
      </c>
    </row>
    <row r="109" spans="8:8" x14ac:dyDescent="0.3">
      <c r="H109" s="26" t="s">
        <v>164</v>
      </c>
    </row>
    <row r="110" spans="8:8" x14ac:dyDescent="0.3">
      <c r="H110" s="26" t="s">
        <v>165</v>
      </c>
    </row>
    <row r="111" spans="8:8" x14ac:dyDescent="0.3">
      <c r="H111" s="26" t="s">
        <v>166</v>
      </c>
    </row>
    <row r="112" spans="8:8" x14ac:dyDescent="0.3">
      <c r="H112" s="26" t="s">
        <v>167</v>
      </c>
    </row>
    <row r="113" spans="8:8" x14ac:dyDescent="0.3">
      <c r="H113" s="26" t="s">
        <v>168</v>
      </c>
    </row>
    <row r="114" spans="8:8" x14ac:dyDescent="0.3">
      <c r="H114" s="26" t="s">
        <v>169</v>
      </c>
    </row>
    <row r="115" spans="8:8" x14ac:dyDescent="0.3">
      <c r="H115" s="26" t="s">
        <v>170</v>
      </c>
    </row>
    <row r="116" spans="8:8" x14ac:dyDescent="0.3">
      <c r="H116" s="26" t="s">
        <v>171</v>
      </c>
    </row>
    <row r="117" spans="8:8" x14ac:dyDescent="0.3">
      <c r="H117" s="26" t="s">
        <v>172</v>
      </c>
    </row>
    <row r="118" spans="8:8" x14ac:dyDescent="0.3">
      <c r="H118" s="26" t="s">
        <v>173</v>
      </c>
    </row>
    <row r="119" spans="8:8" x14ac:dyDescent="0.3">
      <c r="H119" s="26" t="s">
        <v>174</v>
      </c>
    </row>
    <row r="120" spans="8:8" x14ac:dyDescent="0.3">
      <c r="H120" s="26" t="s">
        <v>175</v>
      </c>
    </row>
    <row r="121" spans="8:8" x14ac:dyDescent="0.3">
      <c r="H121" s="26" t="s">
        <v>176</v>
      </c>
    </row>
    <row r="122" spans="8:8" x14ac:dyDescent="0.3">
      <c r="H122" s="26" t="s">
        <v>177</v>
      </c>
    </row>
    <row r="123" spans="8:8" x14ac:dyDescent="0.3">
      <c r="H123" s="26" t="s">
        <v>178</v>
      </c>
    </row>
    <row r="124" spans="8:8" x14ac:dyDescent="0.3">
      <c r="H124" s="26" t="s">
        <v>179</v>
      </c>
    </row>
    <row r="125" spans="8:8" x14ac:dyDescent="0.3">
      <c r="H125" s="26" t="s">
        <v>180</v>
      </c>
    </row>
    <row r="126" spans="8:8" x14ac:dyDescent="0.3">
      <c r="H126" s="26" t="s">
        <v>181</v>
      </c>
    </row>
    <row r="127" spans="8:8" x14ac:dyDescent="0.3">
      <c r="H127" s="26" t="s">
        <v>182</v>
      </c>
    </row>
    <row r="128" spans="8:8" x14ac:dyDescent="0.3">
      <c r="H128" s="26" t="s">
        <v>183</v>
      </c>
    </row>
    <row r="129" spans="8:8" x14ac:dyDescent="0.3">
      <c r="H129" s="26" t="s">
        <v>184</v>
      </c>
    </row>
    <row r="130" spans="8:8" x14ac:dyDescent="0.3">
      <c r="H130" s="26" t="s">
        <v>185</v>
      </c>
    </row>
    <row r="131" spans="8:8" x14ac:dyDescent="0.3">
      <c r="H131" s="26" t="s">
        <v>186</v>
      </c>
    </row>
    <row r="132" spans="8:8" x14ac:dyDescent="0.3">
      <c r="H132" s="26" t="s">
        <v>187</v>
      </c>
    </row>
    <row r="133" spans="8:8" x14ac:dyDescent="0.3">
      <c r="H133" s="26" t="s">
        <v>188</v>
      </c>
    </row>
    <row r="134" spans="8:8" x14ac:dyDescent="0.3">
      <c r="H134" s="26" t="s">
        <v>189</v>
      </c>
    </row>
    <row r="135" spans="8:8" x14ac:dyDescent="0.3">
      <c r="H135" s="26" t="s">
        <v>190</v>
      </c>
    </row>
    <row r="136" spans="8:8" x14ac:dyDescent="0.3">
      <c r="H136" s="26" t="s">
        <v>191</v>
      </c>
    </row>
    <row r="137" spans="8:8" x14ac:dyDescent="0.3">
      <c r="H137" s="26" t="s">
        <v>192</v>
      </c>
    </row>
    <row r="138" spans="8:8" x14ac:dyDescent="0.3">
      <c r="H138" s="26" t="s">
        <v>193</v>
      </c>
    </row>
    <row r="139" spans="8:8" x14ac:dyDescent="0.3">
      <c r="H139" s="26" t="s">
        <v>194</v>
      </c>
    </row>
    <row r="140" spans="8:8" x14ac:dyDescent="0.3">
      <c r="H140" s="26" t="s">
        <v>195</v>
      </c>
    </row>
    <row r="141" spans="8:8" x14ac:dyDescent="0.3">
      <c r="H141" s="26" t="s">
        <v>196</v>
      </c>
    </row>
    <row r="142" spans="8:8" x14ac:dyDescent="0.3">
      <c r="H142" s="26" t="s">
        <v>197</v>
      </c>
    </row>
    <row r="143" spans="8:8" x14ac:dyDescent="0.3">
      <c r="H143" s="26" t="s">
        <v>198</v>
      </c>
    </row>
    <row r="144" spans="8:8" x14ac:dyDescent="0.3">
      <c r="H144" s="26" t="s">
        <v>199</v>
      </c>
    </row>
    <row r="145" spans="8:8" x14ac:dyDescent="0.3">
      <c r="H145" s="26" t="s">
        <v>200</v>
      </c>
    </row>
    <row r="146" spans="8:8" x14ac:dyDescent="0.3">
      <c r="H146" s="26" t="s">
        <v>201</v>
      </c>
    </row>
    <row r="147" spans="8:8" x14ac:dyDescent="0.3">
      <c r="H147" s="26" t="s">
        <v>202</v>
      </c>
    </row>
    <row r="148" spans="8:8" x14ac:dyDescent="0.3">
      <c r="H148" s="26" t="s">
        <v>203</v>
      </c>
    </row>
    <row r="149" spans="8:8" x14ac:dyDescent="0.3">
      <c r="H149" s="26" t="s">
        <v>204</v>
      </c>
    </row>
    <row r="150" spans="8:8" x14ac:dyDescent="0.3">
      <c r="H150" s="26" t="s">
        <v>205</v>
      </c>
    </row>
    <row r="151" spans="8:8" x14ac:dyDescent="0.3">
      <c r="H151" s="26" t="s">
        <v>206</v>
      </c>
    </row>
    <row r="152" spans="8:8" x14ac:dyDescent="0.3">
      <c r="H152" s="26" t="s">
        <v>207</v>
      </c>
    </row>
    <row r="153" spans="8:8" x14ac:dyDescent="0.3">
      <c r="H153" s="26" t="s">
        <v>208</v>
      </c>
    </row>
    <row r="154" spans="8:8" x14ac:dyDescent="0.3">
      <c r="H154" s="26" t="s">
        <v>209</v>
      </c>
    </row>
    <row r="155" spans="8:8" x14ac:dyDescent="0.3">
      <c r="H155" s="26" t="s">
        <v>210</v>
      </c>
    </row>
    <row r="156" spans="8:8" x14ac:dyDescent="0.3">
      <c r="H156" s="26" t="s">
        <v>211</v>
      </c>
    </row>
    <row r="157" spans="8:8" x14ac:dyDescent="0.3">
      <c r="H157" s="26" t="s">
        <v>212</v>
      </c>
    </row>
    <row r="158" spans="8:8" x14ac:dyDescent="0.3">
      <c r="H158" s="26" t="s">
        <v>213</v>
      </c>
    </row>
    <row r="159" spans="8:8" x14ac:dyDescent="0.3">
      <c r="H159" s="26" t="s">
        <v>214</v>
      </c>
    </row>
    <row r="160" spans="8:8" x14ac:dyDescent="0.3">
      <c r="H160" s="26" t="s">
        <v>215</v>
      </c>
    </row>
    <row r="161" spans="8:8" x14ac:dyDescent="0.3">
      <c r="H161" s="26" t="s">
        <v>216</v>
      </c>
    </row>
    <row r="162" spans="8:8" x14ac:dyDescent="0.3">
      <c r="H162" s="26" t="s">
        <v>217</v>
      </c>
    </row>
    <row r="163" spans="8:8" x14ac:dyDescent="0.3">
      <c r="H163" s="26" t="s">
        <v>218</v>
      </c>
    </row>
    <row r="164" spans="8:8" x14ac:dyDescent="0.3">
      <c r="H164" s="26" t="s">
        <v>219</v>
      </c>
    </row>
    <row r="165" spans="8:8" x14ac:dyDescent="0.3">
      <c r="H165" s="26" t="s">
        <v>220</v>
      </c>
    </row>
    <row r="166" spans="8:8" x14ac:dyDescent="0.3">
      <c r="H166" s="26" t="s">
        <v>221</v>
      </c>
    </row>
    <row r="167" spans="8:8" x14ac:dyDescent="0.3">
      <c r="H167" s="26" t="s">
        <v>222</v>
      </c>
    </row>
    <row r="168" spans="8:8" x14ac:dyDescent="0.3">
      <c r="H168" s="26" t="s">
        <v>223</v>
      </c>
    </row>
    <row r="169" spans="8:8" x14ac:dyDescent="0.3">
      <c r="H169" s="26" t="s">
        <v>224</v>
      </c>
    </row>
    <row r="170" spans="8:8" x14ac:dyDescent="0.3">
      <c r="H170" s="26" t="s">
        <v>225</v>
      </c>
    </row>
    <row r="171" spans="8:8" x14ac:dyDescent="0.3">
      <c r="H171" s="26" t="s">
        <v>226</v>
      </c>
    </row>
    <row r="172" spans="8:8" x14ac:dyDescent="0.3">
      <c r="H172" s="26" t="s">
        <v>227</v>
      </c>
    </row>
    <row r="173" spans="8:8" x14ac:dyDescent="0.3">
      <c r="H173" s="26" t="s">
        <v>228</v>
      </c>
    </row>
    <row r="174" spans="8:8" x14ac:dyDescent="0.3">
      <c r="H174" s="26" t="s">
        <v>229</v>
      </c>
    </row>
    <row r="175" spans="8:8" x14ac:dyDescent="0.3">
      <c r="H175" s="26" t="s">
        <v>230</v>
      </c>
    </row>
    <row r="176" spans="8:8" x14ac:dyDescent="0.3">
      <c r="H176" s="26" t="s">
        <v>231</v>
      </c>
    </row>
    <row r="177" spans="8:8" x14ac:dyDescent="0.3">
      <c r="H177" s="26" t="s">
        <v>232</v>
      </c>
    </row>
    <row r="178" spans="8:8" x14ac:dyDescent="0.3">
      <c r="H178" s="26" t="s">
        <v>233</v>
      </c>
    </row>
    <row r="179" spans="8:8" x14ac:dyDescent="0.3">
      <c r="H179" s="26" t="s">
        <v>234</v>
      </c>
    </row>
    <row r="180" spans="8:8" x14ac:dyDescent="0.3">
      <c r="H180" s="26" t="s">
        <v>235</v>
      </c>
    </row>
    <row r="181" spans="8:8" x14ac:dyDescent="0.3">
      <c r="H181" s="26" t="s">
        <v>236</v>
      </c>
    </row>
    <row r="182" spans="8:8" x14ac:dyDescent="0.3">
      <c r="H182" s="26" t="s">
        <v>237</v>
      </c>
    </row>
    <row r="183" spans="8:8" x14ac:dyDescent="0.3">
      <c r="H183" s="26" t="s">
        <v>238</v>
      </c>
    </row>
    <row r="184" spans="8:8" x14ac:dyDescent="0.3">
      <c r="H184" s="26" t="s">
        <v>239</v>
      </c>
    </row>
    <row r="185" spans="8:8" x14ac:dyDescent="0.3">
      <c r="H185" s="26" t="s">
        <v>240</v>
      </c>
    </row>
    <row r="186" spans="8:8" x14ac:dyDescent="0.3">
      <c r="H186" s="26" t="s">
        <v>241</v>
      </c>
    </row>
    <row r="187" spans="8:8" x14ac:dyDescent="0.3">
      <c r="H187" s="26" t="s">
        <v>242</v>
      </c>
    </row>
    <row r="188" spans="8:8" x14ac:dyDescent="0.3">
      <c r="H188" s="26" t="s">
        <v>243</v>
      </c>
    </row>
    <row r="189" spans="8:8" x14ac:dyDescent="0.3">
      <c r="H189" s="26" t="s">
        <v>244</v>
      </c>
    </row>
  </sheetData>
  <mergeCells count="12">
    <mergeCell ref="B51:C52"/>
    <mergeCell ref="B16:C16"/>
    <mergeCell ref="B19:C19"/>
    <mergeCell ref="B23:C24"/>
    <mergeCell ref="D23:D24"/>
    <mergeCell ref="B25:C25"/>
    <mergeCell ref="B26:C26"/>
    <mergeCell ref="B27:C27"/>
    <mergeCell ref="B30:C30"/>
    <mergeCell ref="D30:D31"/>
    <mergeCell ref="B42:C43"/>
    <mergeCell ref="B46:C46"/>
  </mergeCells>
  <dataValidations count="8">
    <dataValidation type="list" allowBlank="1" showInputMessage="1" showErrorMessage="1" prompt="Please use drop down menu on the right side of the cell " sqref="D36" xr:uid="{00000000-0002-0000-0000-000000000000}">
      <formula1>"Condition met and cleared by the AFB Sec, Condition met but clearance pending by AFB Sec, Condition not met"</formula1>
    </dataValidation>
    <dataValidation allowBlank="1" showInputMessage="1" showErrorMessage="1" prompt="Please provide a description, world limit = 100" sqref="D35" xr:uid="{00000000-0002-0000-0000-000001000000}"/>
    <dataValidation type="list" allowBlank="1" showInputMessage="1" showErrorMessage="1" prompt="Please use drop down menu on the right side of the cell " sqref="D34" xr:uid="{00000000-0002-0000-0000-000002000000}">
      <formula1>"Environmental and Social Safeguards, Gender, Monitoring &amp; Evaluation, Budget, Other"</formula1>
    </dataValidation>
    <dataValidation type="list" allowBlank="1" showInputMessage="1" showErrorMessage="1" sqref="IV65538:IV65542 D65538:D65542" xr:uid="{00000000-0002-0000-0000-000003000000}">
      <formula1>$H$15:$H$189</formula1>
    </dataValidation>
    <dataValidation type="list" allowBlank="1" showInputMessage="1" showErrorMessage="1" sqref="IV65537 D65537" xr:uid="{00000000-0002-0000-0000-000004000000}">
      <formula1>$I$15:$I$17</formula1>
    </dataValidation>
    <dataValidation type="list" allowBlank="1" showInputMessage="1" showErrorMessage="1" sqref="D65545" xr:uid="{00000000-0002-0000-0000-000005000000}">
      <formula1>$O$15:$O$26</formula1>
    </dataValidation>
    <dataValidation type="list" allowBlank="1" showInputMessage="1" showErrorMessage="1" sqref="IV65544" xr:uid="{00000000-0002-0000-0000-000006000000}">
      <formula1>$K$15:$K$19</formula1>
    </dataValidation>
    <dataValidation type="list" allowBlank="1" showInputMessage="1" showErrorMessage="1" sqref="D65546" xr:uid="{00000000-0002-0000-0000-000007000000}">
      <formula1>$P$15:$P$26</formula1>
    </dataValidation>
  </dataValidations>
  <hyperlinks>
    <hyperlink ref="D54" r:id="rId1" xr:uid="{00000000-0004-0000-0000-000000000000}"/>
    <hyperlink ref="D48" r:id="rId2" xr:uid="{00000000-0004-0000-0000-000001000000}"/>
    <hyperlink ref="D58" r:id="rId3" xr:uid="{00000000-0004-0000-0000-000002000000}"/>
  </hyperlinks>
  <pageMargins left="0.7" right="0.7" top="0.75" bottom="0.75" header="0.3" footer="0.3"/>
  <pageSetup orientation="landscape" r:id="rId4"/>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8644E-CC03-4CAE-9F60-9F0148E26472}">
  <sheetPr>
    <tabColor theme="0"/>
    <pageSetUpPr fitToPage="1"/>
  </sheetPr>
  <dimension ref="B1:T334"/>
  <sheetViews>
    <sheetView showGridLines="0" topLeftCell="G54" zoomScale="70" zoomScaleNormal="70" zoomScalePageLayoutView="85" workbookViewId="0">
      <selection activeCell="D22" sqref="D22"/>
    </sheetView>
  </sheetViews>
  <sheetFormatPr defaultColWidth="8.81640625" defaultRowHeight="14.5" outlineLevelRow="1" x14ac:dyDescent="0.35"/>
  <cols>
    <col min="1" max="1" width="3" customWidth="1"/>
    <col min="2" max="2" width="28.453125" customWidth="1"/>
    <col min="3" max="3" width="50.453125" customWidth="1"/>
    <col min="4" max="4" width="34.26953125" customWidth="1"/>
    <col min="5" max="5" width="32" customWidth="1"/>
    <col min="6" max="6" width="26.7265625" customWidth="1"/>
    <col min="7" max="7" width="26.453125" bestFit="1" customWidth="1"/>
    <col min="8" max="8" width="30" customWidth="1"/>
    <col min="9" max="9" width="26.1796875" customWidth="1"/>
    <col min="10" max="10" width="25.81640625" customWidth="1"/>
    <col min="11" max="11" width="31" bestFit="1" customWidth="1"/>
    <col min="12" max="12" width="30.26953125" customWidth="1"/>
    <col min="13" max="13" width="27.1796875" bestFit="1" customWidth="1"/>
    <col min="14" max="14" width="25" customWidth="1"/>
    <col min="15" max="15" width="25.81640625" bestFit="1" customWidth="1"/>
    <col min="16" max="16" width="30.26953125" customWidth="1"/>
    <col min="17" max="17" width="27.1796875" bestFit="1" customWidth="1"/>
    <col min="18" max="18" width="24.26953125" customWidth="1"/>
    <col min="19" max="19" width="23.1796875" bestFit="1" customWidth="1"/>
    <col min="20" max="20" width="27.7265625" customWidth="1"/>
  </cols>
  <sheetData>
    <row r="1" spans="2:19" ht="15" thickBot="1" x14ac:dyDescent="0.4"/>
    <row r="2" spans="2:19" ht="26" x14ac:dyDescent="0.35">
      <c r="B2" s="486"/>
      <c r="C2" s="910"/>
      <c r="D2" s="910"/>
      <c r="E2" s="910"/>
      <c r="F2" s="910"/>
      <c r="G2" s="910"/>
      <c r="H2" s="126"/>
      <c r="I2" s="126"/>
      <c r="J2" s="126"/>
      <c r="K2" s="126"/>
      <c r="L2" s="126"/>
      <c r="M2" s="126"/>
      <c r="N2" s="126"/>
      <c r="O2" s="126"/>
      <c r="P2" s="126"/>
      <c r="Q2" s="126"/>
      <c r="R2" s="126"/>
      <c r="S2" s="127"/>
    </row>
    <row r="3" spans="2:19" ht="26" x14ac:dyDescent="0.35">
      <c r="B3" s="485"/>
      <c r="C3" s="911" t="s">
        <v>1028</v>
      </c>
      <c r="D3" s="912"/>
      <c r="E3" s="912"/>
      <c r="F3" s="912"/>
      <c r="G3" s="913"/>
      <c r="H3" s="152"/>
      <c r="I3" s="152"/>
      <c r="J3" s="152"/>
      <c r="K3" s="152"/>
      <c r="L3" s="152"/>
      <c r="M3" s="152"/>
      <c r="N3" s="152"/>
      <c r="O3" s="152"/>
      <c r="P3" s="152"/>
      <c r="Q3" s="152"/>
      <c r="R3" s="152"/>
      <c r="S3" s="185"/>
    </row>
    <row r="4" spans="2:19" ht="26" x14ac:dyDescent="0.35">
      <c r="B4" s="485"/>
      <c r="C4" s="484"/>
      <c r="D4" s="484"/>
      <c r="E4" s="484"/>
      <c r="F4" s="484"/>
      <c r="G4" s="484"/>
      <c r="H4" s="152"/>
      <c r="I4" s="152"/>
      <c r="J4" s="152"/>
      <c r="K4" s="152"/>
      <c r="L4" s="152"/>
      <c r="M4" s="152"/>
      <c r="N4" s="152"/>
      <c r="O4" s="152"/>
      <c r="P4" s="152"/>
      <c r="Q4" s="152"/>
      <c r="R4" s="152"/>
      <c r="S4" s="185"/>
    </row>
    <row r="5" spans="2:19" ht="15" thickBot="1" x14ac:dyDescent="0.4">
      <c r="B5" s="128"/>
      <c r="C5" s="152"/>
      <c r="D5" s="152"/>
      <c r="E5" s="152"/>
      <c r="F5" s="152"/>
      <c r="G5" s="152"/>
      <c r="H5" s="152"/>
      <c r="I5" s="152"/>
      <c r="J5" s="152"/>
      <c r="K5" s="152"/>
      <c r="L5" s="152"/>
      <c r="M5" s="152"/>
      <c r="N5" s="152"/>
      <c r="O5" s="152"/>
      <c r="P5" s="152"/>
      <c r="Q5" s="152"/>
      <c r="R5" s="152"/>
      <c r="S5" s="185"/>
    </row>
    <row r="6" spans="2:19" ht="34.5" customHeight="1" thickBot="1" x14ac:dyDescent="0.4">
      <c r="B6" s="914" t="s">
        <v>1027</v>
      </c>
      <c r="C6" s="915"/>
      <c r="D6" s="915"/>
      <c r="E6" s="915"/>
      <c r="F6" s="915"/>
      <c r="G6" s="915"/>
      <c r="H6" s="483"/>
      <c r="I6" s="483"/>
      <c r="J6" s="483"/>
      <c r="K6" s="483"/>
      <c r="L6" s="483"/>
      <c r="M6" s="483"/>
      <c r="N6" s="483"/>
      <c r="O6" s="483"/>
      <c r="P6" s="483"/>
      <c r="Q6" s="483"/>
      <c r="R6" s="483"/>
      <c r="S6" s="482"/>
    </row>
    <row r="7" spans="2:19" ht="15.75" customHeight="1" x14ac:dyDescent="0.35">
      <c r="B7" s="916" t="s">
        <v>1026</v>
      </c>
      <c r="C7" s="917"/>
      <c r="D7" s="917"/>
      <c r="E7" s="917"/>
      <c r="F7" s="917"/>
      <c r="G7" s="917"/>
      <c r="H7" s="483"/>
      <c r="I7" s="483"/>
      <c r="J7" s="483"/>
      <c r="K7" s="483"/>
      <c r="L7" s="483"/>
      <c r="M7" s="483"/>
      <c r="N7" s="483"/>
      <c r="O7" s="483"/>
      <c r="P7" s="483"/>
      <c r="Q7" s="483"/>
      <c r="R7" s="483"/>
      <c r="S7" s="482"/>
    </row>
    <row r="8" spans="2:19" ht="15.75" customHeight="1" thickBot="1" x14ac:dyDescent="0.4">
      <c r="B8" s="918" t="s">
        <v>1025</v>
      </c>
      <c r="C8" s="919"/>
      <c r="D8" s="919"/>
      <c r="E8" s="919"/>
      <c r="F8" s="919"/>
      <c r="G8" s="919"/>
      <c r="H8" s="481"/>
      <c r="I8" s="481"/>
      <c r="J8" s="481"/>
      <c r="K8" s="481"/>
      <c r="L8" s="481"/>
      <c r="M8" s="481"/>
      <c r="N8" s="481"/>
      <c r="O8" s="481"/>
      <c r="P8" s="481"/>
      <c r="Q8" s="481"/>
      <c r="R8" s="481"/>
      <c r="S8" s="480"/>
    </row>
    <row r="10" spans="2:19" ht="21" x14ac:dyDescent="0.5">
      <c r="B10" s="920" t="s">
        <v>1024</v>
      </c>
      <c r="C10" s="920"/>
    </row>
    <row r="11" spans="2:19" ht="15" thickBot="1" x14ac:dyDescent="0.4"/>
    <row r="12" spans="2:19" ht="15" customHeight="1" thickBot="1" x14ac:dyDescent="0.4">
      <c r="B12" s="479" t="s">
        <v>1023</v>
      </c>
      <c r="C12" s="478" t="s">
        <v>17</v>
      </c>
    </row>
    <row r="13" spans="2:19" ht="15.75" customHeight="1" thickBot="1" x14ac:dyDescent="0.4">
      <c r="B13" s="479" t="s">
        <v>110</v>
      </c>
      <c r="C13" s="478" t="s">
        <v>1022</v>
      </c>
    </row>
    <row r="14" spans="2:19" ht="15.75" customHeight="1" thickBot="1" x14ac:dyDescent="0.4">
      <c r="B14" s="479" t="s">
        <v>1021</v>
      </c>
      <c r="C14" s="478" t="s">
        <v>35</v>
      </c>
    </row>
    <row r="15" spans="2:19" ht="15.75" customHeight="1" thickBot="1" x14ac:dyDescent="0.4">
      <c r="B15" s="479" t="s">
        <v>1020</v>
      </c>
      <c r="C15" s="478" t="s">
        <v>43</v>
      </c>
    </row>
    <row r="16" spans="2:19" ht="15" thickBot="1" x14ac:dyDescent="0.4">
      <c r="B16" s="479" t="s">
        <v>1019</v>
      </c>
      <c r="C16" s="478" t="s">
        <v>814</v>
      </c>
    </row>
    <row r="17" spans="2:19" ht="15" thickBot="1" x14ac:dyDescent="0.4">
      <c r="B17" s="479" t="s">
        <v>646</v>
      </c>
      <c r="C17" s="478" t="s">
        <v>833</v>
      </c>
    </row>
    <row r="18" spans="2:19" ht="15" thickBot="1" x14ac:dyDescent="0.4"/>
    <row r="19" spans="2:19" ht="15" thickBot="1" x14ac:dyDescent="0.4">
      <c r="D19" s="794" t="s">
        <v>661</v>
      </c>
      <c r="E19" s="795"/>
      <c r="F19" s="795"/>
      <c r="G19" s="796"/>
      <c r="H19" s="794" t="s">
        <v>660</v>
      </c>
      <c r="I19" s="795"/>
      <c r="J19" s="795"/>
      <c r="K19" s="796"/>
      <c r="L19" s="794" t="s">
        <v>659</v>
      </c>
      <c r="M19" s="795"/>
      <c r="N19" s="795"/>
      <c r="O19" s="796"/>
      <c r="P19" s="794" t="s">
        <v>658</v>
      </c>
      <c r="Q19" s="795"/>
      <c r="R19" s="795"/>
      <c r="S19" s="796"/>
    </row>
    <row r="20" spans="2:19" ht="45" customHeight="1" thickBot="1" x14ac:dyDescent="0.4">
      <c r="B20" s="819" t="s">
        <v>1018</v>
      </c>
      <c r="C20" s="907" t="s">
        <v>1017</v>
      </c>
      <c r="D20" s="477"/>
      <c r="E20" s="476" t="s">
        <v>1016</v>
      </c>
      <c r="F20" s="451" t="s">
        <v>1015</v>
      </c>
      <c r="G20" s="475" t="s">
        <v>1014</v>
      </c>
      <c r="H20" s="477"/>
      <c r="I20" s="476" t="s">
        <v>1016</v>
      </c>
      <c r="J20" s="451" t="s">
        <v>1015</v>
      </c>
      <c r="K20" s="475" t="s">
        <v>1014</v>
      </c>
      <c r="L20" s="477"/>
      <c r="M20" s="476" t="s">
        <v>1016</v>
      </c>
      <c r="N20" s="451" t="s">
        <v>1015</v>
      </c>
      <c r="O20" s="475" t="s">
        <v>1014</v>
      </c>
      <c r="P20" s="477"/>
      <c r="Q20" s="476" t="s">
        <v>1016</v>
      </c>
      <c r="R20" s="451" t="s">
        <v>1015</v>
      </c>
      <c r="S20" s="475" t="s">
        <v>1014</v>
      </c>
    </row>
    <row r="21" spans="2:19" ht="40.5" customHeight="1" x14ac:dyDescent="0.35">
      <c r="B21" s="876"/>
      <c r="C21" s="908"/>
      <c r="D21" s="471" t="s">
        <v>993</v>
      </c>
      <c r="E21" s="393">
        <v>659940</v>
      </c>
      <c r="F21" s="474">
        <v>44940</v>
      </c>
      <c r="G21" s="473">
        <v>615000</v>
      </c>
      <c r="H21" s="472" t="s">
        <v>993</v>
      </c>
      <c r="I21" s="388">
        <v>1427699</v>
      </c>
      <c r="J21" s="470">
        <v>62500</v>
      </c>
      <c r="K21" s="469">
        <v>1365199</v>
      </c>
      <c r="L21" s="471" t="s">
        <v>993</v>
      </c>
      <c r="M21" s="388"/>
      <c r="N21" s="470"/>
      <c r="O21" s="469"/>
      <c r="P21" s="471" t="s">
        <v>993</v>
      </c>
      <c r="Q21" s="388"/>
      <c r="R21" s="470"/>
      <c r="S21" s="469"/>
    </row>
    <row r="22" spans="2:19" ht="39.75" customHeight="1" x14ac:dyDescent="0.35">
      <c r="B22" s="876"/>
      <c r="C22" s="908"/>
      <c r="D22" s="465" t="s">
        <v>1013</v>
      </c>
      <c r="E22" s="468">
        <v>0.5</v>
      </c>
      <c r="F22" s="468">
        <v>0.2</v>
      </c>
      <c r="G22" s="467">
        <v>0.5</v>
      </c>
      <c r="H22" s="466" t="s">
        <v>1013</v>
      </c>
      <c r="I22" s="464">
        <v>0.5</v>
      </c>
      <c r="J22" s="464">
        <v>0.4</v>
      </c>
      <c r="K22" s="463">
        <v>0.5</v>
      </c>
      <c r="L22" s="465" t="s">
        <v>1013</v>
      </c>
      <c r="M22" s="464"/>
      <c r="N22" s="464"/>
      <c r="O22" s="463"/>
      <c r="P22" s="465" t="s">
        <v>1013</v>
      </c>
      <c r="Q22" s="464"/>
      <c r="R22" s="464"/>
      <c r="S22" s="463"/>
    </row>
    <row r="23" spans="2:19" ht="37.5" customHeight="1" x14ac:dyDescent="0.35">
      <c r="B23" s="820"/>
      <c r="C23" s="909"/>
      <c r="D23" s="465" t="s">
        <v>1012</v>
      </c>
      <c r="E23" s="468">
        <v>0.3</v>
      </c>
      <c r="F23" s="468">
        <v>0.1</v>
      </c>
      <c r="G23" s="467">
        <v>0.3</v>
      </c>
      <c r="H23" s="466" t="s">
        <v>1012</v>
      </c>
      <c r="I23" s="464">
        <v>0.3</v>
      </c>
      <c r="J23" s="464">
        <v>0</v>
      </c>
      <c r="K23" s="463">
        <v>0.3</v>
      </c>
      <c r="L23" s="465" t="s">
        <v>1012</v>
      </c>
      <c r="M23" s="464"/>
      <c r="N23" s="464"/>
      <c r="O23" s="463"/>
      <c r="P23" s="465" t="s">
        <v>1012</v>
      </c>
      <c r="Q23" s="464"/>
      <c r="R23" s="464"/>
      <c r="S23" s="463"/>
    </row>
    <row r="24" spans="2:19" ht="14.65" customHeight="1" thickBot="1" x14ac:dyDescent="0.4">
      <c r="B24" s="375"/>
      <c r="C24" s="375"/>
      <c r="Q24" s="462"/>
      <c r="R24" s="462"/>
      <c r="S24" s="462"/>
    </row>
    <row r="25" spans="2:19" ht="30" customHeight="1" thickBot="1" x14ac:dyDescent="0.4">
      <c r="B25" s="375"/>
      <c r="C25" s="375"/>
      <c r="D25" s="794" t="s">
        <v>661</v>
      </c>
      <c r="E25" s="795"/>
      <c r="F25" s="795"/>
      <c r="G25" s="796"/>
      <c r="H25" s="794" t="s">
        <v>660</v>
      </c>
      <c r="I25" s="795"/>
      <c r="J25" s="795"/>
      <c r="K25" s="796"/>
      <c r="L25" s="794" t="s">
        <v>659</v>
      </c>
      <c r="M25" s="795"/>
      <c r="N25" s="795"/>
      <c r="O25" s="796"/>
      <c r="P25" s="794" t="s">
        <v>658</v>
      </c>
      <c r="Q25" s="795"/>
      <c r="R25" s="795"/>
      <c r="S25" s="796"/>
    </row>
    <row r="26" spans="2:19" ht="47.25" customHeight="1" x14ac:dyDescent="0.35">
      <c r="B26" s="819" t="s">
        <v>1011</v>
      </c>
      <c r="C26" s="819" t="s">
        <v>1010</v>
      </c>
      <c r="D26" s="889" t="s">
        <v>1009</v>
      </c>
      <c r="E26" s="883"/>
      <c r="F26" s="461" t="s">
        <v>1008</v>
      </c>
      <c r="G26" s="460" t="s">
        <v>1007</v>
      </c>
      <c r="H26" s="889" t="s">
        <v>1009</v>
      </c>
      <c r="I26" s="883"/>
      <c r="J26" s="461" t="s">
        <v>1008</v>
      </c>
      <c r="K26" s="460" t="s">
        <v>1007</v>
      </c>
      <c r="L26" s="889" t="s">
        <v>1009</v>
      </c>
      <c r="M26" s="883"/>
      <c r="N26" s="461" t="s">
        <v>1008</v>
      </c>
      <c r="O26" s="460" t="s">
        <v>1007</v>
      </c>
      <c r="P26" s="889" t="s">
        <v>1009</v>
      </c>
      <c r="Q26" s="883"/>
      <c r="R26" s="461" t="s">
        <v>1008</v>
      </c>
      <c r="S26" s="460" t="s">
        <v>1007</v>
      </c>
    </row>
    <row r="27" spans="2:19" ht="51" customHeight="1" x14ac:dyDescent="0.35">
      <c r="B27" s="876"/>
      <c r="C27" s="876"/>
      <c r="D27" s="449" t="s">
        <v>993</v>
      </c>
      <c r="E27" s="459"/>
      <c r="F27" s="897"/>
      <c r="G27" s="901"/>
      <c r="H27" s="449" t="s">
        <v>993</v>
      </c>
      <c r="I27" s="448"/>
      <c r="J27" s="893"/>
      <c r="K27" s="895"/>
      <c r="L27" s="449" t="s">
        <v>993</v>
      </c>
      <c r="M27" s="448"/>
      <c r="N27" s="893"/>
      <c r="O27" s="895"/>
      <c r="P27" s="449" t="s">
        <v>993</v>
      </c>
      <c r="Q27" s="448"/>
      <c r="R27" s="893"/>
      <c r="S27" s="895"/>
    </row>
    <row r="28" spans="2:19" ht="51" customHeight="1" x14ac:dyDescent="0.35">
      <c r="B28" s="820"/>
      <c r="C28" s="820"/>
      <c r="D28" s="447" t="s">
        <v>992</v>
      </c>
      <c r="E28" s="458"/>
      <c r="F28" s="898"/>
      <c r="G28" s="902"/>
      <c r="H28" s="447" t="s">
        <v>992</v>
      </c>
      <c r="I28" s="446"/>
      <c r="J28" s="894"/>
      <c r="K28" s="896"/>
      <c r="L28" s="447" t="s">
        <v>992</v>
      </c>
      <c r="M28" s="446"/>
      <c r="N28" s="894"/>
      <c r="O28" s="896"/>
      <c r="P28" s="447" t="s">
        <v>992</v>
      </c>
      <c r="Q28" s="446"/>
      <c r="R28" s="894"/>
      <c r="S28" s="896"/>
    </row>
    <row r="29" spans="2:19" ht="45.4" customHeight="1" x14ac:dyDescent="0.35">
      <c r="B29" s="810" t="s">
        <v>1006</v>
      </c>
      <c r="C29" s="837" t="s">
        <v>1005</v>
      </c>
      <c r="D29" s="424" t="s">
        <v>1004</v>
      </c>
      <c r="E29" s="386" t="s">
        <v>646</v>
      </c>
      <c r="F29" s="386" t="s">
        <v>861</v>
      </c>
      <c r="G29" s="385" t="s">
        <v>645</v>
      </c>
      <c r="H29" s="424" t="s">
        <v>1004</v>
      </c>
      <c r="I29" s="386" t="s">
        <v>646</v>
      </c>
      <c r="J29" s="386" t="s">
        <v>861</v>
      </c>
      <c r="K29" s="385" t="s">
        <v>645</v>
      </c>
      <c r="L29" s="424" t="s">
        <v>1004</v>
      </c>
      <c r="M29" s="386" t="s">
        <v>646</v>
      </c>
      <c r="N29" s="386" t="s">
        <v>861</v>
      </c>
      <c r="O29" s="385" t="s">
        <v>645</v>
      </c>
      <c r="P29" s="424" t="s">
        <v>1004</v>
      </c>
      <c r="Q29" s="386" t="s">
        <v>646</v>
      </c>
      <c r="R29" s="386" t="s">
        <v>861</v>
      </c>
      <c r="S29" s="385" t="s">
        <v>645</v>
      </c>
    </row>
    <row r="30" spans="2:19" ht="30" customHeight="1" x14ac:dyDescent="0.35">
      <c r="B30" s="811"/>
      <c r="C30" s="838"/>
      <c r="D30" s="457"/>
      <c r="E30" s="391"/>
      <c r="F30" s="391"/>
      <c r="G30" s="383" t="s">
        <v>773</v>
      </c>
      <c r="H30" s="396"/>
      <c r="I30" s="456"/>
      <c r="J30" s="396"/>
      <c r="K30" s="381"/>
      <c r="L30" s="396"/>
      <c r="M30" s="456"/>
      <c r="N30" s="396"/>
      <c r="O30" s="381"/>
      <c r="P30" s="396"/>
      <c r="Q30" s="456"/>
      <c r="R30" s="396"/>
      <c r="S30" s="381"/>
    </row>
    <row r="31" spans="2:19" ht="36.75" hidden="1" customHeight="1" outlineLevel="1" x14ac:dyDescent="0.35">
      <c r="B31" s="811"/>
      <c r="C31" s="838"/>
      <c r="D31" s="424" t="s">
        <v>1004</v>
      </c>
      <c r="E31" s="386" t="s">
        <v>646</v>
      </c>
      <c r="F31" s="386" t="s">
        <v>861</v>
      </c>
      <c r="G31" s="385" t="s">
        <v>645</v>
      </c>
      <c r="H31" s="424" t="s">
        <v>1004</v>
      </c>
      <c r="I31" s="386" t="s">
        <v>646</v>
      </c>
      <c r="J31" s="386" t="s">
        <v>861</v>
      </c>
      <c r="K31" s="385" t="s">
        <v>645</v>
      </c>
      <c r="L31" s="424" t="s">
        <v>1004</v>
      </c>
      <c r="M31" s="386" t="s">
        <v>646</v>
      </c>
      <c r="N31" s="386" t="s">
        <v>861</v>
      </c>
      <c r="O31" s="385" t="s">
        <v>645</v>
      </c>
      <c r="P31" s="424" t="s">
        <v>1004</v>
      </c>
      <c r="Q31" s="386" t="s">
        <v>646</v>
      </c>
      <c r="R31" s="386" t="s">
        <v>861</v>
      </c>
      <c r="S31" s="385" t="s">
        <v>645</v>
      </c>
    </row>
    <row r="32" spans="2:19" ht="30" hidden="1" customHeight="1" outlineLevel="1" x14ac:dyDescent="0.35">
      <c r="B32" s="811"/>
      <c r="C32" s="838"/>
      <c r="D32" s="457"/>
      <c r="E32" s="391"/>
      <c r="F32" s="391"/>
      <c r="G32" s="383"/>
      <c r="H32" s="396"/>
      <c r="I32" s="456"/>
      <c r="J32" s="396"/>
      <c r="K32" s="381"/>
      <c r="L32" s="396"/>
      <c r="M32" s="456"/>
      <c r="N32" s="396"/>
      <c r="O32" s="381"/>
      <c r="P32" s="396"/>
      <c r="Q32" s="456"/>
      <c r="R32" s="396"/>
      <c r="S32" s="381"/>
    </row>
    <row r="33" spans="2:19" ht="36" hidden="1" customHeight="1" outlineLevel="1" x14ac:dyDescent="0.35">
      <c r="B33" s="811"/>
      <c r="C33" s="838"/>
      <c r="D33" s="424" t="s">
        <v>1004</v>
      </c>
      <c r="E33" s="386" t="s">
        <v>646</v>
      </c>
      <c r="F33" s="386" t="s">
        <v>861</v>
      </c>
      <c r="G33" s="385" t="s">
        <v>645</v>
      </c>
      <c r="H33" s="424" t="s">
        <v>1004</v>
      </c>
      <c r="I33" s="386" t="s">
        <v>646</v>
      </c>
      <c r="J33" s="386" t="s">
        <v>861</v>
      </c>
      <c r="K33" s="385" t="s">
        <v>645</v>
      </c>
      <c r="L33" s="424" t="s">
        <v>1004</v>
      </c>
      <c r="M33" s="386" t="s">
        <v>646</v>
      </c>
      <c r="N33" s="386" t="s">
        <v>861</v>
      </c>
      <c r="O33" s="385" t="s">
        <v>645</v>
      </c>
      <c r="P33" s="424" t="s">
        <v>1004</v>
      </c>
      <c r="Q33" s="386" t="s">
        <v>646</v>
      </c>
      <c r="R33" s="386" t="s">
        <v>861</v>
      </c>
      <c r="S33" s="385" t="s">
        <v>645</v>
      </c>
    </row>
    <row r="34" spans="2:19" ht="30" hidden="1" customHeight="1" outlineLevel="1" x14ac:dyDescent="0.35">
      <c r="B34" s="811"/>
      <c r="C34" s="838"/>
      <c r="D34" s="457"/>
      <c r="E34" s="391"/>
      <c r="F34" s="391"/>
      <c r="G34" s="383"/>
      <c r="H34" s="396"/>
      <c r="I34" s="456"/>
      <c r="J34" s="396"/>
      <c r="K34" s="381"/>
      <c r="L34" s="396"/>
      <c r="M34" s="456"/>
      <c r="N34" s="396"/>
      <c r="O34" s="381"/>
      <c r="P34" s="396"/>
      <c r="Q34" s="456"/>
      <c r="R34" s="396"/>
      <c r="S34" s="381"/>
    </row>
    <row r="35" spans="2:19" ht="39" hidden="1" customHeight="1" outlineLevel="1" x14ac:dyDescent="0.35">
      <c r="B35" s="811"/>
      <c r="C35" s="838"/>
      <c r="D35" s="424" t="s">
        <v>1004</v>
      </c>
      <c r="E35" s="386" t="s">
        <v>646</v>
      </c>
      <c r="F35" s="386" t="s">
        <v>861</v>
      </c>
      <c r="G35" s="385" t="s">
        <v>645</v>
      </c>
      <c r="H35" s="424" t="s">
        <v>1004</v>
      </c>
      <c r="I35" s="386" t="s">
        <v>646</v>
      </c>
      <c r="J35" s="386" t="s">
        <v>861</v>
      </c>
      <c r="K35" s="385" t="s">
        <v>645</v>
      </c>
      <c r="L35" s="424" t="s">
        <v>1004</v>
      </c>
      <c r="M35" s="386" t="s">
        <v>646</v>
      </c>
      <c r="N35" s="386" t="s">
        <v>861</v>
      </c>
      <c r="O35" s="385" t="s">
        <v>645</v>
      </c>
      <c r="P35" s="424" t="s">
        <v>1004</v>
      </c>
      <c r="Q35" s="386" t="s">
        <v>646</v>
      </c>
      <c r="R35" s="386" t="s">
        <v>861</v>
      </c>
      <c r="S35" s="385" t="s">
        <v>645</v>
      </c>
    </row>
    <row r="36" spans="2:19" ht="30" hidden="1" customHeight="1" outlineLevel="1" x14ac:dyDescent="0.35">
      <c r="B36" s="811"/>
      <c r="C36" s="838"/>
      <c r="D36" s="457"/>
      <c r="E36" s="391"/>
      <c r="F36" s="391"/>
      <c r="G36" s="383"/>
      <c r="H36" s="396"/>
      <c r="I36" s="456"/>
      <c r="J36" s="396"/>
      <c r="K36" s="381"/>
      <c r="L36" s="396"/>
      <c r="M36" s="456"/>
      <c r="N36" s="396"/>
      <c r="O36" s="381"/>
      <c r="P36" s="396"/>
      <c r="Q36" s="456"/>
      <c r="R36" s="396"/>
      <c r="S36" s="381"/>
    </row>
    <row r="37" spans="2:19" ht="36.75" hidden="1" customHeight="1" outlineLevel="1" x14ac:dyDescent="0.35">
      <c r="B37" s="811"/>
      <c r="C37" s="838"/>
      <c r="D37" s="424" t="s">
        <v>1004</v>
      </c>
      <c r="E37" s="386" t="s">
        <v>646</v>
      </c>
      <c r="F37" s="386" t="s">
        <v>861</v>
      </c>
      <c r="G37" s="385" t="s">
        <v>645</v>
      </c>
      <c r="H37" s="424" t="s">
        <v>1004</v>
      </c>
      <c r="I37" s="386" t="s">
        <v>646</v>
      </c>
      <c r="J37" s="386" t="s">
        <v>861</v>
      </c>
      <c r="K37" s="385" t="s">
        <v>645</v>
      </c>
      <c r="L37" s="424" t="s">
        <v>1004</v>
      </c>
      <c r="M37" s="386" t="s">
        <v>646</v>
      </c>
      <c r="N37" s="386" t="s">
        <v>861</v>
      </c>
      <c r="O37" s="385" t="s">
        <v>645</v>
      </c>
      <c r="P37" s="424" t="s">
        <v>1004</v>
      </c>
      <c r="Q37" s="386" t="s">
        <v>646</v>
      </c>
      <c r="R37" s="386" t="s">
        <v>861</v>
      </c>
      <c r="S37" s="385" t="s">
        <v>645</v>
      </c>
    </row>
    <row r="38" spans="2:19" ht="30" hidden="1" customHeight="1" outlineLevel="1" x14ac:dyDescent="0.35">
      <c r="B38" s="812"/>
      <c r="C38" s="839"/>
      <c r="D38" s="457"/>
      <c r="E38" s="391"/>
      <c r="F38" s="391"/>
      <c r="G38" s="383"/>
      <c r="H38" s="396"/>
      <c r="I38" s="456"/>
      <c r="J38" s="396"/>
      <c r="K38" s="381"/>
      <c r="L38" s="396"/>
      <c r="M38" s="456"/>
      <c r="N38" s="396"/>
      <c r="O38" s="381"/>
      <c r="P38" s="396"/>
      <c r="Q38" s="456"/>
      <c r="R38" s="396"/>
      <c r="S38" s="381"/>
    </row>
    <row r="39" spans="2:19" ht="30" customHeight="1" collapsed="1" x14ac:dyDescent="0.35">
      <c r="B39" s="810" t="s">
        <v>1003</v>
      </c>
      <c r="C39" s="810" t="s">
        <v>1002</v>
      </c>
      <c r="D39" s="386" t="s">
        <v>1001</v>
      </c>
      <c r="E39" s="386" t="s">
        <v>1000</v>
      </c>
      <c r="F39" s="451" t="s">
        <v>999</v>
      </c>
      <c r="G39" s="455"/>
      <c r="H39" s="386" t="s">
        <v>1001</v>
      </c>
      <c r="I39" s="386" t="s">
        <v>1000</v>
      </c>
      <c r="J39" s="451" t="s">
        <v>999</v>
      </c>
      <c r="K39" s="454"/>
      <c r="L39" s="386" t="s">
        <v>1001</v>
      </c>
      <c r="M39" s="386" t="s">
        <v>1000</v>
      </c>
      <c r="N39" s="451" t="s">
        <v>999</v>
      </c>
      <c r="O39" s="454"/>
      <c r="P39" s="386" t="s">
        <v>1001</v>
      </c>
      <c r="Q39" s="386" t="s">
        <v>1000</v>
      </c>
      <c r="R39" s="451" t="s">
        <v>999</v>
      </c>
      <c r="S39" s="454"/>
    </row>
    <row r="40" spans="2:19" ht="30" customHeight="1" x14ac:dyDescent="0.35">
      <c r="B40" s="811"/>
      <c r="C40" s="811"/>
      <c r="D40" s="903"/>
      <c r="E40" s="903"/>
      <c r="F40" s="451" t="s">
        <v>998</v>
      </c>
      <c r="G40" s="453"/>
      <c r="H40" s="905"/>
      <c r="I40" s="905"/>
      <c r="J40" s="451" t="s">
        <v>998</v>
      </c>
      <c r="K40" s="452"/>
      <c r="L40" s="905"/>
      <c r="M40" s="905"/>
      <c r="N40" s="451" t="s">
        <v>998</v>
      </c>
      <c r="O40" s="452"/>
      <c r="P40" s="905"/>
      <c r="Q40" s="905"/>
      <c r="R40" s="451" t="s">
        <v>998</v>
      </c>
      <c r="S40" s="452"/>
    </row>
    <row r="41" spans="2:19" ht="30" customHeight="1" x14ac:dyDescent="0.35">
      <c r="B41" s="811"/>
      <c r="C41" s="811"/>
      <c r="D41" s="904"/>
      <c r="E41" s="904"/>
      <c r="F41" s="451" t="s">
        <v>997</v>
      </c>
      <c r="G41" s="383"/>
      <c r="H41" s="906"/>
      <c r="I41" s="906"/>
      <c r="J41" s="451" t="s">
        <v>997</v>
      </c>
      <c r="K41" s="381"/>
      <c r="L41" s="906"/>
      <c r="M41" s="906"/>
      <c r="N41" s="451" t="s">
        <v>997</v>
      </c>
      <c r="O41" s="381"/>
      <c r="P41" s="906"/>
      <c r="Q41" s="906"/>
      <c r="R41" s="451" t="s">
        <v>997</v>
      </c>
      <c r="S41" s="381"/>
    </row>
    <row r="42" spans="2:19" ht="30" hidden="1" customHeight="1" outlineLevel="1" x14ac:dyDescent="0.35">
      <c r="B42" s="811"/>
      <c r="C42" s="811"/>
      <c r="D42" s="386" t="s">
        <v>1001</v>
      </c>
      <c r="E42" s="386" t="s">
        <v>1000</v>
      </c>
      <c r="F42" s="451" t="s">
        <v>999</v>
      </c>
      <c r="G42" s="455"/>
      <c r="H42" s="386" t="s">
        <v>1001</v>
      </c>
      <c r="I42" s="386" t="s">
        <v>1000</v>
      </c>
      <c r="J42" s="451" t="s">
        <v>999</v>
      </c>
      <c r="K42" s="454"/>
      <c r="L42" s="386" t="s">
        <v>1001</v>
      </c>
      <c r="M42" s="386" t="s">
        <v>1000</v>
      </c>
      <c r="N42" s="451" t="s">
        <v>999</v>
      </c>
      <c r="O42" s="454"/>
      <c r="P42" s="386" t="s">
        <v>1001</v>
      </c>
      <c r="Q42" s="386" t="s">
        <v>1000</v>
      </c>
      <c r="R42" s="451" t="s">
        <v>999</v>
      </c>
      <c r="S42" s="454"/>
    </row>
    <row r="43" spans="2:19" ht="30" hidden="1" customHeight="1" outlineLevel="1" x14ac:dyDescent="0.35">
      <c r="B43" s="811"/>
      <c r="C43" s="811"/>
      <c r="D43" s="903"/>
      <c r="E43" s="903"/>
      <c r="F43" s="451" t="s">
        <v>998</v>
      </c>
      <c r="G43" s="453"/>
      <c r="H43" s="905"/>
      <c r="I43" s="905"/>
      <c r="J43" s="451" t="s">
        <v>998</v>
      </c>
      <c r="K43" s="452"/>
      <c r="L43" s="905"/>
      <c r="M43" s="905"/>
      <c r="N43" s="451" t="s">
        <v>998</v>
      </c>
      <c r="O43" s="452"/>
      <c r="P43" s="905"/>
      <c r="Q43" s="905"/>
      <c r="R43" s="451" t="s">
        <v>998</v>
      </c>
      <c r="S43" s="452"/>
    </row>
    <row r="44" spans="2:19" ht="30" hidden="1" customHeight="1" outlineLevel="1" x14ac:dyDescent="0.35">
      <c r="B44" s="811"/>
      <c r="C44" s="811"/>
      <c r="D44" s="904"/>
      <c r="E44" s="904"/>
      <c r="F44" s="451" t="s">
        <v>997</v>
      </c>
      <c r="G44" s="383"/>
      <c r="H44" s="906"/>
      <c r="I44" s="906"/>
      <c r="J44" s="451" t="s">
        <v>997</v>
      </c>
      <c r="K44" s="381"/>
      <c r="L44" s="906"/>
      <c r="M44" s="906"/>
      <c r="N44" s="451" t="s">
        <v>997</v>
      </c>
      <c r="O44" s="381"/>
      <c r="P44" s="906"/>
      <c r="Q44" s="906"/>
      <c r="R44" s="451" t="s">
        <v>997</v>
      </c>
      <c r="S44" s="381"/>
    </row>
    <row r="45" spans="2:19" ht="30" hidden="1" customHeight="1" outlineLevel="1" x14ac:dyDescent="0.35">
      <c r="B45" s="811"/>
      <c r="C45" s="811"/>
      <c r="D45" s="386" t="s">
        <v>1001</v>
      </c>
      <c r="E45" s="386" t="s">
        <v>1000</v>
      </c>
      <c r="F45" s="451" t="s">
        <v>999</v>
      </c>
      <c r="G45" s="455"/>
      <c r="H45" s="386" t="s">
        <v>1001</v>
      </c>
      <c r="I45" s="386" t="s">
        <v>1000</v>
      </c>
      <c r="J45" s="451" t="s">
        <v>999</v>
      </c>
      <c r="K45" s="454"/>
      <c r="L45" s="386" t="s">
        <v>1001</v>
      </c>
      <c r="M45" s="386" t="s">
        <v>1000</v>
      </c>
      <c r="N45" s="451" t="s">
        <v>999</v>
      </c>
      <c r="O45" s="454"/>
      <c r="P45" s="386" t="s">
        <v>1001</v>
      </c>
      <c r="Q45" s="386" t="s">
        <v>1000</v>
      </c>
      <c r="R45" s="451" t="s">
        <v>999</v>
      </c>
      <c r="S45" s="454"/>
    </row>
    <row r="46" spans="2:19" ht="30" hidden="1" customHeight="1" outlineLevel="1" x14ac:dyDescent="0.35">
      <c r="B46" s="811"/>
      <c r="C46" s="811"/>
      <c r="D46" s="903"/>
      <c r="E46" s="903"/>
      <c r="F46" s="451" t="s">
        <v>998</v>
      </c>
      <c r="G46" s="453"/>
      <c r="H46" s="905"/>
      <c r="I46" s="905"/>
      <c r="J46" s="451" t="s">
        <v>998</v>
      </c>
      <c r="K46" s="452"/>
      <c r="L46" s="905"/>
      <c r="M46" s="905"/>
      <c r="N46" s="451" t="s">
        <v>998</v>
      </c>
      <c r="O46" s="452"/>
      <c r="P46" s="905"/>
      <c r="Q46" s="905"/>
      <c r="R46" s="451" t="s">
        <v>998</v>
      </c>
      <c r="S46" s="452"/>
    </row>
    <row r="47" spans="2:19" ht="30" hidden="1" customHeight="1" outlineLevel="1" x14ac:dyDescent="0.35">
      <c r="B47" s="811"/>
      <c r="C47" s="811"/>
      <c r="D47" s="904"/>
      <c r="E47" s="904"/>
      <c r="F47" s="451" t="s">
        <v>997</v>
      </c>
      <c r="G47" s="383"/>
      <c r="H47" s="906"/>
      <c r="I47" s="906"/>
      <c r="J47" s="451" t="s">
        <v>997</v>
      </c>
      <c r="K47" s="381"/>
      <c r="L47" s="906"/>
      <c r="M47" s="906"/>
      <c r="N47" s="451" t="s">
        <v>997</v>
      </c>
      <c r="O47" s="381"/>
      <c r="P47" s="906"/>
      <c r="Q47" s="906"/>
      <c r="R47" s="451" t="s">
        <v>997</v>
      </c>
      <c r="S47" s="381"/>
    </row>
    <row r="48" spans="2:19" ht="30" hidden="1" customHeight="1" outlineLevel="1" x14ac:dyDescent="0.35">
      <c r="B48" s="811"/>
      <c r="C48" s="811"/>
      <c r="D48" s="386" t="s">
        <v>1001</v>
      </c>
      <c r="E48" s="386" t="s">
        <v>1000</v>
      </c>
      <c r="F48" s="451" t="s">
        <v>999</v>
      </c>
      <c r="G48" s="455"/>
      <c r="H48" s="386" t="s">
        <v>1001</v>
      </c>
      <c r="I48" s="386" t="s">
        <v>1000</v>
      </c>
      <c r="J48" s="451" t="s">
        <v>999</v>
      </c>
      <c r="K48" s="454"/>
      <c r="L48" s="386" t="s">
        <v>1001</v>
      </c>
      <c r="M48" s="386" t="s">
        <v>1000</v>
      </c>
      <c r="N48" s="451" t="s">
        <v>999</v>
      </c>
      <c r="O48" s="454"/>
      <c r="P48" s="386" t="s">
        <v>1001</v>
      </c>
      <c r="Q48" s="386" t="s">
        <v>1000</v>
      </c>
      <c r="R48" s="451" t="s">
        <v>999</v>
      </c>
      <c r="S48" s="454"/>
    </row>
    <row r="49" spans="2:19" ht="30" hidden="1" customHeight="1" outlineLevel="1" x14ac:dyDescent="0.35">
      <c r="B49" s="811"/>
      <c r="C49" s="811"/>
      <c r="D49" s="903"/>
      <c r="E49" s="903"/>
      <c r="F49" s="451" t="s">
        <v>998</v>
      </c>
      <c r="G49" s="453"/>
      <c r="H49" s="905"/>
      <c r="I49" s="905"/>
      <c r="J49" s="451" t="s">
        <v>998</v>
      </c>
      <c r="K49" s="452"/>
      <c r="L49" s="905"/>
      <c r="M49" s="905"/>
      <c r="N49" s="451" t="s">
        <v>998</v>
      </c>
      <c r="O49" s="452"/>
      <c r="P49" s="905"/>
      <c r="Q49" s="905"/>
      <c r="R49" s="451" t="s">
        <v>998</v>
      </c>
      <c r="S49" s="452"/>
    </row>
    <row r="50" spans="2:19" ht="30" hidden="1" customHeight="1" outlineLevel="1" x14ac:dyDescent="0.35">
      <c r="B50" s="812"/>
      <c r="C50" s="812"/>
      <c r="D50" s="904"/>
      <c r="E50" s="904"/>
      <c r="F50" s="451" t="s">
        <v>997</v>
      </c>
      <c r="G50" s="383"/>
      <c r="H50" s="906"/>
      <c r="I50" s="906"/>
      <c r="J50" s="451" t="s">
        <v>997</v>
      </c>
      <c r="K50" s="381"/>
      <c r="L50" s="906"/>
      <c r="M50" s="906"/>
      <c r="N50" s="451" t="s">
        <v>997</v>
      </c>
      <c r="O50" s="381"/>
      <c r="P50" s="906"/>
      <c r="Q50" s="906"/>
      <c r="R50" s="451" t="s">
        <v>997</v>
      </c>
      <c r="S50" s="381"/>
    </row>
    <row r="51" spans="2:19" ht="30" customHeight="1" collapsed="1" thickBot="1" x14ac:dyDescent="0.4">
      <c r="C51" s="377"/>
    </row>
    <row r="52" spans="2:19" ht="30" customHeight="1" thickBot="1" x14ac:dyDescent="0.4">
      <c r="D52" s="794" t="s">
        <v>661</v>
      </c>
      <c r="E52" s="795"/>
      <c r="F52" s="795"/>
      <c r="G52" s="796"/>
      <c r="H52" s="794" t="s">
        <v>660</v>
      </c>
      <c r="I52" s="795"/>
      <c r="J52" s="795"/>
      <c r="K52" s="796"/>
      <c r="L52" s="794" t="s">
        <v>659</v>
      </c>
      <c r="M52" s="795"/>
      <c r="N52" s="795"/>
      <c r="O52" s="796"/>
      <c r="P52" s="794" t="s">
        <v>658</v>
      </c>
      <c r="Q52" s="795"/>
      <c r="R52" s="795"/>
      <c r="S52" s="796"/>
    </row>
    <row r="53" spans="2:19" ht="30" customHeight="1" x14ac:dyDescent="0.35">
      <c r="B53" s="819" t="s">
        <v>996</v>
      </c>
      <c r="C53" s="819" t="s">
        <v>995</v>
      </c>
      <c r="D53" s="821" t="s">
        <v>994</v>
      </c>
      <c r="E53" s="863"/>
      <c r="F53" s="421" t="s">
        <v>646</v>
      </c>
      <c r="G53" s="450" t="s">
        <v>983</v>
      </c>
      <c r="H53" s="821" t="s">
        <v>994</v>
      </c>
      <c r="I53" s="863"/>
      <c r="J53" s="421" t="s">
        <v>646</v>
      </c>
      <c r="K53" s="450" t="s">
        <v>983</v>
      </c>
      <c r="L53" s="821" t="s">
        <v>994</v>
      </c>
      <c r="M53" s="863"/>
      <c r="N53" s="421" t="s">
        <v>646</v>
      </c>
      <c r="O53" s="450" t="s">
        <v>983</v>
      </c>
      <c r="P53" s="821" t="s">
        <v>994</v>
      </c>
      <c r="Q53" s="863"/>
      <c r="R53" s="421" t="s">
        <v>646</v>
      </c>
      <c r="S53" s="450" t="s">
        <v>983</v>
      </c>
    </row>
    <row r="54" spans="2:19" ht="45" customHeight="1" x14ac:dyDescent="0.35">
      <c r="B54" s="876"/>
      <c r="C54" s="876"/>
      <c r="D54" s="449" t="s">
        <v>993</v>
      </c>
      <c r="E54" s="393">
        <v>160</v>
      </c>
      <c r="F54" s="897" t="s">
        <v>833</v>
      </c>
      <c r="G54" s="901" t="s">
        <v>820</v>
      </c>
      <c r="H54" s="449" t="s">
        <v>993</v>
      </c>
      <c r="I54" s="448">
        <v>200</v>
      </c>
      <c r="J54" s="893" t="s">
        <v>833</v>
      </c>
      <c r="K54" s="895" t="s">
        <v>830</v>
      </c>
      <c r="L54" s="449" t="s">
        <v>993</v>
      </c>
      <c r="M54" s="448"/>
      <c r="N54" s="893"/>
      <c r="O54" s="895"/>
      <c r="P54" s="449" t="s">
        <v>993</v>
      </c>
      <c r="Q54" s="448"/>
      <c r="R54" s="893"/>
      <c r="S54" s="895"/>
    </row>
    <row r="55" spans="2:19" ht="45" customHeight="1" x14ac:dyDescent="0.35">
      <c r="B55" s="820"/>
      <c r="C55" s="820"/>
      <c r="D55" s="447" t="s">
        <v>992</v>
      </c>
      <c r="E55" s="408">
        <v>0.2</v>
      </c>
      <c r="F55" s="898"/>
      <c r="G55" s="902"/>
      <c r="H55" s="447" t="s">
        <v>992</v>
      </c>
      <c r="I55" s="446">
        <v>0.5</v>
      </c>
      <c r="J55" s="894"/>
      <c r="K55" s="896"/>
      <c r="L55" s="447" t="s">
        <v>992</v>
      </c>
      <c r="M55" s="446"/>
      <c r="N55" s="894"/>
      <c r="O55" s="896"/>
      <c r="P55" s="447" t="s">
        <v>992</v>
      </c>
      <c r="Q55" s="446"/>
      <c r="R55" s="894"/>
      <c r="S55" s="896"/>
    </row>
    <row r="56" spans="2:19" ht="30" customHeight="1" x14ac:dyDescent="0.35">
      <c r="B56" s="810" t="s">
        <v>991</v>
      </c>
      <c r="C56" s="810" t="s">
        <v>990</v>
      </c>
      <c r="D56" s="386" t="s">
        <v>989</v>
      </c>
      <c r="E56" s="415" t="s">
        <v>988</v>
      </c>
      <c r="F56" s="813" t="s">
        <v>643</v>
      </c>
      <c r="G56" s="871"/>
      <c r="H56" s="386" t="s">
        <v>989</v>
      </c>
      <c r="I56" s="415" t="s">
        <v>988</v>
      </c>
      <c r="J56" s="813" t="s">
        <v>643</v>
      </c>
      <c r="K56" s="871"/>
      <c r="L56" s="386" t="s">
        <v>989</v>
      </c>
      <c r="M56" s="415" t="s">
        <v>988</v>
      </c>
      <c r="N56" s="813" t="s">
        <v>643</v>
      </c>
      <c r="O56" s="871"/>
      <c r="P56" s="386" t="s">
        <v>989</v>
      </c>
      <c r="Q56" s="415" t="s">
        <v>988</v>
      </c>
      <c r="R56" s="813" t="s">
        <v>643</v>
      </c>
      <c r="S56" s="871"/>
    </row>
    <row r="57" spans="2:19" ht="30" customHeight="1" x14ac:dyDescent="0.35">
      <c r="B57" s="811"/>
      <c r="C57" s="812"/>
      <c r="D57" s="393">
        <v>150</v>
      </c>
      <c r="E57" s="408">
        <v>0.2</v>
      </c>
      <c r="F57" s="899" t="s">
        <v>862</v>
      </c>
      <c r="G57" s="900"/>
      <c r="H57" s="388">
        <v>300</v>
      </c>
      <c r="I57" s="404">
        <v>0.5</v>
      </c>
      <c r="J57" s="890" t="s">
        <v>862</v>
      </c>
      <c r="K57" s="891"/>
      <c r="L57" s="388"/>
      <c r="M57" s="404"/>
      <c r="N57" s="890"/>
      <c r="O57" s="891"/>
      <c r="P57" s="388"/>
      <c r="Q57" s="404"/>
      <c r="R57" s="890"/>
      <c r="S57" s="891"/>
    </row>
    <row r="58" spans="2:19" ht="30" customHeight="1" x14ac:dyDescent="0.35">
      <c r="B58" s="811"/>
      <c r="C58" s="810" t="s">
        <v>987</v>
      </c>
      <c r="D58" s="445" t="s">
        <v>643</v>
      </c>
      <c r="E58" s="394" t="s">
        <v>861</v>
      </c>
      <c r="F58" s="386" t="s">
        <v>646</v>
      </c>
      <c r="G58" s="410" t="s">
        <v>983</v>
      </c>
      <c r="H58" s="445" t="s">
        <v>643</v>
      </c>
      <c r="I58" s="394" t="s">
        <v>861</v>
      </c>
      <c r="J58" s="386" t="s">
        <v>646</v>
      </c>
      <c r="K58" s="410" t="s">
        <v>983</v>
      </c>
      <c r="L58" s="445" t="s">
        <v>643</v>
      </c>
      <c r="M58" s="394" t="s">
        <v>861</v>
      </c>
      <c r="N58" s="386" t="s">
        <v>646</v>
      </c>
      <c r="O58" s="410" t="s">
        <v>983</v>
      </c>
      <c r="P58" s="445" t="s">
        <v>643</v>
      </c>
      <c r="Q58" s="394" t="s">
        <v>861</v>
      </c>
      <c r="R58" s="386" t="s">
        <v>646</v>
      </c>
      <c r="S58" s="410" t="s">
        <v>983</v>
      </c>
    </row>
    <row r="59" spans="2:19" ht="30" customHeight="1" x14ac:dyDescent="0.35">
      <c r="B59" s="812"/>
      <c r="C59" s="892"/>
      <c r="D59" s="444"/>
      <c r="E59" s="443"/>
      <c r="F59" s="391"/>
      <c r="G59" s="442"/>
      <c r="H59" s="441"/>
      <c r="I59" s="440"/>
      <c r="J59" s="396"/>
      <c r="K59" s="397"/>
      <c r="L59" s="441"/>
      <c r="M59" s="440"/>
      <c r="N59" s="396"/>
      <c r="O59" s="397"/>
      <c r="P59" s="441"/>
      <c r="Q59" s="440"/>
      <c r="R59" s="396"/>
      <c r="S59" s="397"/>
    </row>
    <row r="60" spans="2:19" ht="30" customHeight="1" x14ac:dyDescent="0.35">
      <c r="B60" s="881" t="s">
        <v>986</v>
      </c>
      <c r="C60" s="881" t="s">
        <v>985</v>
      </c>
      <c r="D60" s="439" t="s">
        <v>984</v>
      </c>
      <c r="E60" s="364" t="s">
        <v>861</v>
      </c>
      <c r="F60" s="356" t="s">
        <v>646</v>
      </c>
      <c r="G60" s="438" t="s">
        <v>983</v>
      </c>
      <c r="H60" s="439" t="s">
        <v>984</v>
      </c>
      <c r="I60" s="364" t="s">
        <v>861</v>
      </c>
      <c r="J60" s="356" t="s">
        <v>646</v>
      </c>
      <c r="K60" s="438" t="s">
        <v>983</v>
      </c>
      <c r="L60" s="439" t="s">
        <v>984</v>
      </c>
      <c r="M60" s="364" t="s">
        <v>861</v>
      </c>
      <c r="N60" s="356" t="s">
        <v>646</v>
      </c>
      <c r="O60" s="438" t="s">
        <v>983</v>
      </c>
      <c r="P60" s="439" t="s">
        <v>984</v>
      </c>
      <c r="Q60" s="364" t="s">
        <v>861</v>
      </c>
      <c r="R60" s="356" t="s">
        <v>646</v>
      </c>
      <c r="S60" s="438" t="s">
        <v>983</v>
      </c>
    </row>
    <row r="61" spans="2:19" ht="52.15" customHeight="1" x14ac:dyDescent="0.35">
      <c r="B61" s="881"/>
      <c r="C61" s="881"/>
      <c r="D61" s="437"/>
      <c r="E61" s="436"/>
      <c r="F61" s="361"/>
      <c r="G61" s="435"/>
      <c r="H61" s="434"/>
      <c r="I61" s="433"/>
      <c r="J61" s="432"/>
      <c r="K61" s="431"/>
      <c r="L61" s="434"/>
      <c r="M61" s="433"/>
      <c r="N61" s="432"/>
      <c r="O61" s="431"/>
      <c r="P61" s="434"/>
      <c r="Q61" s="433"/>
      <c r="R61" s="432"/>
      <c r="S61" s="431"/>
    </row>
    <row r="62" spans="2:19" ht="30" customHeight="1" thickBot="1" x14ac:dyDescent="0.4">
      <c r="B62" s="375"/>
      <c r="C62" s="430"/>
    </row>
    <row r="63" spans="2:19" ht="30" customHeight="1" thickBot="1" x14ac:dyDescent="0.4">
      <c r="B63" s="375"/>
      <c r="C63" s="375"/>
      <c r="D63" s="794" t="s">
        <v>661</v>
      </c>
      <c r="E63" s="795"/>
      <c r="F63" s="795"/>
      <c r="G63" s="795"/>
      <c r="H63" s="794" t="s">
        <v>660</v>
      </c>
      <c r="I63" s="795"/>
      <c r="J63" s="795"/>
      <c r="K63" s="796"/>
      <c r="L63" s="795" t="s">
        <v>659</v>
      </c>
      <c r="M63" s="795"/>
      <c r="N63" s="795"/>
      <c r="O63" s="795"/>
      <c r="P63" s="794" t="s">
        <v>658</v>
      </c>
      <c r="Q63" s="795"/>
      <c r="R63" s="795"/>
      <c r="S63" s="796"/>
    </row>
    <row r="64" spans="2:19" ht="30" customHeight="1" x14ac:dyDescent="0.35">
      <c r="B64" s="819" t="s">
        <v>982</v>
      </c>
      <c r="C64" s="819" t="s">
        <v>981</v>
      </c>
      <c r="D64" s="889" t="s">
        <v>980</v>
      </c>
      <c r="E64" s="883"/>
      <c r="F64" s="821" t="s">
        <v>646</v>
      </c>
      <c r="G64" s="822"/>
      <c r="H64" s="882" t="s">
        <v>980</v>
      </c>
      <c r="I64" s="883"/>
      <c r="J64" s="821" t="s">
        <v>646</v>
      </c>
      <c r="K64" s="823"/>
      <c r="L64" s="882" t="s">
        <v>980</v>
      </c>
      <c r="M64" s="883"/>
      <c r="N64" s="821" t="s">
        <v>646</v>
      </c>
      <c r="O64" s="823"/>
      <c r="P64" s="882" t="s">
        <v>980</v>
      </c>
      <c r="Q64" s="883"/>
      <c r="R64" s="821" t="s">
        <v>646</v>
      </c>
      <c r="S64" s="823"/>
    </row>
    <row r="65" spans="2:19" ht="36.75" customHeight="1" x14ac:dyDescent="0.35">
      <c r="B65" s="820"/>
      <c r="C65" s="820"/>
      <c r="D65" s="884"/>
      <c r="E65" s="885"/>
      <c r="F65" s="845"/>
      <c r="G65" s="886"/>
      <c r="H65" s="887"/>
      <c r="I65" s="888"/>
      <c r="J65" s="861"/>
      <c r="K65" s="862"/>
      <c r="L65" s="887"/>
      <c r="M65" s="888"/>
      <c r="N65" s="861"/>
      <c r="O65" s="862"/>
      <c r="P65" s="887"/>
      <c r="Q65" s="888"/>
      <c r="R65" s="861"/>
      <c r="S65" s="862"/>
    </row>
    <row r="66" spans="2:19" ht="45" customHeight="1" x14ac:dyDescent="0.35">
      <c r="B66" s="810" t="s">
        <v>979</v>
      </c>
      <c r="C66" s="810" t="s">
        <v>978</v>
      </c>
      <c r="D66" s="386" t="s">
        <v>977</v>
      </c>
      <c r="E66" s="386" t="s">
        <v>976</v>
      </c>
      <c r="F66" s="813" t="s">
        <v>970</v>
      </c>
      <c r="G66" s="871"/>
      <c r="H66" s="429" t="s">
        <v>977</v>
      </c>
      <c r="I66" s="386" t="s">
        <v>976</v>
      </c>
      <c r="J66" s="877" t="s">
        <v>970</v>
      </c>
      <c r="K66" s="871"/>
      <c r="L66" s="429" t="s">
        <v>977</v>
      </c>
      <c r="M66" s="386" t="s">
        <v>976</v>
      </c>
      <c r="N66" s="877" t="s">
        <v>970</v>
      </c>
      <c r="O66" s="871"/>
      <c r="P66" s="429" t="s">
        <v>977</v>
      </c>
      <c r="Q66" s="386" t="s">
        <v>976</v>
      </c>
      <c r="R66" s="877" t="s">
        <v>970</v>
      </c>
      <c r="S66" s="871"/>
    </row>
    <row r="67" spans="2:19" ht="27" customHeight="1" x14ac:dyDescent="0.35">
      <c r="B67" s="812"/>
      <c r="C67" s="812"/>
      <c r="D67" s="393">
        <v>2000</v>
      </c>
      <c r="E67" s="408">
        <v>0.2</v>
      </c>
      <c r="F67" s="878" t="s">
        <v>819</v>
      </c>
      <c r="G67" s="878"/>
      <c r="H67" s="388">
        <v>4500</v>
      </c>
      <c r="I67" s="404">
        <v>0.5</v>
      </c>
      <c r="J67" s="879" t="s">
        <v>829</v>
      </c>
      <c r="K67" s="880"/>
      <c r="L67" s="388"/>
      <c r="M67" s="404"/>
      <c r="N67" s="879"/>
      <c r="O67" s="880"/>
      <c r="P67" s="388"/>
      <c r="Q67" s="404"/>
      <c r="R67" s="879"/>
      <c r="S67" s="880"/>
    </row>
    <row r="68" spans="2:19" ht="33.75" customHeight="1" x14ac:dyDescent="0.35">
      <c r="B68" s="881" t="s">
        <v>975</v>
      </c>
      <c r="C68" s="791" t="s">
        <v>974</v>
      </c>
      <c r="D68" s="356" t="s">
        <v>973</v>
      </c>
      <c r="E68" s="356" t="s">
        <v>971</v>
      </c>
      <c r="F68" s="785" t="s">
        <v>970</v>
      </c>
      <c r="G68" s="867"/>
      <c r="H68" s="428" t="s">
        <v>972</v>
      </c>
      <c r="I68" s="356" t="s">
        <v>971</v>
      </c>
      <c r="J68" s="866" t="s">
        <v>970</v>
      </c>
      <c r="K68" s="867"/>
      <c r="L68" s="428" t="s">
        <v>972</v>
      </c>
      <c r="M68" s="356" t="s">
        <v>971</v>
      </c>
      <c r="N68" s="866" t="s">
        <v>970</v>
      </c>
      <c r="O68" s="867"/>
      <c r="P68" s="428" t="s">
        <v>972</v>
      </c>
      <c r="Q68" s="356" t="s">
        <v>971</v>
      </c>
      <c r="R68" s="866" t="s">
        <v>970</v>
      </c>
      <c r="S68" s="867"/>
    </row>
    <row r="69" spans="2:19" ht="33.75" customHeight="1" x14ac:dyDescent="0.35">
      <c r="B69" s="881"/>
      <c r="C69" s="793"/>
      <c r="D69" s="363"/>
      <c r="E69" s="427"/>
      <c r="F69" s="868"/>
      <c r="G69" s="868"/>
      <c r="H69" s="358"/>
      <c r="I69" s="426"/>
      <c r="J69" s="869"/>
      <c r="K69" s="870"/>
      <c r="L69" s="358"/>
      <c r="M69" s="426"/>
      <c r="N69" s="869"/>
      <c r="O69" s="870"/>
      <c r="P69" s="358"/>
      <c r="Q69" s="426"/>
      <c r="R69" s="869"/>
      <c r="S69" s="870"/>
    </row>
    <row r="70" spans="2:19" ht="33.75" customHeight="1" x14ac:dyDescent="0.35">
      <c r="B70" s="881"/>
      <c r="C70" s="791" t="s">
        <v>969</v>
      </c>
      <c r="D70" s="356" t="s">
        <v>967</v>
      </c>
      <c r="E70" s="356" t="s">
        <v>643</v>
      </c>
      <c r="F70" s="785" t="s">
        <v>968</v>
      </c>
      <c r="G70" s="867"/>
      <c r="H70" s="428" t="s">
        <v>967</v>
      </c>
      <c r="I70" s="356" t="s">
        <v>641</v>
      </c>
      <c r="J70" s="866" t="s">
        <v>861</v>
      </c>
      <c r="K70" s="867"/>
      <c r="L70" s="428" t="s">
        <v>967</v>
      </c>
      <c r="M70" s="356" t="s">
        <v>641</v>
      </c>
      <c r="N70" s="866" t="s">
        <v>861</v>
      </c>
      <c r="O70" s="867"/>
      <c r="P70" s="428" t="s">
        <v>967</v>
      </c>
      <c r="Q70" s="356" t="s">
        <v>641</v>
      </c>
      <c r="R70" s="866" t="s">
        <v>861</v>
      </c>
      <c r="S70" s="867"/>
    </row>
    <row r="71" spans="2:19" ht="33.75" customHeight="1" thickBot="1" x14ac:dyDescent="0.4">
      <c r="B71" s="881"/>
      <c r="C71" s="793"/>
      <c r="D71" s="363"/>
      <c r="E71" s="427"/>
      <c r="F71" s="868"/>
      <c r="G71" s="868"/>
      <c r="H71" s="358"/>
      <c r="I71" s="426"/>
      <c r="J71" s="869"/>
      <c r="K71" s="870"/>
      <c r="L71" s="358"/>
      <c r="M71" s="426"/>
      <c r="N71" s="869"/>
      <c r="O71" s="870"/>
      <c r="P71" s="358"/>
      <c r="Q71" s="426"/>
      <c r="R71" s="869"/>
      <c r="S71" s="870"/>
    </row>
    <row r="72" spans="2:19" ht="37.5" customHeight="1" thickBot="1" x14ac:dyDescent="0.4">
      <c r="B72" s="375"/>
      <c r="C72" s="375"/>
      <c r="D72" s="794" t="s">
        <v>661</v>
      </c>
      <c r="E72" s="795"/>
      <c r="F72" s="795"/>
      <c r="G72" s="796"/>
      <c r="H72" s="794" t="s">
        <v>660</v>
      </c>
      <c r="I72" s="795"/>
      <c r="J72" s="795"/>
      <c r="K72" s="796"/>
      <c r="L72" s="794" t="s">
        <v>659</v>
      </c>
      <c r="M72" s="795"/>
      <c r="N72" s="795"/>
      <c r="O72" s="795"/>
      <c r="P72" s="795" t="s">
        <v>660</v>
      </c>
      <c r="Q72" s="795"/>
      <c r="R72" s="795"/>
      <c r="S72" s="796"/>
    </row>
    <row r="73" spans="2:19" ht="37.5" customHeight="1" x14ac:dyDescent="0.35">
      <c r="B73" s="819" t="s">
        <v>966</v>
      </c>
      <c r="C73" s="819" t="s">
        <v>965</v>
      </c>
      <c r="D73" s="425" t="s">
        <v>964</v>
      </c>
      <c r="E73" s="421" t="s">
        <v>963</v>
      </c>
      <c r="F73" s="821" t="s">
        <v>962</v>
      </c>
      <c r="G73" s="823"/>
      <c r="H73" s="425" t="s">
        <v>964</v>
      </c>
      <c r="I73" s="421" t="s">
        <v>963</v>
      </c>
      <c r="J73" s="821" t="s">
        <v>962</v>
      </c>
      <c r="K73" s="823"/>
      <c r="L73" s="425" t="s">
        <v>964</v>
      </c>
      <c r="M73" s="421" t="s">
        <v>963</v>
      </c>
      <c r="N73" s="821" t="s">
        <v>962</v>
      </c>
      <c r="O73" s="823"/>
      <c r="P73" s="425" t="s">
        <v>964</v>
      </c>
      <c r="Q73" s="421" t="s">
        <v>963</v>
      </c>
      <c r="R73" s="821" t="s">
        <v>962</v>
      </c>
      <c r="S73" s="823"/>
    </row>
    <row r="74" spans="2:19" ht="44.25" customHeight="1" x14ac:dyDescent="0.35">
      <c r="B74" s="876"/>
      <c r="C74" s="820"/>
      <c r="D74" s="419"/>
      <c r="E74" s="407"/>
      <c r="F74" s="872"/>
      <c r="G74" s="873"/>
      <c r="H74" s="416"/>
      <c r="I74" s="403"/>
      <c r="J74" s="874"/>
      <c r="K74" s="875"/>
      <c r="L74" s="416"/>
      <c r="M74" s="403"/>
      <c r="N74" s="874"/>
      <c r="O74" s="875"/>
      <c r="P74" s="416"/>
      <c r="Q74" s="403"/>
      <c r="R74" s="874"/>
      <c r="S74" s="875"/>
    </row>
    <row r="75" spans="2:19" ht="36.75" customHeight="1" x14ac:dyDescent="0.35">
      <c r="B75" s="876"/>
      <c r="C75" s="819" t="s">
        <v>961</v>
      </c>
      <c r="D75" s="386" t="s">
        <v>646</v>
      </c>
      <c r="E75" s="424" t="s">
        <v>960</v>
      </c>
      <c r="F75" s="813" t="s">
        <v>959</v>
      </c>
      <c r="G75" s="871"/>
      <c r="H75" s="386" t="s">
        <v>646</v>
      </c>
      <c r="I75" s="424" t="s">
        <v>960</v>
      </c>
      <c r="J75" s="813" t="s">
        <v>959</v>
      </c>
      <c r="K75" s="871"/>
      <c r="L75" s="386" t="s">
        <v>646</v>
      </c>
      <c r="M75" s="424" t="s">
        <v>960</v>
      </c>
      <c r="N75" s="813" t="s">
        <v>959</v>
      </c>
      <c r="O75" s="871"/>
      <c r="P75" s="386" t="s">
        <v>646</v>
      </c>
      <c r="Q75" s="424" t="s">
        <v>960</v>
      </c>
      <c r="R75" s="813" t="s">
        <v>959</v>
      </c>
      <c r="S75" s="871"/>
    </row>
    <row r="76" spans="2:19" ht="30" customHeight="1" x14ac:dyDescent="0.35">
      <c r="B76" s="876"/>
      <c r="C76" s="876"/>
      <c r="D76" s="391"/>
      <c r="E76" s="407"/>
      <c r="F76" s="845"/>
      <c r="G76" s="846"/>
      <c r="H76" s="396"/>
      <c r="I76" s="403"/>
      <c r="J76" s="861"/>
      <c r="K76" s="862"/>
      <c r="L76" s="396"/>
      <c r="M76" s="403"/>
      <c r="N76" s="861"/>
      <c r="O76" s="862"/>
      <c r="P76" s="396"/>
      <c r="Q76" s="403"/>
      <c r="R76" s="861"/>
      <c r="S76" s="862"/>
    </row>
    <row r="77" spans="2:19" ht="30" customHeight="1" outlineLevel="1" x14ac:dyDescent="0.35">
      <c r="B77" s="876"/>
      <c r="C77" s="876"/>
      <c r="D77" s="391"/>
      <c r="E77" s="407"/>
      <c r="F77" s="845"/>
      <c r="G77" s="846"/>
      <c r="H77" s="396"/>
      <c r="I77" s="403"/>
      <c r="J77" s="861"/>
      <c r="K77" s="862"/>
      <c r="L77" s="396"/>
      <c r="M77" s="403"/>
      <c r="N77" s="861"/>
      <c r="O77" s="862"/>
      <c r="P77" s="396"/>
      <c r="Q77" s="403"/>
      <c r="R77" s="861"/>
      <c r="S77" s="862"/>
    </row>
    <row r="78" spans="2:19" ht="30" customHeight="1" outlineLevel="1" x14ac:dyDescent="0.35">
      <c r="B78" s="876"/>
      <c r="C78" s="876"/>
      <c r="D78" s="391"/>
      <c r="E78" s="407"/>
      <c r="F78" s="845"/>
      <c r="G78" s="846"/>
      <c r="H78" s="396"/>
      <c r="I78" s="403"/>
      <c r="J78" s="861"/>
      <c r="K78" s="862"/>
      <c r="L78" s="396"/>
      <c r="M78" s="403"/>
      <c r="N78" s="861"/>
      <c r="O78" s="862"/>
      <c r="P78" s="396"/>
      <c r="Q78" s="403"/>
      <c r="R78" s="861"/>
      <c r="S78" s="862"/>
    </row>
    <row r="79" spans="2:19" ht="30" customHeight="1" outlineLevel="1" x14ac:dyDescent="0.35">
      <c r="B79" s="876"/>
      <c r="C79" s="876"/>
      <c r="D79" s="391"/>
      <c r="E79" s="407"/>
      <c r="F79" s="845"/>
      <c r="G79" s="846"/>
      <c r="H79" s="396"/>
      <c r="I79" s="403"/>
      <c r="J79" s="861"/>
      <c r="K79" s="862"/>
      <c r="L79" s="396"/>
      <c r="M79" s="403"/>
      <c r="N79" s="861"/>
      <c r="O79" s="862"/>
      <c r="P79" s="396"/>
      <c r="Q79" s="403"/>
      <c r="R79" s="861"/>
      <c r="S79" s="862"/>
    </row>
    <row r="80" spans="2:19" ht="30" customHeight="1" outlineLevel="1" x14ac:dyDescent="0.35">
      <c r="B80" s="876"/>
      <c r="C80" s="876"/>
      <c r="D80" s="391"/>
      <c r="E80" s="407"/>
      <c r="F80" s="845"/>
      <c r="G80" s="846"/>
      <c r="H80" s="396"/>
      <c r="I80" s="403"/>
      <c r="J80" s="861"/>
      <c r="K80" s="862"/>
      <c r="L80" s="396"/>
      <c r="M80" s="403"/>
      <c r="N80" s="861"/>
      <c r="O80" s="862"/>
      <c r="P80" s="396"/>
      <c r="Q80" s="403"/>
      <c r="R80" s="861"/>
      <c r="S80" s="862"/>
    </row>
    <row r="81" spans="2:19" ht="30" customHeight="1" outlineLevel="1" x14ac:dyDescent="0.35">
      <c r="B81" s="820"/>
      <c r="C81" s="820"/>
      <c r="D81" s="391"/>
      <c r="E81" s="407"/>
      <c r="F81" s="845"/>
      <c r="G81" s="846"/>
      <c r="H81" s="396"/>
      <c r="I81" s="403"/>
      <c r="J81" s="861"/>
      <c r="K81" s="862"/>
      <c r="L81" s="396"/>
      <c r="M81" s="403"/>
      <c r="N81" s="861"/>
      <c r="O81" s="862"/>
      <c r="P81" s="396"/>
      <c r="Q81" s="403"/>
      <c r="R81" s="861"/>
      <c r="S81" s="862"/>
    </row>
    <row r="82" spans="2:19" ht="35.25" customHeight="1" x14ac:dyDescent="0.35">
      <c r="B82" s="810" t="s">
        <v>958</v>
      </c>
      <c r="C82" s="856" t="s">
        <v>957</v>
      </c>
      <c r="D82" s="415" t="s">
        <v>956</v>
      </c>
      <c r="E82" s="813" t="s">
        <v>643</v>
      </c>
      <c r="F82" s="814"/>
      <c r="G82" s="385" t="s">
        <v>646</v>
      </c>
      <c r="H82" s="415" t="s">
        <v>956</v>
      </c>
      <c r="I82" s="813" t="s">
        <v>643</v>
      </c>
      <c r="J82" s="814"/>
      <c r="K82" s="385" t="s">
        <v>646</v>
      </c>
      <c r="L82" s="415" t="s">
        <v>956</v>
      </c>
      <c r="M82" s="813" t="s">
        <v>643</v>
      </c>
      <c r="N82" s="814"/>
      <c r="O82" s="385" t="s">
        <v>646</v>
      </c>
      <c r="P82" s="415" t="s">
        <v>956</v>
      </c>
      <c r="Q82" s="813" t="s">
        <v>643</v>
      </c>
      <c r="R82" s="814"/>
      <c r="S82" s="385" t="s">
        <v>646</v>
      </c>
    </row>
    <row r="83" spans="2:19" ht="35.25" customHeight="1" x14ac:dyDescent="0.35">
      <c r="B83" s="811"/>
      <c r="C83" s="856"/>
      <c r="D83" s="423"/>
      <c r="E83" s="857"/>
      <c r="F83" s="858"/>
      <c r="G83" s="390"/>
      <c r="H83" s="399"/>
      <c r="I83" s="859"/>
      <c r="J83" s="860"/>
      <c r="K83" s="398"/>
      <c r="L83" s="399"/>
      <c r="M83" s="859"/>
      <c r="N83" s="860"/>
      <c r="O83" s="398"/>
      <c r="P83" s="399"/>
      <c r="Q83" s="859"/>
      <c r="R83" s="860"/>
      <c r="S83" s="398"/>
    </row>
    <row r="84" spans="2:19" ht="35.25" customHeight="1" outlineLevel="1" x14ac:dyDescent="0.35">
      <c r="B84" s="811"/>
      <c r="C84" s="856"/>
      <c r="D84" s="423"/>
      <c r="E84" s="857"/>
      <c r="F84" s="858"/>
      <c r="G84" s="390"/>
      <c r="H84" s="399"/>
      <c r="I84" s="859"/>
      <c r="J84" s="860"/>
      <c r="K84" s="398"/>
      <c r="L84" s="399"/>
      <c r="M84" s="859"/>
      <c r="N84" s="860"/>
      <c r="O84" s="398"/>
      <c r="P84" s="399"/>
      <c r="Q84" s="859"/>
      <c r="R84" s="860"/>
      <c r="S84" s="398"/>
    </row>
    <row r="85" spans="2:19" ht="35.25" customHeight="1" outlineLevel="1" x14ac:dyDescent="0.35">
      <c r="B85" s="811"/>
      <c r="C85" s="856"/>
      <c r="D85" s="423"/>
      <c r="E85" s="857"/>
      <c r="F85" s="858"/>
      <c r="G85" s="390"/>
      <c r="H85" s="399"/>
      <c r="I85" s="859"/>
      <c r="J85" s="860"/>
      <c r="K85" s="398"/>
      <c r="L85" s="399"/>
      <c r="M85" s="859"/>
      <c r="N85" s="860"/>
      <c r="O85" s="398"/>
      <c r="P85" s="399"/>
      <c r="Q85" s="859"/>
      <c r="R85" s="860"/>
      <c r="S85" s="398"/>
    </row>
    <row r="86" spans="2:19" ht="35.25" customHeight="1" outlineLevel="1" x14ac:dyDescent="0.35">
      <c r="B86" s="811"/>
      <c r="C86" s="856"/>
      <c r="D86" s="423"/>
      <c r="E86" s="857"/>
      <c r="F86" s="858"/>
      <c r="G86" s="390"/>
      <c r="H86" s="399"/>
      <c r="I86" s="859"/>
      <c r="J86" s="860"/>
      <c r="K86" s="398"/>
      <c r="L86" s="399"/>
      <c r="M86" s="859"/>
      <c r="N86" s="860"/>
      <c r="O86" s="398"/>
      <c r="P86" s="399"/>
      <c r="Q86" s="859"/>
      <c r="R86" s="860"/>
      <c r="S86" s="398"/>
    </row>
    <row r="87" spans="2:19" ht="35.25" customHeight="1" outlineLevel="1" x14ac:dyDescent="0.35">
      <c r="B87" s="811"/>
      <c r="C87" s="856"/>
      <c r="D87" s="423"/>
      <c r="E87" s="857"/>
      <c r="F87" s="858"/>
      <c r="G87" s="390"/>
      <c r="H87" s="399"/>
      <c r="I87" s="859"/>
      <c r="J87" s="860"/>
      <c r="K87" s="398"/>
      <c r="L87" s="399"/>
      <c r="M87" s="859"/>
      <c r="N87" s="860"/>
      <c r="O87" s="398"/>
      <c r="P87" s="399"/>
      <c r="Q87" s="859"/>
      <c r="R87" s="860"/>
      <c r="S87" s="398"/>
    </row>
    <row r="88" spans="2:19" ht="33" customHeight="1" outlineLevel="1" x14ac:dyDescent="0.35">
      <c r="B88" s="812"/>
      <c r="C88" s="856"/>
      <c r="D88" s="423"/>
      <c r="E88" s="857"/>
      <c r="F88" s="858"/>
      <c r="G88" s="390"/>
      <c r="H88" s="399"/>
      <c r="I88" s="859"/>
      <c r="J88" s="860"/>
      <c r="K88" s="398"/>
      <c r="L88" s="399"/>
      <c r="M88" s="859"/>
      <c r="N88" s="860"/>
      <c r="O88" s="398"/>
      <c r="P88" s="399"/>
      <c r="Q88" s="859"/>
      <c r="R88" s="860"/>
      <c r="S88" s="398"/>
    </row>
    <row r="89" spans="2:19" ht="31.5" customHeight="1" thickBot="1" x14ac:dyDescent="0.4">
      <c r="B89" s="375"/>
      <c r="C89" s="422"/>
    </row>
    <row r="90" spans="2:19" ht="30.75" customHeight="1" thickBot="1" x14ac:dyDescent="0.4">
      <c r="B90" s="375"/>
      <c r="C90" s="375"/>
      <c r="D90" s="794" t="s">
        <v>661</v>
      </c>
      <c r="E90" s="795"/>
      <c r="F90" s="795"/>
      <c r="G90" s="796"/>
      <c r="H90" s="842" t="s">
        <v>955</v>
      </c>
      <c r="I90" s="843"/>
      <c r="J90" s="843"/>
      <c r="K90" s="844"/>
      <c r="L90" s="795" t="s">
        <v>659</v>
      </c>
      <c r="M90" s="795"/>
      <c r="N90" s="795"/>
      <c r="O90" s="795"/>
      <c r="P90" s="795" t="s">
        <v>660</v>
      </c>
      <c r="Q90" s="795"/>
      <c r="R90" s="795"/>
      <c r="S90" s="796"/>
    </row>
    <row r="91" spans="2:19" ht="30.75" customHeight="1" x14ac:dyDescent="0.35">
      <c r="B91" s="819" t="s">
        <v>954</v>
      </c>
      <c r="C91" s="819" t="s">
        <v>953</v>
      </c>
      <c r="D91" s="821" t="s">
        <v>952</v>
      </c>
      <c r="E91" s="863"/>
      <c r="F91" s="421" t="s">
        <v>646</v>
      </c>
      <c r="G91" s="420" t="s">
        <v>643</v>
      </c>
      <c r="H91" s="864" t="s">
        <v>952</v>
      </c>
      <c r="I91" s="863"/>
      <c r="J91" s="421" t="s">
        <v>646</v>
      </c>
      <c r="K91" s="420" t="s">
        <v>643</v>
      </c>
      <c r="L91" s="864" t="s">
        <v>952</v>
      </c>
      <c r="M91" s="863"/>
      <c r="N91" s="421" t="s">
        <v>646</v>
      </c>
      <c r="O91" s="420" t="s">
        <v>643</v>
      </c>
      <c r="P91" s="864" t="s">
        <v>952</v>
      </c>
      <c r="Q91" s="863"/>
      <c r="R91" s="421" t="s">
        <v>646</v>
      </c>
      <c r="S91" s="420" t="s">
        <v>643</v>
      </c>
    </row>
    <row r="92" spans="2:19" ht="29.25" customHeight="1" x14ac:dyDescent="0.35">
      <c r="B92" s="820"/>
      <c r="C92" s="820"/>
      <c r="D92" s="845" t="s">
        <v>792</v>
      </c>
      <c r="E92" s="865"/>
      <c r="F92" s="419" t="s">
        <v>733</v>
      </c>
      <c r="G92" s="406" t="s">
        <v>910</v>
      </c>
      <c r="H92" s="418" t="s">
        <v>815</v>
      </c>
      <c r="I92" s="417"/>
      <c r="J92" s="416" t="s">
        <v>733</v>
      </c>
      <c r="K92" s="402" t="s">
        <v>910</v>
      </c>
      <c r="L92" s="418"/>
      <c r="M92" s="417"/>
      <c r="N92" s="416"/>
      <c r="O92" s="402"/>
      <c r="P92" s="418"/>
      <c r="Q92" s="417"/>
      <c r="R92" s="416"/>
      <c r="S92" s="402"/>
    </row>
    <row r="93" spans="2:19" ht="45" customHeight="1" x14ac:dyDescent="0.35">
      <c r="B93" s="849" t="s">
        <v>951</v>
      </c>
      <c r="C93" s="810" t="s">
        <v>950</v>
      </c>
      <c r="D93" s="386" t="s">
        <v>949</v>
      </c>
      <c r="E93" s="386" t="s">
        <v>948</v>
      </c>
      <c r="F93" s="415" t="s">
        <v>947</v>
      </c>
      <c r="G93" s="385" t="s">
        <v>946</v>
      </c>
      <c r="H93" s="386" t="s">
        <v>949</v>
      </c>
      <c r="I93" s="386" t="s">
        <v>948</v>
      </c>
      <c r="J93" s="415" t="s">
        <v>947</v>
      </c>
      <c r="K93" s="385" t="s">
        <v>946</v>
      </c>
      <c r="L93" s="386" t="s">
        <v>949</v>
      </c>
      <c r="M93" s="386" t="s">
        <v>948</v>
      </c>
      <c r="N93" s="415" t="s">
        <v>947</v>
      </c>
      <c r="O93" s="385" t="s">
        <v>946</v>
      </c>
      <c r="P93" s="386" t="s">
        <v>949</v>
      </c>
      <c r="Q93" s="386" t="s">
        <v>948</v>
      </c>
      <c r="R93" s="415" t="s">
        <v>947</v>
      </c>
      <c r="S93" s="385" t="s">
        <v>946</v>
      </c>
    </row>
    <row r="94" spans="2:19" ht="29.25" customHeight="1" x14ac:dyDescent="0.35">
      <c r="B94" s="849"/>
      <c r="C94" s="811"/>
      <c r="D94" s="850" t="s">
        <v>768</v>
      </c>
      <c r="E94" s="852">
        <v>1</v>
      </c>
      <c r="F94" s="850" t="s">
        <v>789</v>
      </c>
      <c r="G94" s="854" t="s">
        <v>792</v>
      </c>
      <c r="H94" s="833" t="s">
        <v>768</v>
      </c>
      <c r="I94" s="833">
        <v>1500</v>
      </c>
      <c r="J94" s="833" t="s">
        <v>789</v>
      </c>
      <c r="K94" s="835" t="s">
        <v>825</v>
      </c>
      <c r="L94" s="833"/>
      <c r="M94" s="833"/>
      <c r="N94" s="833"/>
      <c r="O94" s="835"/>
      <c r="P94" s="833"/>
      <c r="Q94" s="833"/>
      <c r="R94" s="833"/>
      <c r="S94" s="835"/>
    </row>
    <row r="95" spans="2:19" ht="29.25" customHeight="1" x14ac:dyDescent="0.35">
      <c r="B95" s="849"/>
      <c r="C95" s="811"/>
      <c r="D95" s="851"/>
      <c r="E95" s="853"/>
      <c r="F95" s="851"/>
      <c r="G95" s="855"/>
      <c r="H95" s="834"/>
      <c r="I95" s="834"/>
      <c r="J95" s="834"/>
      <c r="K95" s="836"/>
      <c r="L95" s="834"/>
      <c r="M95" s="834"/>
      <c r="N95" s="834"/>
      <c r="O95" s="836"/>
      <c r="P95" s="834"/>
      <c r="Q95" s="834"/>
      <c r="R95" s="834"/>
      <c r="S95" s="836"/>
    </row>
    <row r="96" spans="2:19" ht="24" hidden="1" outlineLevel="1" x14ac:dyDescent="0.35">
      <c r="B96" s="849"/>
      <c r="C96" s="811"/>
      <c r="D96" s="386" t="s">
        <v>949</v>
      </c>
      <c r="E96" s="386" t="s">
        <v>948</v>
      </c>
      <c r="F96" s="415" t="s">
        <v>947</v>
      </c>
      <c r="G96" s="385" t="s">
        <v>946</v>
      </c>
      <c r="H96" s="386" t="s">
        <v>949</v>
      </c>
      <c r="I96" s="386" t="s">
        <v>948</v>
      </c>
      <c r="J96" s="415" t="s">
        <v>947</v>
      </c>
      <c r="K96" s="385" t="s">
        <v>946</v>
      </c>
      <c r="L96" s="386" t="s">
        <v>949</v>
      </c>
      <c r="M96" s="386" t="s">
        <v>948</v>
      </c>
      <c r="N96" s="415" t="s">
        <v>947</v>
      </c>
      <c r="O96" s="385" t="s">
        <v>946</v>
      </c>
      <c r="P96" s="386" t="s">
        <v>949</v>
      </c>
      <c r="Q96" s="386" t="s">
        <v>948</v>
      </c>
      <c r="R96" s="415" t="s">
        <v>947</v>
      </c>
      <c r="S96" s="385" t="s">
        <v>946</v>
      </c>
    </row>
    <row r="97" spans="2:19" ht="29.25" hidden="1" customHeight="1" outlineLevel="1" x14ac:dyDescent="0.35">
      <c r="B97" s="849"/>
      <c r="C97" s="811"/>
      <c r="D97" s="850"/>
      <c r="E97" s="852"/>
      <c r="F97" s="850"/>
      <c r="G97" s="854"/>
      <c r="H97" s="833"/>
      <c r="I97" s="833"/>
      <c r="J97" s="833"/>
      <c r="K97" s="835"/>
      <c r="L97" s="833"/>
      <c r="M97" s="833"/>
      <c r="N97" s="833"/>
      <c r="O97" s="835"/>
      <c r="P97" s="833"/>
      <c r="Q97" s="833"/>
      <c r="R97" s="833"/>
      <c r="S97" s="835"/>
    </row>
    <row r="98" spans="2:19" ht="29.25" hidden="1" customHeight="1" outlineLevel="1" x14ac:dyDescent="0.35">
      <c r="B98" s="849"/>
      <c r="C98" s="811"/>
      <c r="D98" s="851"/>
      <c r="E98" s="853"/>
      <c r="F98" s="851"/>
      <c r="G98" s="855"/>
      <c r="H98" s="834"/>
      <c r="I98" s="834"/>
      <c r="J98" s="834"/>
      <c r="K98" s="836"/>
      <c r="L98" s="834"/>
      <c r="M98" s="834"/>
      <c r="N98" s="834"/>
      <c r="O98" s="836"/>
      <c r="P98" s="834"/>
      <c r="Q98" s="834"/>
      <c r="R98" s="834"/>
      <c r="S98" s="836"/>
    </row>
    <row r="99" spans="2:19" ht="24" hidden="1" outlineLevel="1" x14ac:dyDescent="0.35">
      <c r="B99" s="849"/>
      <c r="C99" s="811"/>
      <c r="D99" s="386" t="s">
        <v>949</v>
      </c>
      <c r="E99" s="386" t="s">
        <v>948</v>
      </c>
      <c r="F99" s="415" t="s">
        <v>947</v>
      </c>
      <c r="G99" s="385" t="s">
        <v>946</v>
      </c>
      <c r="H99" s="386" t="s">
        <v>949</v>
      </c>
      <c r="I99" s="386" t="s">
        <v>948</v>
      </c>
      <c r="J99" s="415" t="s">
        <v>947</v>
      </c>
      <c r="K99" s="385" t="s">
        <v>946</v>
      </c>
      <c r="L99" s="386" t="s">
        <v>949</v>
      </c>
      <c r="M99" s="386" t="s">
        <v>948</v>
      </c>
      <c r="N99" s="415" t="s">
        <v>947</v>
      </c>
      <c r="O99" s="385" t="s">
        <v>946</v>
      </c>
      <c r="P99" s="386" t="s">
        <v>949</v>
      </c>
      <c r="Q99" s="386" t="s">
        <v>948</v>
      </c>
      <c r="R99" s="415" t="s">
        <v>947</v>
      </c>
      <c r="S99" s="385" t="s">
        <v>946</v>
      </c>
    </row>
    <row r="100" spans="2:19" ht="29.25" hidden="1" customHeight="1" outlineLevel="1" x14ac:dyDescent="0.35">
      <c r="B100" s="849"/>
      <c r="C100" s="811"/>
      <c r="D100" s="850"/>
      <c r="E100" s="852"/>
      <c r="F100" s="850"/>
      <c r="G100" s="854"/>
      <c r="H100" s="833"/>
      <c r="I100" s="833"/>
      <c r="J100" s="833"/>
      <c r="K100" s="835"/>
      <c r="L100" s="833"/>
      <c r="M100" s="833"/>
      <c r="N100" s="833"/>
      <c r="O100" s="835"/>
      <c r="P100" s="833"/>
      <c r="Q100" s="833"/>
      <c r="R100" s="833"/>
      <c r="S100" s="835"/>
    </row>
    <row r="101" spans="2:19" ht="29.25" hidden="1" customHeight="1" outlineLevel="1" x14ac:dyDescent="0.35">
      <c r="B101" s="849"/>
      <c r="C101" s="811"/>
      <c r="D101" s="851"/>
      <c r="E101" s="853"/>
      <c r="F101" s="851"/>
      <c r="G101" s="855"/>
      <c r="H101" s="834"/>
      <c r="I101" s="834"/>
      <c r="J101" s="834"/>
      <c r="K101" s="836"/>
      <c r="L101" s="834"/>
      <c r="M101" s="834"/>
      <c r="N101" s="834"/>
      <c r="O101" s="836"/>
      <c r="P101" s="834"/>
      <c r="Q101" s="834"/>
      <c r="R101" s="834"/>
      <c r="S101" s="836"/>
    </row>
    <row r="102" spans="2:19" ht="24" hidden="1" outlineLevel="1" x14ac:dyDescent="0.35">
      <c r="B102" s="849"/>
      <c r="C102" s="811"/>
      <c r="D102" s="386" t="s">
        <v>949</v>
      </c>
      <c r="E102" s="386" t="s">
        <v>948</v>
      </c>
      <c r="F102" s="415" t="s">
        <v>947</v>
      </c>
      <c r="G102" s="385" t="s">
        <v>946</v>
      </c>
      <c r="H102" s="386" t="s">
        <v>949</v>
      </c>
      <c r="I102" s="386" t="s">
        <v>948</v>
      </c>
      <c r="J102" s="415" t="s">
        <v>947</v>
      </c>
      <c r="K102" s="385" t="s">
        <v>946</v>
      </c>
      <c r="L102" s="386" t="s">
        <v>949</v>
      </c>
      <c r="M102" s="386" t="s">
        <v>948</v>
      </c>
      <c r="N102" s="415" t="s">
        <v>947</v>
      </c>
      <c r="O102" s="385" t="s">
        <v>946</v>
      </c>
      <c r="P102" s="386" t="s">
        <v>949</v>
      </c>
      <c r="Q102" s="386" t="s">
        <v>948</v>
      </c>
      <c r="R102" s="415" t="s">
        <v>947</v>
      </c>
      <c r="S102" s="385" t="s">
        <v>946</v>
      </c>
    </row>
    <row r="103" spans="2:19" ht="29.25" hidden="1" customHeight="1" outlineLevel="1" x14ac:dyDescent="0.35">
      <c r="B103" s="849"/>
      <c r="C103" s="811"/>
      <c r="D103" s="850"/>
      <c r="E103" s="852"/>
      <c r="F103" s="850"/>
      <c r="G103" s="854"/>
      <c r="H103" s="833"/>
      <c r="I103" s="833"/>
      <c r="J103" s="833"/>
      <c r="K103" s="835"/>
      <c r="L103" s="833"/>
      <c r="M103" s="833"/>
      <c r="N103" s="833"/>
      <c r="O103" s="835"/>
      <c r="P103" s="833"/>
      <c r="Q103" s="833"/>
      <c r="R103" s="833"/>
      <c r="S103" s="835"/>
    </row>
    <row r="104" spans="2:19" ht="29.25" hidden="1" customHeight="1" outlineLevel="1" x14ac:dyDescent="0.35">
      <c r="B104" s="849"/>
      <c r="C104" s="812"/>
      <c r="D104" s="851"/>
      <c r="E104" s="853"/>
      <c r="F104" s="851"/>
      <c r="G104" s="855"/>
      <c r="H104" s="834"/>
      <c r="I104" s="834"/>
      <c r="J104" s="834"/>
      <c r="K104" s="836"/>
      <c r="L104" s="834"/>
      <c r="M104" s="834"/>
      <c r="N104" s="834"/>
      <c r="O104" s="836"/>
      <c r="P104" s="834"/>
      <c r="Q104" s="834"/>
      <c r="R104" s="834"/>
      <c r="S104" s="836"/>
    </row>
    <row r="105" spans="2:19" ht="15" collapsed="1" thickBot="1" x14ac:dyDescent="0.4">
      <c r="B105" s="375"/>
      <c r="C105" s="375"/>
    </row>
    <row r="106" spans="2:19" ht="15" thickBot="1" x14ac:dyDescent="0.4">
      <c r="B106" s="375"/>
      <c r="C106" s="375"/>
      <c r="D106" s="794" t="s">
        <v>661</v>
      </c>
      <c r="E106" s="795"/>
      <c r="F106" s="795"/>
      <c r="G106" s="796"/>
      <c r="H106" s="842" t="s">
        <v>945</v>
      </c>
      <c r="I106" s="843"/>
      <c r="J106" s="843"/>
      <c r="K106" s="844"/>
      <c r="L106" s="842" t="s">
        <v>659</v>
      </c>
      <c r="M106" s="843"/>
      <c r="N106" s="843"/>
      <c r="O106" s="844"/>
      <c r="P106" s="842" t="s">
        <v>658</v>
      </c>
      <c r="Q106" s="843"/>
      <c r="R106" s="843"/>
      <c r="S106" s="844"/>
    </row>
    <row r="107" spans="2:19" ht="33.75" customHeight="1" x14ac:dyDescent="0.35">
      <c r="B107" s="830" t="s">
        <v>944</v>
      </c>
      <c r="C107" s="819" t="s">
        <v>943</v>
      </c>
      <c r="D107" s="414" t="s">
        <v>940</v>
      </c>
      <c r="E107" s="413" t="s">
        <v>939</v>
      </c>
      <c r="F107" s="821" t="s">
        <v>942</v>
      </c>
      <c r="G107" s="823"/>
      <c r="H107" s="414" t="s">
        <v>940</v>
      </c>
      <c r="I107" s="413" t="s">
        <v>939</v>
      </c>
      <c r="J107" s="821" t="s">
        <v>942</v>
      </c>
      <c r="K107" s="823"/>
      <c r="L107" s="414" t="s">
        <v>940</v>
      </c>
      <c r="M107" s="413" t="s">
        <v>939</v>
      </c>
      <c r="N107" s="821" t="s">
        <v>942</v>
      </c>
      <c r="O107" s="823"/>
      <c r="P107" s="414" t="s">
        <v>940</v>
      </c>
      <c r="Q107" s="413" t="s">
        <v>939</v>
      </c>
      <c r="R107" s="821" t="s">
        <v>942</v>
      </c>
      <c r="S107" s="823"/>
    </row>
    <row r="108" spans="2:19" ht="30" customHeight="1" x14ac:dyDescent="0.35">
      <c r="B108" s="831"/>
      <c r="C108" s="820"/>
      <c r="D108" s="409">
        <v>8000</v>
      </c>
      <c r="E108" s="408">
        <v>0.2</v>
      </c>
      <c r="F108" s="845" t="s">
        <v>842</v>
      </c>
      <c r="G108" s="846"/>
      <c r="H108" s="405">
        <v>12000</v>
      </c>
      <c r="I108" s="412">
        <v>0.2</v>
      </c>
      <c r="J108" s="847" t="s">
        <v>847</v>
      </c>
      <c r="K108" s="848"/>
      <c r="L108" s="405"/>
      <c r="M108" s="412"/>
      <c r="N108" s="847"/>
      <c r="O108" s="848"/>
      <c r="P108" s="405"/>
      <c r="Q108" s="412"/>
      <c r="R108" s="847"/>
      <c r="S108" s="848"/>
    </row>
    <row r="109" spans="2:19" ht="32.25" customHeight="1" x14ac:dyDescent="0.35">
      <c r="B109" s="831"/>
      <c r="C109" s="830" t="s">
        <v>941</v>
      </c>
      <c r="D109" s="411" t="s">
        <v>940</v>
      </c>
      <c r="E109" s="386" t="s">
        <v>939</v>
      </c>
      <c r="F109" s="386" t="s">
        <v>938</v>
      </c>
      <c r="G109" s="410" t="s">
        <v>937</v>
      </c>
      <c r="H109" s="411" t="s">
        <v>940</v>
      </c>
      <c r="I109" s="386" t="s">
        <v>939</v>
      </c>
      <c r="J109" s="386" t="s">
        <v>938</v>
      </c>
      <c r="K109" s="410" t="s">
        <v>937</v>
      </c>
      <c r="L109" s="411" t="s">
        <v>940</v>
      </c>
      <c r="M109" s="386" t="s">
        <v>939</v>
      </c>
      <c r="N109" s="386" t="s">
        <v>938</v>
      </c>
      <c r="O109" s="410" t="s">
        <v>937</v>
      </c>
      <c r="P109" s="411" t="s">
        <v>940</v>
      </c>
      <c r="Q109" s="386" t="s">
        <v>939</v>
      </c>
      <c r="R109" s="386" t="s">
        <v>938</v>
      </c>
      <c r="S109" s="410" t="s">
        <v>937</v>
      </c>
    </row>
    <row r="110" spans="2:19" ht="27.75" customHeight="1" x14ac:dyDescent="0.35">
      <c r="B110" s="831"/>
      <c r="C110" s="831"/>
      <c r="D110" s="409"/>
      <c r="E110" s="408"/>
      <c r="F110" s="407"/>
      <c r="G110" s="406"/>
      <c r="H110" s="405"/>
      <c r="I110" s="404"/>
      <c r="J110" s="403"/>
      <c r="K110" s="402"/>
      <c r="L110" s="405"/>
      <c r="M110" s="404"/>
      <c r="N110" s="403"/>
      <c r="O110" s="402"/>
      <c r="P110" s="405"/>
      <c r="Q110" s="404"/>
      <c r="R110" s="403"/>
      <c r="S110" s="402"/>
    </row>
    <row r="111" spans="2:19" ht="27.75" hidden="1" customHeight="1" outlineLevel="1" x14ac:dyDescent="0.35">
      <c r="B111" s="831"/>
      <c r="C111" s="831"/>
      <c r="D111" s="411" t="s">
        <v>940</v>
      </c>
      <c r="E111" s="386" t="s">
        <v>939</v>
      </c>
      <c r="F111" s="386" t="s">
        <v>938</v>
      </c>
      <c r="G111" s="410" t="s">
        <v>937</v>
      </c>
      <c r="H111" s="411" t="s">
        <v>940</v>
      </c>
      <c r="I111" s="386" t="s">
        <v>939</v>
      </c>
      <c r="J111" s="386" t="s">
        <v>938</v>
      </c>
      <c r="K111" s="410" t="s">
        <v>937</v>
      </c>
      <c r="L111" s="411" t="s">
        <v>940</v>
      </c>
      <c r="M111" s="386" t="s">
        <v>939</v>
      </c>
      <c r="N111" s="386" t="s">
        <v>938</v>
      </c>
      <c r="O111" s="410" t="s">
        <v>937</v>
      </c>
      <c r="P111" s="411" t="s">
        <v>940</v>
      </c>
      <c r="Q111" s="386" t="s">
        <v>939</v>
      </c>
      <c r="R111" s="386" t="s">
        <v>938</v>
      </c>
      <c r="S111" s="410" t="s">
        <v>937</v>
      </c>
    </row>
    <row r="112" spans="2:19" ht="27.75" hidden="1" customHeight="1" outlineLevel="1" x14ac:dyDescent="0.35">
      <c r="B112" s="831"/>
      <c r="C112" s="831"/>
      <c r="D112" s="409"/>
      <c r="E112" s="408"/>
      <c r="F112" s="407"/>
      <c r="G112" s="406"/>
      <c r="H112" s="405"/>
      <c r="I112" s="404"/>
      <c r="J112" s="403"/>
      <c r="K112" s="402"/>
      <c r="L112" s="405"/>
      <c r="M112" s="404"/>
      <c r="N112" s="403"/>
      <c r="O112" s="402"/>
      <c r="P112" s="405"/>
      <c r="Q112" s="404"/>
      <c r="R112" s="403"/>
      <c r="S112" s="402"/>
    </row>
    <row r="113" spans="2:19" ht="27.75" hidden="1" customHeight="1" outlineLevel="1" x14ac:dyDescent="0.35">
      <c r="B113" s="831"/>
      <c r="C113" s="831"/>
      <c r="D113" s="411" t="s">
        <v>940</v>
      </c>
      <c r="E113" s="386" t="s">
        <v>939</v>
      </c>
      <c r="F113" s="386" t="s">
        <v>938</v>
      </c>
      <c r="G113" s="410" t="s">
        <v>937</v>
      </c>
      <c r="H113" s="411" t="s">
        <v>940</v>
      </c>
      <c r="I113" s="386" t="s">
        <v>939</v>
      </c>
      <c r="J113" s="386" t="s">
        <v>938</v>
      </c>
      <c r="K113" s="410" t="s">
        <v>937</v>
      </c>
      <c r="L113" s="411" t="s">
        <v>940</v>
      </c>
      <c r="M113" s="386" t="s">
        <v>939</v>
      </c>
      <c r="N113" s="386" t="s">
        <v>938</v>
      </c>
      <c r="O113" s="410" t="s">
        <v>937</v>
      </c>
      <c r="P113" s="411" t="s">
        <v>940</v>
      </c>
      <c r="Q113" s="386" t="s">
        <v>939</v>
      </c>
      <c r="R113" s="386" t="s">
        <v>938</v>
      </c>
      <c r="S113" s="410" t="s">
        <v>937</v>
      </c>
    </row>
    <row r="114" spans="2:19" ht="27.75" hidden="1" customHeight="1" outlineLevel="1" x14ac:dyDescent="0.35">
      <c r="B114" s="831"/>
      <c r="C114" s="831"/>
      <c r="D114" s="409"/>
      <c r="E114" s="408"/>
      <c r="F114" s="407"/>
      <c r="G114" s="406"/>
      <c r="H114" s="405"/>
      <c r="I114" s="404"/>
      <c r="J114" s="403"/>
      <c r="K114" s="402"/>
      <c r="L114" s="405"/>
      <c r="M114" s="404"/>
      <c r="N114" s="403"/>
      <c r="O114" s="402"/>
      <c r="P114" s="405"/>
      <c r="Q114" s="404"/>
      <c r="R114" s="403"/>
      <c r="S114" s="402"/>
    </row>
    <row r="115" spans="2:19" ht="27.75" hidden="1" customHeight="1" outlineLevel="1" x14ac:dyDescent="0.35">
      <c r="B115" s="831"/>
      <c r="C115" s="831"/>
      <c r="D115" s="411" t="s">
        <v>940</v>
      </c>
      <c r="E115" s="386" t="s">
        <v>939</v>
      </c>
      <c r="F115" s="386" t="s">
        <v>938</v>
      </c>
      <c r="G115" s="410" t="s">
        <v>937</v>
      </c>
      <c r="H115" s="411" t="s">
        <v>940</v>
      </c>
      <c r="I115" s="386" t="s">
        <v>939</v>
      </c>
      <c r="J115" s="386" t="s">
        <v>938</v>
      </c>
      <c r="K115" s="410" t="s">
        <v>937</v>
      </c>
      <c r="L115" s="411" t="s">
        <v>940</v>
      </c>
      <c r="M115" s="386" t="s">
        <v>939</v>
      </c>
      <c r="N115" s="386" t="s">
        <v>938</v>
      </c>
      <c r="O115" s="410" t="s">
        <v>937</v>
      </c>
      <c r="P115" s="411" t="s">
        <v>940</v>
      </c>
      <c r="Q115" s="386" t="s">
        <v>939</v>
      </c>
      <c r="R115" s="386" t="s">
        <v>938</v>
      </c>
      <c r="S115" s="410" t="s">
        <v>937</v>
      </c>
    </row>
    <row r="116" spans="2:19" ht="27.75" hidden="1" customHeight="1" outlineLevel="1" x14ac:dyDescent="0.35">
      <c r="B116" s="832"/>
      <c r="C116" s="832"/>
      <c r="D116" s="409"/>
      <c r="E116" s="408"/>
      <c r="F116" s="407"/>
      <c r="G116" s="406"/>
      <c r="H116" s="405"/>
      <c r="I116" s="404"/>
      <c r="J116" s="403"/>
      <c r="K116" s="402"/>
      <c r="L116" s="405"/>
      <c r="M116" s="404"/>
      <c r="N116" s="403"/>
      <c r="O116" s="402"/>
      <c r="P116" s="405"/>
      <c r="Q116" s="404"/>
      <c r="R116" s="403"/>
      <c r="S116" s="402"/>
    </row>
    <row r="117" spans="2:19" ht="26.25" customHeight="1" collapsed="1" x14ac:dyDescent="0.35">
      <c r="B117" s="837" t="s">
        <v>936</v>
      </c>
      <c r="C117" s="840" t="s">
        <v>935</v>
      </c>
      <c r="D117" s="395" t="s">
        <v>934</v>
      </c>
      <c r="E117" s="395" t="s">
        <v>933</v>
      </c>
      <c r="F117" s="395" t="s">
        <v>646</v>
      </c>
      <c r="G117" s="400" t="s">
        <v>932</v>
      </c>
      <c r="H117" s="401" t="s">
        <v>934</v>
      </c>
      <c r="I117" s="395" t="s">
        <v>933</v>
      </c>
      <c r="J117" s="395" t="s">
        <v>646</v>
      </c>
      <c r="K117" s="400" t="s">
        <v>932</v>
      </c>
      <c r="L117" s="395" t="s">
        <v>934</v>
      </c>
      <c r="M117" s="395" t="s">
        <v>933</v>
      </c>
      <c r="N117" s="395" t="s">
        <v>646</v>
      </c>
      <c r="O117" s="400" t="s">
        <v>932</v>
      </c>
      <c r="P117" s="395" t="s">
        <v>934</v>
      </c>
      <c r="Q117" s="395" t="s">
        <v>933</v>
      </c>
      <c r="R117" s="395" t="s">
        <v>646</v>
      </c>
      <c r="S117" s="400" t="s">
        <v>932</v>
      </c>
    </row>
    <row r="118" spans="2:19" ht="32.25" customHeight="1" x14ac:dyDescent="0.35">
      <c r="B118" s="838"/>
      <c r="C118" s="841"/>
      <c r="D118" s="393">
        <v>5</v>
      </c>
      <c r="E118" s="393" t="s">
        <v>869</v>
      </c>
      <c r="F118" s="393" t="s">
        <v>833</v>
      </c>
      <c r="G118" s="393" t="s">
        <v>784</v>
      </c>
      <c r="H118" s="399">
        <v>14</v>
      </c>
      <c r="I118" s="388" t="s">
        <v>869</v>
      </c>
      <c r="J118" s="388" t="s">
        <v>833</v>
      </c>
      <c r="K118" s="398" t="s">
        <v>784</v>
      </c>
      <c r="L118" s="388"/>
      <c r="M118" s="388"/>
      <c r="N118" s="388"/>
      <c r="O118" s="398"/>
      <c r="P118" s="388"/>
      <c r="Q118" s="388"/>
      <c r="R118" s="388"/>
      <c r="S118" s="398"/>
    </row>
    <row r="119" spans="2:19" ht="32.25" customHeight="1" x14ac:dyDescent="0.35">
      <c r="B119" s="838"/>
      <c r="C119" s="837" t="s">
        <v>931</v>
      </c>
      <c r="D119" s="386" t="s">
        <v>929</v>
      </c>
      <c r="E119" s="813" t="s">
        <v>928</v>
      </c>
      <c r="F119" s="814"/>
      <c r="G119" s="385" t="s">
        <v>930</v>
      </c>
      <c r="H119" s="386" t="s">
        <v>929</v>
      </c>
      <c r="I119" s="813" t="s">
        <v>928</v>
      </c>
      <c r="J119" s="814"/>
      <c r="K119" s="385" t="s">
        <v>930</v>
      </c>
      <c r="L119" s="386" t="s">
        <v>929</v>
      </c>
      <c r="M119" s="813" t="s">
        <v>928</v>
      </c>
      <c r="N119" s="814"/>
      <c r="O119" s="385" t="s">
        <v>930</v>
      </c>
      <c r="P119" s="386" t="s">
        <v>929</v>
      </c>
      <c r="Q119" s="386" t="s">
        <v>928</v>
      </c>
      <c r="R119" s="813" t="s">
        <v>928</v>
      </c>
      <c r="S119" s="814"/>
    </row>
    <row r="120" spans="2:19" ht="23.25" customHeight="1" x14ac:dyDescent="0.35">
      <c r="B120" s="838"/>
      <c r="C120" s="838"/>
      <c r="D120" s="384"/>
      <c r="E120" s="815"/>
      <c r="F120" s="816"/>
      <c r="G120" s="383"/>
      <c r="H120" s="382"/>
      <c r="I120" s="817"/>
      <c r="J120" s="818"/>
      <c r="K120" s="397"/>
      <c r="L120" s="382"/>
      <c r="M120" s="817"/>
      <c r="N120" s="818"/>
      <c r="O120" s="381"/>
      <c r="P120" s="382"/>
      <c r="Q120" s="396"/>
      <c r="R120" s="817"/>
      <c r="S120" s="818"/>
    </row>
    <row r="121" spans="2:19" ht="23.25" customHeight="1" outlineLevel="1" x14ac:dyDescent="0.35">
      <c r="B121" s="838"/>
      <c r="C121" s="838"/>
      <c r="D121" s="386" t="s">
        <v>929</v>
      </c>
      <c r="E121" s="813" t="s">
        <v>928</v>
      </c>
      <c r="F121" s="814"/>
      <c r="G121" s="385" t="s">
        <v>930</v>
      </c>
      <c r="H121" s="386" t="s">
        <v>929</v>
      </c>
      <c r="I121" s="813" t="s">
        <v>928</v>
      </c>
      <c r="J121" s="814"/>
      <c r="K121" s="385" t="s">
        <v>930</v>
      </c>
      <c r="L121" s="386" t="s">
        <v>929</v>
      </c>
      <c r="M121" s="813" t="s">
        <v>928</v>
      </c>
      <c r="N121" s="814"/>
      <c r="O121" s="385" t="s">
        <v>930</v>
      </c>
      <c r="P121" s="386" t="s">
        <v>929</v>
      </c>
      <c r="Q121" s="386" t="s">
        <v>928</v>
      </c>
      <c r="R121" s="813" t="s">
        <v>928</v>
      </c>
      <c r="S121" s="814"/>
    </row>
    <row r="122" spans="2:19" ht="23.25" customHeight="1" outlineLevel="1" x14ac:dyDescent="0.35">
      <c r="B122" s="838"/>
      <c r="C122" s="838"/>
      <c r="D122" s="384"/>
      <c r="E122" s="815"/>
      <c r="F122" s="816"/>
      <c r="G122" s="383"/>
      <c r="H122" s="382"/>
      <c r="I122" s="817"/>
      <c r="J122" s="818"/>
      <c r="K122" s="381"/>
      <c r="L122" s="382"/>
      <c r="M122" s="817"/>
      <c r="N122" s="818"/>
      <c r="O122" s="381"/>
      <c r="P122" s="382"/>
      <c r="Q122" s="396"/>
      <c r="R122" s="817"/>
      <c r="S122" s="818"/>
    </row>
    <row r="123" spans="2:19" ht="23.25" customHeight="1" outlineLevel="1" x14ac:dyDescent="0.35">
      <c r="B123" s="838"/>
      <c r="C123" s="838"/>
      <c r="D123" s="386" t="s">
        <v>929</v>
      </c>
      <c r="E123" s="813" t="s">
        <v>928</v>
      </c>
      <c r="F123" s="814"/>
      <c r="G123" s="385" t="s">
        <v>930</v>
      </c>
      <c r="H123" s="386" t="s">
        <v>929</v>
      </c>
      <c r="I123" s="813" t="s">
        <v>928</v>
      </c>
      <c r="J123" s="814"/>
      <c r="K123" s="385" t="s">
        <v>930</v>
      </c>
      <c r="L123" s="386" t="s">
        <v>929</v>
      </c>
      <c r="M123" s="813" t="s">
        <v>928</v>
      </c>
      <c r="N123" s="814"/>
      <c r="O123" s="385" t="s">
        <v>930</v>
      </c>
      <c r="P123" s="386" t="s">
        <v>929</v>
      </c>
      <c r="Q123" s="386" t="s">
        <v>928</v>
      </c>
      <c r="R123" s="813" t="s">
        <v>928</v>
      </c>
      <c r="S123" s="814"/>
    </row>
    <row r="124" spans="2:19" ht="23.25" customHeight="1" outlineLevel="1" x14ac:dyDescent="0.35">
      <c r="B124" s="838"/>
      <c r="C124" s="838"/>
      <c r="D124" s="384"/>
      <c r="E124" s="815"/>
      <c r="F124" s="816"/>
      <c r="G124" s="383"/>
      <c r="H124" s="382"/>
      <c r="I124" s="817"/>
      <c r="J124" s="818"/>
      <c r="K124" s="381"/>
      <c r="L124" s="382"/>
      <c r="M124" s="817"/>
      <c r="N124" s="818"/>
      <c r="O124" s="381"/>
      <c r="P124" s="382"/>
      <c r="Q124" s="396"/>
      <c r="R124" s="817"/>
      <c r="S124" s="818"/>
    </row>
    <row r="125" spans="2:19" ht="23.25" customHeight="1" outlineLevel="1" x14ac:dyDescent="0.35">
      <c r="B125" s="838"/>
      <c r="C125" s="838"/>
      <c r="D125" s="386" t="s">
        <v>929</v>
      </c>
      <c r="E125" s="813" t="s">
        <v>928</v>
      </c>
      <c r="F125" s="814"/>
      <c r="G125" s="385" t="s">
        <v>930</v>
      </c>
      <c r="H125" s="386" t="s">
        <v>929</v>
      </c>
      <c r="I125" s="813" t="s">
        <v>928</v>
      </c>
      <c r="J125" s="814"/>
      <c r="K125" s="385" t="s">
        <v>930</v>
      </c>
      <c r="L125" s="386" t="s">
        <v>929</v>
      </c>
      <c r="M125" s="813" t="s">
        <v>928</v>
      </c>
      <c r="N125" s="814"/>
      <c r="O125" s="385" t="s">
        <v>930</v>
      </c>
      <c r="P125" s="386" t="s">
        <v>929</v>
      </c>
      <c r="Q125" s="386" t="s">
        <v>928</v>
      </c>
      <c r="R125" s="813" t="s">
        <v>928</v>
      </c>
      <c r="S125" s="814"/>
    </row>
    <row r="126" spans="2:19" ht="23.25" customHeight="1" outlineLevel="1" x14ac:dyDescent="0.35">
      <c r="B126" s="839"/>
      <c r="C126" s="839"/>
      <c r="D126" s="384"/>
      <c r="E126" s="815"/>
      <c r="F126" s="816"/>
      <c r="G126" s="383"/>
      <c r="H126" s="382"/>
      <c r="I126" s="817"/>
      <c r="J126" s="818"/>
      <c r="K126" s="381"/>
      <c r="L126" s="382"/>
      <c r="M126" s="817"/>
      <c r="N126" s="818"/>
      <c r="O126" s="381"/>
      <c r="P126" s="382"/>
      <c r="Q126" s="396"/>
      <c r="R126" s="817"/>
      <c r="S126" s="818"/>
    </row>
    <row r="127" spans="2:19" ht="15" thickBot="1" x14ac:dyDescent="0.4">
      <c r="B127" s="375"/>
      <c r="C127" s="375"/>
    </row>
    <row r="128" spans="2:19" ht="15" thickBot="1" x14ac:dyDescent="0.4">
      <c r="B128" s="375"/>
      <c r="C128" s="375"/>
      <c r="D128" s="794" t="s">
        <v>661</v>
      </c>
      <c r="E128" s="795"/>
      <c r="F128" s="795"/>
      <c r="G128" s="796"/>
      <c r="H128" s="794" t="s">
        <v>660</v>
      </c>
      <c r="I128" s="795"/>
      <c r="J128" s="795"/>
      <c r="K128" s="796"/>
      <c r="L128" s="795" t="s">
        <v>659</v>
      </c>
      <c r="M128" s="795"/>
      <c r="N128" s="795"/>
      <c r="O128" s="795"/>
      <c r="P128" s="794" t="s">
        <v>658</v>
      </c>
      <c r="Q128" s="795"/>
      <c r="R128" s="795"/>
      <c r="S128" s="796"/>
    </row>
    <row r="129" spans="2:19" x14ac:dyDescent="0.35">
      <c r="B129" s="819" t="s">
        <v>927</v>
      </c>
      <c r="C129" s="819" t="s">
        <v>926</v>
      </c>
      <c r="D129" s="821" t="s">
        <v>925</v>
      </c>
      <c r="E129" s="822"/>
      <c r="F129" s="822"/>
      <c r="G129" s="823"/>
      <c r="H129" s="821" t="s">
        <v>925</v>
      </c>
      <c r="I129" s="822"/>
      <c r="J129" s="822"/>
      <c r="K129" s="823"/>
      <c r="L129" s="821" t="s">
        <v>925</v>
      </c>
      <c r="M129" s="822"/>
      <c r="N129" s="822"/>
      <c r="O129" s="823"/>
      <c r="P129" s="821" t="s">
        <v>925</v>
      </c>
      <c r="Q129" s="822"/>
      <c r="R129" s="822"/>
      <c r="S129" s="823"/>
    </row>
    <row r="130" spans="2:19" ht="45" customHeight="1" x14ac:dyDescent="0.35">
      <c r="B130" s="820"/>
      <c r="C130" s="820"/>
      <c r="D130" s="824"/>
      <c r="E130" s="825"/>
      <c r="F130" s="825"/>
      <c r="G130" s="826"/>
      <c r="H130" s="827"/>
      <c r="I130" s="828"/>
      <c r="J130" s="828"/>
      <c r="K130" s="829"/>
      <c r="L130" s="827"/>
      <c r="M130" s="828"/>
      <c r="N130" s="828"/>
      <c r="O130" s="829"/>
      <c r="P130" s="827"/>
      <c r="Q130" s="828"/>
      <c r="R130" s="828"/>
      <c r="S130" s="829"/>
    </row>
    <row r="131" spans="2:19" ht="32.25" customHeight="1" x14ac:dyDescent="0.35">
      <c r="B131" s="810" t="s">
        <v>924</v>
      </c>
      <c r="C131" s="810" t="s">
        <v>923</v>
      </c>
      <c r="D131" s="395" t="s">
        <v>922</v>
      </c>
      <c r="E131" s="394" t="s">
        <v>646</v>
      </c>
      <c r="F131" s="386" t="s">
        <v>861</v>
      </c>
      <c r="G131" s="385" t="s">
        <v>643</v>
      </c>
      <c r="H131" s="395" t="s">
        <v>922</v>
      </c>
      <c r="I131" s="394" t="s">
        <v>646</v>
      </c>
      <c r="J131" s="386" t="s">
        <v>861</v>
      </c>
      <c r="K131" s="385" t="s">
        <v>643</v>
      </c>
      <c r="L131" s="395" t="s">
        <v>922</v>
      </c>
      <c r="M131" s="394" t="s">
        <v>646</v>
      </c>
      <c r="N131" s="386" t="s">
        <v>861</v>
      </c>
      <c r="O131" s="385" t="s">
        <v>643</v>
      </c>
      <c r="P131" s="395" t="s">
        <v>922</v>
      </c>
      <c r="Q131" s="394" t="s">
        <v>646</v>
      </c>
      <c r="R131" s="386" t="s">
        <v>861</v>
      </c>
      <c r="S131" s="385" t="s">
        <v>643</v>
      </c>
    </row>
    <row r="132" spans="2:19" ht="23.25" customHeight="1" x14ac:dyDescent="0.35">
      <c r="B132" s="811"/>
      <c r="C132" s="812"/>
      <c r="D132" s="393"/>
      <c r="E132" s="392"/>
      <c r="F132" s="391"/>
      <c r="G132" s="390"/>
      <c r="H132" s="388"/>
      <c r="I132" s="389"/>
      <c r="J132" s="388"/>
      <c r="K132" s="387"/>
      <c r="L132" s="388"/>
      <c r="M132" s="389"/>
      <c r="N132" s="388"/>
      <c r="O132" s="387"/>
      <c r="P132" s="388"/>
      <c r="Q132" s="389"/>
      <c r="R132" s="388"/>
      <c r="S132" s="387"/>
    </row>
    <row r="133" spans="2:19" ht="29.25" customHeight="1" x14ac:dyDescent="0.35">
      <c r="B133" s="811"/>
      <c r="C133" s="810" t="s">
        <v>921</v>
      </c>
      <c r="D133" s="386" t="s">
        <v>920</v>
      </c>
      <c r="E133" s="813" t="s">
        <v>919</v>
      </c>
      <c r="F133" s="814"/>
      <c r="G133" s="385" t="s">
        <v>640</v>
      </c>
      <c r="H133" s="386" t="s">
        <v>920</v>
      </c>
      <c r="I133" s="813" t="s">
        <v>919</v>
      </c>
      <c r="J133" s="814"/>
      <c r="K133" s="385" t="s">
        <v>640</v>
      </c>
      <c r="L133" s="386" t="s">
        <v>920</v>
      </c>
      <c r="M133" s="813" t="s">
        <v>919</v>
      </c>
      <c r="N133" s="814"/>
      <c r="O133" s="385" t="s">
        <v>640</v>
      </c>
      <c r="P133" s="386" t="s">
        <v>920</v>
      </c>
      <c r="Q133" s="813" t="s">
        <v>919</v>
      </c>
      <c r="R133" s="814"/>
      <c r="S133" s="385" t="s">
        <v>640</v>
      </c>
    </row>
    <row r="134" spans="2:19" ht="36.4" customHeight="1" x14ac:dyDescent="0.35">
      <c r="B134" s="812"/>
      <c r="C134" s="812"/>
      <c r="D134" s="384"/>
      <c r="E134" s="815"/>
      <c r="F134" s="816"/>
      <c r="G134" s="383"/>
      <c r="H134" s="382"/>
      <c r="I134" s="817"/>
      <c r="J134" s="818"/>
      <c r="K134" s="381"/>
      <c r="L134" s="382"/>
      <c r="M134" s="817"/>
      <c r="N134" s="818"/>
      <c r="O134" s="381"/>
      <c r="P134" s="382"/>
      <c r="Q134" s="817"/>
      <c r="R134" s="818"/>
      <c r="S134" s="381"/>
    </row>
    <row r="135" spans="2:19" ht="15" thickBot="1" x14ac:dyDescent="0.4"/>
    <row r="136" spans="2:19" ht="15" hidden="1" thickBot="1" x14ac:dyDescent="0.4"/>
    <row r="137" spans="2:19" ht="15" hidden="1" thickBot="1" x14ac:dyDescent="0.4"/>
    <row r="138" spans="2:19" ht="15" hidden="1" thickBot="1" x14ac:dyDescent="0.4"/>
    <row r="139" spans="2:19" ht="15" hidden="1" thickBot="1" x14ac:dyDescent="0.4"/>
    <row r="140" spans="2:19" ht="15" hidden="1" thickBot="1" x14ac:dyDescent="0.4">
      <c r="D140" t="s">
        <v>918</v>
      </c>
    </row>
    <row r="141" spans="2:19" ht="15" hidden="1" thickBot="1" x14ac:dyDescent="0.4">
      <c r="D141" t="s">
        <v>917</v>
      </c>
      <c r="E141" t="s">
        <v>916</v>
      </c>
      <c r="F141" t="s">
        <v>915</v>
      </c>
      <c r="H141" t="s">
        <v>914</v>
      </c>
      <c r="I141" t="s">
        <v>913</v>
      </c>
    </row>
    <row r="142" spans="2:19" ht="15" hidden="1" thickBot="1" x14ac:dyDescent="0.4">
      <c r="D142" t="s">
        <v>912</v>
      </c>
      <c r="E142" t="s">
        <v>911</v>
      </c>
      <c r="F142" t="s">
        <v>910</v>
      </c>
      <c r="H142" t="s">
        <v>776</v>
      </c>
      <c r="I142" t="s">
        <v>909</v>
      </c>
    </row>
    <row r="143" spans="2:19" ht="15" hidden="1" thickBot="1" x14ac:dyDescent="0.4">
      <c r="D143" t="s">
        <v>908</v>
      </c>
      <c r="E143" t="s">
        <v>907</v>
      </c>
      <c r="F143" t="s">
        <v>906</v>
      </c>
      <c r="H143" t="s">
        <v>905</v>
      </c>
      <c r="I143" t="s">
        <v>904</v>
      </c>
    </row>
    <row r="144" spans="2:19" ht="15" hidden="1" thickBot="1" x14ac:dyDescent="0.4">
      <c r="D144" t="s">
        <v>903</v>
      </c>
      <c r="F144" t="s">
        <v>902</v>
      </c>
      <c r="G144" t="s">
        <v>901</v>
      </c>
      <c r="H144" t="s">
        <v>772</v>
      </c>
      <c r="I144" t="s">
        <v>900</v>
      </c>
      <c r="K144" t="s">
        <v>899</v>
      </c>
    </row>
    <row r="145" spans="2:12" ht="15" hidden="1" thickBot="1" x14ac:dyDescent="0.4">
      <c r="D145" t="s">
        <v>898</v>
      </c>
      <c r="F145" t="s">
        <v>897</v>
      </c>
      <c r="G145" t="s">
        <v>896</v>
      </c>
      <c r="H145" t="s">
        <v>766</v>
      </c>
      <c r="I145" t="s">
        <v>895</v>
      </c>
      <c r="K145" t="s">
        <v>894</v>
      </c>
      <c r="L145" t="s">
        <v>893</v>
      </c>
    </row>
    <row r="146" spans="2:12" ht="15" hidden="1" thickBot="1" x14ac:dyDescent="0.4">
      <c r="D146" t="s">
        <v>892</v>
      </c>
      <c r="E146" s="380" t="s">
        <v>891</v>
      </c>
      <c r="G146" t="s">
        <v>890</v>
      </c>
      <c r="H146" t="s">
        <v>761</v>
      </c>
      <c r="K146" t="s">
        <v>865</v>
      </c>
      <c r="L146" t="s">
        <v>889</v>
      </c>
    </row>
    <row r="147" spans="2:12" ht="15" hidden="1" thickBot="1" x14ac:dyDescent="0.4">
      <c r="D147" t="s">
        <v>888</v>
      </c>
      <c r="E147" s="379" t="s">
        <v>887</v>
      </c>
      <c r="K147" t="s">
        <v>886</v>
      </c>
      <c r="L147" t="s">
        <v>885</v>
      </c>
    </row>
    <row r="148" spans="2:12" ht="15" hidden="1" thickBot="1" x14ac:dyDescent="0.4">
      <c r="E148" s="378" t="s">
        <v>884</v>
      </c>
      <c r="H148" t="s">
        <v>883</v>
      </c>
      <c r="K148" t="s">
        <v>882</v>
      </c>
      <c r="L148" t="s">
        <v>881</v>
      </c>
    </row>
    <row r="149" spans="2:12" ht="15" hidden="1" thickBot="1" x14ac:dyDescent="0.4">
      <c r="H149" t="s">
        <v>880</v>
      </c>
      <c r="K149" t="s">
        <v>879</v>
      </c>
      <c r="L149" t="s">
        <v>878</v>
      </c>
    </row>
    <row r="150" spans="2:12" ht="15" hidden="1" thickBot="1" x14ac:dyDescent="0.4">
      <c r="H150" t="s">
        <v>877</v>
      </c>
      <c r="K150" t="s">
        <v>876</v>
      </c>
      <c r="L150" t="s">
        <v>875</v>
      </c>
    </row>
    <row r="151" spans="2:12" ht="15" hidden="1" thickBot="1" x14ac:dyDescent="0.4">
      <c r="B151" t="s">
        <v>873</v>
      </c>
      <c r="C151" t="s">
        <v>874</v>
      </c>
      <c r="D151" t="s">
        <v>873</v>
      </c>
      <c r="G151" t="s">
        <v>872</v>
      </c>
      <c r="H151" t="s">
        <v>871</v>
      </c>
      <c r="J151" t="s">
        <v>733</v>
      </c>
      <c r="K151" t="s">
        <v>870</v>
      </c>
      <c r="L151" t="s">
        <v>869</v>
      </c>
    </row>
    <row r="152" spans="2:12" ht="15" hidden="1" thickBot="1" x14ac:dyDescent="0.4">
      <c r="B152">
        <v>1</v>
      </c>
      <c r="C152" t="s">
        <v>868</v>
      </c>
      <c r="D152" t="s">
        <v>867</v>
      </c>
      <c r="E152" t="s">
        <v>643</v>
      </c>
      <c r="F152" t="s">
        <v>20</v>
      </c>
      <c r="G152" t="s">
        <v>866</v>
      </c>
      <c r="H152" t="s">
        <v>853</v>
      </c>
      <c r="J152" t="s">
        <v>865</v>
      </c>
      <c r="K152" t="s">
        <v>864</v>
      </c>
    </row>
    <row r="153" spans="2:12" ht="15" hidden="1" thickBot="1" x14ac:dyDescent="0.4">
      <c r="B153">
        <v>2</v>
      </c>
      <c r="C153" t="s">
        <v>863</v>
      </c>
      <c r="D153" t="s">
        <v>862</v>
      </c>
      <c r="E153" t="s">
        <v>861</v>
      </c>
      <c r="F153" t="s">
        <v>29</v>
      </c>
      <c r="G153" t="s">
        <v>860</v>
      </c>
      <c r="J153" t="s">
        <v>859</v>
      </c>
      <c r="K153" t="s">
        <v>858</v>
      </c>
    </row>
    <row r="154" spans="2:12" ht="15" hidden="1" thickBot="1" x14ac:dyDescent="0.4">
      <c r="B154">
        <v>3</v>
      </c>
      <c r="C154" t="s">
        <v>857</v>
      </c>
      <c r="D154" t="s">
        <v>856</v>
      </c>
      <c r="E154" t="s">
        <v>646</v>
      </c>
      <c r="G154" t="s">
        <v>848</v>
      </c>
      <c r="J154" t="s">
        <v>855</v>
      </c>
      <c r="K154" t="s">
        <v>854</v>
      </c>
    </row>
    <row r="155" spans="2:12" ht="15" hidden="1" thickBot="1" x14ac:dyDescent="0.4">
      <c r="B155">
        <v>4</v>
      </c>
      <c r="C155" t="s">
        <v>853</v>
      </c>
      <c r="H155" t="s">
        <v>852</v>
      </c>
      <c r="I155" t="s">
        <v>851</v>
      </c>
      <c r="J155" t="s">
        <v>850</v>
      </c>
      <c r="K155" t="s">
        <v>849</v>
      </c>
    </row>
    <row r="156" spans="2:12" ht="15" hidden="1" thickBot="1" x14ac:dyDescent="0.4">
      <c r="D156" t="s">
        <v>848</v>
      </c>
      <c r="H156" t="s">
        <v>847</v>
      </c>
      <c r="I156" t="s">
        <v>846</v>
      </c>
      <c r="J156" t="s">
        <v>845</v>
      </c>
      <c r="K156" t="s">
        <v>844</v>
      </c>
    </row>
    <row r="157" spans="2:12" ht="15" hidden="1" thickBot="1" x14ac:dyDescent="0.4">
      <c r="D157" t="s">
        <v>843</v>
      </c>
      <c r="H157" t="s">
        <v>842</v>
      </c>
      <c r="I157" t="s">
        <v>841</v>
      </c>
      <c r="J157" t="s">
        <v>840</v>
      </c>
      <c r="K157" t="s">
        <v>839</v>
      </c>
    </row>
    <row r="158" spans="2:12" ht="15" hidden="1" thickBot="1" x14ac:dyDescent="0.4">
      <c r="D158" t="s">
        <v>838</v>
      </c>
      <c r="H158" t="s">
        <v>837</v>
      </c>
      <c r="J158" t="s">
        <v>836</v>
      </c>
      <c r="K158" t="s">
        <v>835</v>
      </c>
    </row>
    <row r="159" spans="2:12" ht="15" hidden="1" thickBot="1" x14ac:dyDescent="0.4">
      <c r="H159" t="s">
        <v>834</v>
      </c>
      <c r="J159" t="s">
        <v>833</v>
      </c>
    </row>
    <row r="160" spans="2:12" ht="58.5" hidden="1" thickBot="1" x14ac:dyDescent="0.4">
      <c r="D160" s="377" t="s">
        <v>832</v>
      </c>
      <c r="E160" t="s">
        <v>831</v>
      </c>
      <c r="F160" t="s">
        <v>830</v>
      </c>
      <c r="G160" t="s">
        <v>829</v>
      </c>
      <c r="H160" t="s">
        <v>828</v>
      </c>
      <c r="I160" t="s">
        <v>827</v>
      </c>
      <c r="J160" t="s">
        <v>826</v>
      </c>
      <c r="K160" t="s">
        <v>825</v>
      </c>
    </row>
    <row r="161" spans="2:11" ht="73" hidden="1" thickBot="1" x14ac:dyDescent="0.4">
      <c r="B161" t="s">
        <v>824</v>
      </c>
      <c r="C161" t="s">
        <v>823</v>
      </c>
      <c r="D161" s="377" t="s">
        <v>822</v>
      </c>
      <c r="E161" t="s">
        <v>821</v>
      </c>
      <c r="F161" t="s">
        <v>820</v>
      </c>
      <c r="G161" t="s">
        <v>819</v>
      </c>
      <c r="H161" t="s">
        <v>818</v>
      </c>
      <c r="I161" t="s">
        <v>817</v>
      </c>
      <c r="J161" t="s">
        <v>816</v>
      </c>
      <c r="K161" t="s">
        <v>815</v>
      </c>
    </row>
    <row r="162" spans="2:11" ht="44" hidden="1" thickBot="1" x14ac:dyDescent="0.4">
      <c r="B162" t="s">
        <v>814</v>
      </c>
      <c r="C162" t="s">
        <v>813</v>
      </c>
      <c r="D162" s="377" t="s">
        <v>812</v>
      </c>
      <c r="E162" t="s">
        <v>811</v>
      </c>
      <c r="F162" t="s">
        <v>810</v>
      </c>
      <c r="G162" t="s">
        <v>809</v>
      </c>
      <c r="H162" t="s">
        <v>808</v>
      </c>
      <c r="I162" t="s">
        <v>807</v>
      </c>
      <c r="J162" t="s">
        <v>806</v>
      </c>
      <c r="K162" t="s">
        <v>805</v>
      </c>
    </row>
    <row r="163" spans="2:11" ht="15" hidden="1" thickBot="1" x14ac:dyDescent="0.4">
      <c r="B163" t="s">
        <v>804</v>
      </c>
      <c r="C163" t="s">
        <v>35</v>
      </c>
      <c r="F163" t="s">
        <v>803</v>
      </c>
      <c r="G163" t="s">
        <v>802</v>
      </c>
      <c r="H163" t="s">
        <v>801</v>
      </c>
      <c r="I163" t="s">
        <v>800</v>
      </c>
      <c r="J163" t="s">
        <v>799</v>
      </c>
      <c r="K163" t="s">
        <v>798</v>
      </c>
    </row>
    <row r="164" spans="2:11" ht="15" hidden="1" thickBot="1" x14ac:dyDescent="0.4">
      <c r="B164" t="s">
        <v>797</v>
      </c>
      <c r="G164" t="s">
        <v>796</v>
      </c>
      <c r="H164" t="s">
        <v>795</v>
      </c>
      <c r="I164" t="s">
        <v>794</v>
      </c>
      <c r="J164" t="s">
        <v>793</v>
      </c>
      <c r="K164" t="s">
        <v>792</v>
      </c>
    </row>
    <row r="165" spans="2:11" ht="15" hidden="1" thickBot="1" x14ac:dyDescent="0.4">
      <c r="C165" t="s">
        <v>791</v>
      </c>
      <c r="J165" t="s">
        <v>790</v>
      </c>
    </row>
    <row r="166" spans="2:11" ht="15" hidden="1" thickBot="1" x14ac:dyDescent="0.4">
      <c r="C166" t="s">
        <v>789</v>
      </c>
      <c r="I166" t="s">
        <v>788</v>
      </c>
      <c r="J166" t="s">
        <v>787</v>
      </c>
    </row>
    <row r="167" spans="2:11" ht="15" hidden="1" thickBot="1" x14ac:dyDescent="0.4">
      <c r="B167" s="376" t="s">
        <v>786</v>
      </c>
      <c r="C167" t="s">
        <v>785</v>
      </c>
      <c r="I167" t="s">
        <v>784</v>
      </c>
      <c r="J167" t="s">
        <v>783</v>
      </c>
    </row>
    <row r="168" spans="2:11" ht="15" hidden="1" thickBot="1" x14ac:dyDescent="0.4">
      <c r="B168" s="376" t="s">
        <v>44</v>
      </c>
      <c r="C168" t="s">
        <v>782</v>
      </c>
      <c r="D168" t="s">
        <v>781</v>
      </c>
      <c r="E168" t="s">
        <v>780</v>
      </c>
      <c r="I168" t="s">
        <v>779</v>
      </c>
      <c r="J168" t="s">
        <v>733</v>
      </c>
    </row>
    <row r="169" spans="2:11" ht="15" hidden="1" thickBot="1" x14ac:dyDescent="0.4">
      <c r="B169" s="376" t="s">
        <v>27</v>
      </c>
      <c r="D169" t="s">
        <v>778</v>
      </c>
      <c r="E169" t="s">
        <v>777</v>
      </c>
      <c r="H169" t="s">
        <v>776</v>
      </c>
      <c r="I169" t="s">
        <v>775</v>
      </c>
    </row>
    <row r="170" spans="2:11" ht="15" hidden="1" thickBot="1" x14ac:dyDescent="0.4">
      <c r="B170" s="376" t="s">
        <v>51</v>
      </c>
      <c r="D170" t="s">
        <v>774</v>
      </c>
      <c r="E170" t="s">
        <v>773</v>
      </c>
      <c r="H170" t="s">
        <v>772</v>
      </c>
      <c r="I170" t="s">
        <v>771</v>
      </c>
      <c r="J170" t="s">
        <v>770</v>
      </c>
    </row>
    <row r="171" spans="2:11" ht="15" hidden="1" thickBot="1" x14ac:dyDescent="0.4">
      <c r="B171" s="376" t="s">
        <v>769</v>
      </c>
      <c r="C171" t="s">
        <v>768</v>
      </c>
      <c r="D171" t="s">
        <v>767</v>
      </c>
      <c r="H171" t="s">
        <v>766</v>
      </c>
      <c r="I171" t="s">
        <v>765</v>
      </c>
      <c r="J171" t="s">
        <v>764</v>
      </c>
    </row>
    <row r="172" spans="2:11" ht="15" hidden="1" thickBot="1" x14ac:dyDescent="0.4">
      <c r="B172" s="376" t="s">
        <v>763</v>
      </c>
      <c r="C172" t="s">
        <v>762</v>
      </c>
      <c r="H172" t="s">
        <v>761</v>
      </c>
      <c r="I172" t="s">
        <v>760</v>
      </c>
    </row>
    <row r="173" spans="2:11" ht="15" hidden="1" thickBot="1" x14ac:dyDescent="0.4">
      <c r="B173" s="376" t="s">
        <v>759</v>
      </c>
      <c r="C173" t="s">
        <v>758</v>
      </c>
      <c r="E173" t="s">
        <v>757</v>
      </c>
      <c r="H173" t="s">
        <v>756</v>
      </c>
      <c r="I173" t="s">
        <v>755</v>
      </c>
    </row>
    <row r="174" spans="2:11" ht="15" hidden="1" thickBot="1" x14ac:dyDescent="0.4">
      <c r="B174" s="376" t="s">
        <v>754</v>
      </c>
      <c r="C174" t="s">
        <v>753</v>
      </c>
      <c r="E174" t="s">
        <v>752</v>
      </c>
      <c r="H174" t="s">
        <v>751</v>
      </c>
      <c r="I174" t="s">
        <v>750</v>
      </c>
    </row>
    <row r="175" spans="2:11" ht="15" hidden="1" thickBot="1" x14ac:dyDescent="0.4">
      <c r="B175" s="376" t="s">
        <v>749</v>
      </c>
      <c r="C175" t="s">
        <v>748</v>
      </c>
      <c r="E175" t="s">
        <v>747</v>
      </c>
      <c r="H175" t="s">
        <v>746</v>
      </c>
      <c r="I175" t="s">
        <v>745</v>
      </c>
    </row>
    <row r="176" spans="2:11" ht="15" hidden="1" thickBot="1" x14ac:dyDescent="0.4">
      <c r="B176" s="376" t="s">
        <v>744</v>
      </c>
      <c r="C176" t="s">
        <v>743</v>
      </c>
      <c r="E176" t="s">
        <v>742</v>
      </c>
      <c r="H176" t="s">
        <v>741</v>
      </c>
      <c r="I176" t="s">
        <v>740</v>
      </c>
    </row>
    <row r="177" spans="2:9" ht="15" hidden="1" thickBot="1" x14ac:dyDescent="0.4">
      <c r="B177" s="376" t="s">
        <v>739</v>
      </c>
      <c r="C177" t="s">
        <v>738</v>
      </c>
      <c r="E177" t="s">
        <v>737</v>
      </c>
      <c r="H177" t="s">
        <v>736</v>
      </c>
      <c r="I177" t="s">
        <v>735</v>
      </c>
    </row>
    <row r="178" spans="2:9" ht="15" hidden="1" thickBot="1" x14ac:dyDescent="0.4">
      <c r="B178" s="376" t="s">
        <v>734</v>
      </c>
      <c r="C178" t="s">
        <v>733</v>
      </c>
      <c r="E178" t="s">
        <v>732</v>
      </c>
      <c r="H178" t="s">
        <v>731</v>
      </c>
      <c r="I178" t="s">
        <v>730</v>
      </c>
    </row>
    <row r="179" spans="2:9" ht="15" hidden="1" thickBot="1" x14ac:dyDescent="0.4">
      <c r="B179" s="376" t="s">
        <v>729</v>
      </c>
      <c r="E179" t="s">
        <v>728</v>
      </c>
      <c r="H179" t="s">
        <v>727</v>
      </c>
      <c r="I179" t="s">
        <v>726</v>
      </c>
    </row>
    <row r="180" spans="2:9" ht="15" hidden="1" thickBot="1" x14ac:dyDescent="0.4">
      <c r="B180" s="376" t="s">
        <v>725</v>
      </c>
      <c r="E180" t="s">
        <v>724</v>
      </c>
      <c r="H180" t="s">
        <v>723</v>
      </c>
      <c r="I180" t="s">
        <v>722</v>
      </c>
    </row>
    <row r="181" spans="2:9" ht="15" hidden="1" thickBot="1" x14ac:dyDescent="0.4">
      <c r="B181" s="376" t="s">
        <v>721</v>
      </c>
      <c r="E181" t="s">
        <v>720</v>
      </c>
      <c r="H181" t="s">
        <v>719</v>
      </c>
      <c r="I181" t="s">
        <v>718</v>
      </c>
    </row>
    <row r="182" spans="2:9" ht="15" hidden="1" thickBot="1" x14ac:dyDescent="0.4">
      <c r="B182" s="376" t="s">
        <v>717</v>
      </c>
      <c r="H182" t="s">
        <v>716</v>
      </c>
      <c r="I182" t="s">
        <v>715</v>
      </c>
    </row>
    <row r="183" spans="2:9" ht="15" hidden="1" thickBot="1" x14ac:dyDescent="0.4">
      <c r="B183" s="376" t="s">
        <v>714</v>
      </c>
      <c r="H183" t="s">
        <v>713</v>
      </c>
    </row>
    <row r="184" spans="2:9" ht="15" hidden="1" thickBot="1" x14ac:dyDescent="0.4">
      <c r="B184" s="376" t="s">
        <v>712</v>
      </c>
      <c r="H184" t="s">
        <v>711</v>
      </c>
    </row>
    <row r="185" spans="2:9" ht="15" hidden="1" thickBot="1" x14ac:dyDescent="0.4">
      <c r="B185" s="376" t="s">
        <v>710</v>
      </c>
      <c r="H185" t="s">
        <v>709</v>
      </c>
    </row>
    <row r="186" spans="2:9" ht="15" hidden="1" thickBot="1" x14ac:dyDescent="0.4">
      <c r="B186" s="376" t="s">
        <v>708</v>
      </c>
      <c r="H186" t="s">
        <v>707</v>
      </c>
    </row>
    <row r="187" spans="2:9" ht="15" hidden="1" thickBot="1" x14ac:dyDescent="0.4">
      <c r="B187" s="376" t="s">
        <v>706</v>
      </c>
      <c r="D187" t="s">
        <v>705</v>
      </c>
      <c r="H187" t="s">
        <v>704</v>
      </c>
    </row>
    <row r="188" spans="2:9" ht="15" hidden="1" thickBot="1" x14ac:dyDescent="0.4">
      <c r="B188" s="376" t="s">
        <v>703</v>
      </c>
      <c r="D188" t="s">
        <v>693</v>
      </c>
      <c r="H188" t="s">
        <v>702</v>
      </c>
    </row>
    <row r="189" spans="2:9" ht="15" hidden="1" thickBot="1" x14ac:dyDescent="0.4">
      <c r="B189" s="376" t="s">
        <v>701</v>
      </c>
      <c r="D189" t="s">
        <v>700</v>
      </c>
      <c r="H189" t="s">
        <v>699</v>
      </c>
    </row>
    <row r="190" spans="2:9" ht="15" hidden="1" thickBot="1" x14ac:dyDescent="0.4">
      <c r="B190" s="376" t="s">
        <v>698</v>
      </c>
      <c r="D190" t="s">
        <v>693</v>
      </c>
      <c r="H190" t="s">
        <v>697</v>
      </c>
    </row>
    <row r="191" spans="2:9" ht="15" hidden="1" thickBot="1" x14ac:dyDescent="0.4">
      <c r="B191" s="376" t="s">
        <v>696</v>
      </c>
      <c r="D191" t="s">
        <v>695</v>
      </c>
    </row>
    <row r="192" spans="2:9" ht="15" hidden="1" thickBot="1" x14ac:dyDescent="0.4">
      <c r="B192" s="376" t="s">
        <v>694</v>
      </c>
      <c r="D192" t="s">
        <v>693</v>
      </c>
    </row>
    <row r="193" spans="2:2" ht="15" hidden="1" thickBot="1" x14ac:dyDescent="0.4">
      <c r="B193" s="376" t="s">
        <v>692</v>
      </c>
    </row>
    <row r="194" spans="2:2" ht="15" hidden="1" thickBot="1" x14ac:dyDescent="0.4">
      <c r="B194" s="376" t="s">
        <v>691</v>
      </c>
    </row>
    <row r="195" spans="2:2" ht="15" hidden="1" thickBot="1" x14ac:dyDescent="0.4">
      <c r="B195" s="376" t="s">
        <v>690</v>
      </c>
    </row>
    <row r="196" spans="2:2" ht="15" hidden="1" thickBot="1" x14ac:dyDescent="0.4">
      <c r="B196" s="376" t="s">
        <v>689</v>
      </c>
    </row>
    <row r="197" spans="2:2" ht="15" hidden="1" thickBot="1" x14ac:dyDescent="0.4">
      <c r="B197" s="376" t="s">
        <v>688</v>
      </c>
    </row>
    <row r="198" spans="2:2" ht="15" hidden="1" thickBot="1" x14ac:dyDescent="0.4">
      <c r="B198" s="376" t="s">
        <v>687</v>
      </c>
    </row>
    <row r="199" spans="2:2" ht="15" hidden="1" thickBot="1" x14ac:dyDescent="0.4">
      <c r="B199" s="376" t="s">
        <v>686</v>
      </c>
    </row>
    <row r="200" spans="2:2" ht="15" hidden="1" thickBot="1" x14ac:dyDescent="0.4">
      <c r="B200" s="376" t="s">
        <v>685</v>
      </c>
    </row>
    <row r="201" spans="2:2" ht="15" hidden="1" thickBot="1" x14ac:dyDescent="0.4">
      <c r="B201" s="376" t="s">
        <v>684</v>
      </c>
    </row>
    <row r="202" spans="2:2" ht="15" hidden="1" thickBot="1" x14ac:dyDescent="0.4">
      <c r="B202" s="376" t="s">
        <v>86</v>
      </c>
    </row>
    <row r="203" spans="2:2" ht="15" hidden="1" thickBot="1" x14ac:dyDescent="0.4">
      <c r="B203" s="376" t="s">
        <v>92</v>
      </c>
    </row>
    <row r="204" spans="2:2" ht="15" hidden="1" thickBot="1" x14ac:dyDescent="0.4">
      <c r="B204" s="376" t="s">
        <v>94</v>
      </c>
    </row>
    <row r="205" spans="2:2" ht="15" hidden="1" thickBot="1" x14ac:dyDescent="0.4">
      <c r="B205" s="376" t="s">
        <v>97</v>
      </c>
    </row>
    <row r="206" spans="2:2" ht="15" hidden="1" thickBot="1" x14ac:dyDescent="0.4">
      <c r="B206" s="376" t="s">
        <v>36</v>
      </c>
    </row>
    <row r="207" spans="2:2" ht="15" hidden="1" thickBot="1" x14ac:dyDescent="0.4">
      <c r="B207" s="376" t="s">
        <v>100</v>
      </c>
    </row>
    <row r="208" spans="2:2" ht="15" hidden="1" thickBot="1" x14ac:dyDescent="0.4">
      <c r="B208" s="376" t="s">
        <v>102</v>
      </c>
    </row>
    <row r="209" spans="2:2" ht="15" hidden="1" thickBot="1" x14ac:dyDescent="0.4">
      <c r="B209" s="376" t="s">
        <v>108</v>
      </c>
    </row>
    <row r="210" spans="2:2" ht="15" hidden="1" thickBot="1" x14ac:dyDescent="0.4">
      <c r="B210" s="376" t="s">
        <v>109</v>
      </c>
    </row>
    <row r="211" spans="2:2" ht="15" hidden="1" thickBot="1" x14ac:dyDescent="0.4">
      <c r="B211" s="376" t="s">
        <v>111</v>
      </c>
    </row>
    <row r="212" spans="2:2" ht="15" hidden="1" thickBot="1" x14ac:dyDescent="0.4">
      <c r="B212" s="376" t="s">
        <v>112</v>
      </c>
    </row>
    <row r="213" spans="2:2" ht="15" hidden="1" thickBot="1" x14ac:dyDescent="0.4">
      <c r="B213" s="376" t="s">
        <v>683</v>
      </c>
    </row>
    <row r="214" spans="2:2" ht="15" hidden="1" thickBot="1" x14ac:dyDescent="0.4">
      <c r="B214" s="376" t="s">
        <v>682</v>
      </c>
    </row>
    <row r="215" spans="2:2" ht="15" hidden="1" thickBot="1" x14ac:dyDescent="0.4">
      <c r="B215" s="376" t="s">
        <v>117</v>
      </c>
    </row>
    <row r="216" spans="2:2" ht="15" hidden="1" thickBot="1" x14ac:dyDescent="0.4">
      <c r="B216" s="376" t="s">
        <v>119</v>
      </c>
    </row>
    <row r="217" spans="2:2" ht="15" hidden="1" thickBot="1" x14ac:dyDescent="0.4">
      <c r="B217" s="376" t="s">
        <v>123</v>
      </c>
    </row>
    <row r="218" spans="2:2" ht="15" hidden="1" thickBot="1" x14ac:dyDescent="0.4">
      <c r="B218" s="376" t="s">
        <v>681</v>
      </c>
    </row>
    <row r="219" spans="2:2" ht="15" hidden="1" thickBot="1" x14ac:dyDescent="0.4">
      <c r="B219" s="376" t="s">
        <v>680</v>
      </c>
    </row>
    <row r="220" spans="2:2" ht="15" hidden="1" thickBot="1" x14ac:dyDescent="0.4">
      <c r="B220" s="376" t="s">
        <v>679</v>
      </c>
    </row>
    <row r="221" spans="2:2" ht="15" hidden="1" thickBot="1" x14ac:dyDescent="0.4">
      <c r="B221" s="376" t="s">
        <v>121</v>
      </c>
    </row>
    <row r="222" spans="2:2" ht="15" hidden="1" thickBot="1" x14ac:dyDescent="0.4">
      <c r="B222" s="376" t="s">
        <v>122</v>
      </c>
    </row>
    <row r="223" spans="2:2" ht="15" hidden="1" thickBot="1" x14ac:dyDescent="0.4">
      <c r="B223" s="376" t="s">
        <v>125</v>
      </c>
    </row>
    <row r="224" spans="2:2" ht="15" hidden="1" thickBot="1" x14ac:dyDescent="0.4">
      <c r="B224" s="376" t="s">
        <v>43</v>
      </c>
    </row>
    <row r="225" spans="2:2" ht="15" hidden="1" thickBot="1" x14ac:dyDescent="0.4">
      <c r="B225" s="376" t="s">
        <v>678</v>
      </c>
    </row>
    <row r="226" spans="2:2" ht="15" hidden="1" thickBot="1" x14ac:dyDescent="0.4">
      <c r="B226" s="376" t="s">
        <v>126</v>
      </c>
    </row>
    <row r="227" spans="2:2" ht="15" hidden="1" thickBot="1" x14ac:dyDescent="0.4">
      <c r="B227" s="376" t="s">
        <v>127</v>
      </c>
    </row>
    <row r="228" spans="2:2" ht="15" hidden="1" thickBot="1" x14ac:dyDescent="0.4">
      <c r="B228" s="376" t="s">
        <v>130</v>
      </c>
    </row>
    <row r="229" spans="2:2" ht="15" hidden="1" thickBot="1" x14ac:dyDescent="0.4">
      <c r="B229" s="376" t="s">
        <v>129</v>
      </c>
    </row>
    <row r="230" spans="2:2" ht="15" hidden="1" thickBot="1" x14ac:dyDescent="0.4">
      <c r="B230" s="376" t="s">
        <v>677</v>
      </c>
    </row>
    <row r="231" spans="2:2" ht="15" hidden="1" thickBot="1" x14ac:dyDescent="0.4">
      <c r="B231" s="376" t="s">
        <v>136</v>
      </c>
    </row>
    <row r="232" spans="2:2" ht="15" hidden="1" thickBot="1" x14ac:dyDescent="0.4">
      <c r="B232" s="376" t="s">
        <v>138</v>
      </c>
    </row>
    <row r="233" spans="2:2" ht="15" hidden="1" thickBot="1" x14ac:dyDescent="0.4">
      <c r="B233" s="376" t="s">
        <v>139</v>
      </c>
    </row>
    <row r="234" spans="2:2" ht="15" hidden="1" thickBot="1" x14ac:dyDescent="0.4">
      <c r="B234" s="376" t="s">
        <v>140</v>
      </c>
    </row>
    <row r="235" spans="2:2" ht="15" hidden="1" thickBot="1" x14ac:dyDescent="0.4">
      <c r="B235" s="376" t="s">
        <v>676</v>
      </c>
    </row>
    <row r="236" spans="2:2" ht="15" hidden="1" thickBot="1" x14ac:dyDescent="0.4">
      <c r="B236" s="376" t="s">
        <v>675</v>
      </c>
    </row>
    <row r="237" spans="2:2" ht="15" hidden="1" thickBot="1" x14ac:dyDescent="0.4">
      <c r="B237" s="376" t="s">
        <v>141</v>
      </c>
    </row>
    <row r="238" spans="2:2" ht="15" hidden="1" thickBot="1" x14ac:dyDescent="0.4">
      <c r="B238" s="376" t="s">
        <v>195</v>
      </c>
    </row>
    <row r="239" spans="2:2" ht="15" hidden="1" thickBot="1" x14ac:dyDescent="0.4">
      <c r="B239" s="376" t="s">
        <v>674</v>
      </c>
    </row>
    <row r="240" spans="2:2" ht="29.5" hidden="1" thickBot="1" x14ac:dyDescent="0.4">
      <c r="B240" s="376" t="s">
        <v>673</v>
      </c>
    </row>
    <row r="241" spans="2:2" ht="15" hidden="1" thickBot="1" x14ac:dyDescent="0.4">
      <c r="B241" s="376" t="s">
        <v>146</v>
      </c>
    </row>
    <row r="242" spans="2:2" ht="15" hidden="1" thickBot="1" x14ac:dyDescent="0.4">
      <c r="B242" s="376" t="s">
        <v>148</v>
      </c>
    </row>
    <row r="243" spans="2:2" ht="15" hidden="1" thickBot="1" x14ac:dyDescent="0.4">
      <c r="B243" s="376" t="s">
        <v>672</v>
      </c>
    </row>
    <row r="244" spans="2:2" ht="15" hidden="1" thickBot="1" x14ac:dyDescent="0.4">
      <c r="B244" s="376" t="s">
        <v>196</v>
      </c>
    </row>
    <row r="245" spans="2:2" ht="15" hidden="1" thickBot="1" x14ac:dyDescent="0.4">
      <c r="B245" s="376" t="s">
        <v>213</v>
      </c>
    </row>
    <row r="246" spans="2:2" ht="15" hidden="1" thickBot="1" x14ac:dyDescent="0.4">
      <c r="B246" s="376" t="s">
        <v>147</v>
      </c>
    </row>
    <row r="247" spans="2:2" ht="15" hidden="1" thickBot="1" x14ac:dyDescent="0.4">
      <c r="B247" s="376" t="s">
        <v>151</v>
      </c>
    </row>
    <row r="248" spans="2:2" ht="15" hidden="1" thickBot="1" x14ac:dyDescent="0.4">
      <c r="B248" s="376" t="s">
        <v>145</v>
      </c>
    </row>
    <row r="249" spans="2:2" ht="15" hidden="1" thickBot="1" x14ac:dyDescent="0.4">
      <c r="B249" s="376" t="s">
        <v>167</v>
      </c>
    </row>
    <row r="250" spans="2:2" ht="15" hidden="1" thickBot="1" x14ac:dyDescent="0.4">
      <c r="B250" s="376" t="s">
        <v>671</v>
      </c>
    </row>
    <row r="251" spans="2:2" ht="15" hidden="1" thickBot="1" x14ac:dyDescent="0.4">
      <c r="B251" s="376" t="s">
        <v>153</v>
      </c>
    </row>
    <row r="252" spans="2:2" ht="15" hidden="1" thickBot="1" x14ac:dyDescent="0.4">
      <c r="B252" s="376" t="s">
        <v>156</v>
      </c>
    </row>
    <row r="253" spans="2:2" ht="15" hidden="1" thickBot="1" x14ac:dyDescent="0.4">
      <c r="B253" s="376" t="s">
        <v>162</v>
      </c>
    </row>
    <row r="254" spans="2:2" ht="15" hidden="1" thickBot="1" x14ac:dyDescent="0.4">
      <c r="B254" s="376" t="s">
        <v>159</v>
      </c>
    </row>
    <row r="255" spans="2:2" ht="29.5" hidden="1" thickBot="1" x14ac:dyDescent="0.4">
      <c r="B255" s="376" t="s">
        <v>670</v>
      </c>
    </row>
    <row r="256" spans="2:2" ht="15" hidden="1" thickBot="1" x14ac:dyDescent="0.4">
      <c r="B256" s="376" t="s">
        <v>157</v>
      </c>
    </row>
    <row r="257" spans="2:2" ht="15" hidden="1" thickBot="1" x14ac:dyDescent="0.4">
      <c r="B257" s="376" t="s">
        <v>158</v>
      </c>
    </row>
    <row r="258" spans="2:2" ht="15" hidden="1" thickBot="1" x14ac:dyDescent="0.4">
      <c r="B258" s="376" t="s">
        <v>169</v>
      </c>
    </row>
    <row r="259" spans="2:2" ht="15" hidden="1" thickBot="1" x14ac:dyDescent="0.4">
      <c r="B259" s="376" t="s">
        <v>166</v>
      </c>
    </row>
    <row r="260" spans="2:2" ht="15" hidden="1" thickBot="1" x14ac:dyDescent="0.4">
      <c r="B260" s="376" t="s">
        <v>165</v>
      </c>
    </row>
    <row r="261" spans="2:2" ht="15" hidden="1" thickBot="1" x14ac:dyDescent="0.4">
      <c r="B261" s="376" t="s">
        <v>168</v>
      </c>
    </row>
    <row r="262" spans="2:2" ht="15" hidden="1" thickBot="1" x14ac:dyDescent="0.4">
      <c r="B262" s="376" t="s">
        <v>160</v>
      </c>
    </row>
    <row r="263" spans="2:2" ht="15" hidden="1" thickBot="1" x14ac:dyDescent="0.4">
      <c r="B263" s="376" t="s">
        <v>161</v>
      </c>
    </row>
    <row r="264" spans="2:2" ht="15" hidden="1" thickBot="1" x14ac:dyDescent="0.4">
      <c r="B264" s="376" t="s">
        <v>154</v>
      </c>
    </row>
    <row r="265" spans="2:2" ht="15" hidden="1" thickBot="1" x14ac:dyDescent="0.4">
      <c r="B265" s="376" t="s">
        <v>155</v>
      </c>
    </row>
    <row r="266" spans="2:2" ht="15" hidden="1" thickBot="1" x14ac:dyDescent="0.4">
      <c r="B266" s="376" t="s">
        <v>170</v>
      </c>
    </row>
    <row r="267" spans="2:2" ht="15" hidden="1" thickBot="1" x14ac:dyDescent="0.4">
      <c r="B267" s="376" t="s">
        <v>176</v>
      </c>
    </row>
    <row r="268" spans="2:2" ht="15" hidden="1" thickBot="1" x14ac:dyDescent="0.4">
      <c r="B268" s="376" t="s">
        <v>177</v>
      </c>
    </row>
    <row r="269" spans="2:2" ht="15" hidden="1" thickBot="1" x14ac:dyDescent="0.4">
      <c r="B269" s="376" t="s">
        <v>175</v>
      </c>
    </row>
    <row r="270" spans="2:2" ht="15" hidden="1" thickBot="1" x14ac:dyDescent="0.4">
      <c r="B270" s="376" t="s">
        <v>669</v>
      </c>
    </row>
    <row r="271" spans="2:2" ht="15" hidden="1" thickBot="1" x14ac:dyDescent="0.4">
      <c r="B271" s="376" t="s">
        <v>172</v>
      </c>
    </row>
    <row r="272" spans="2:2" ht="15" hidden="1" thickBot="1" x14ac:dyDescent="0.4">
      <c r="B272" s="376" t="s">
        <v>171</v>
      </c>
    </row>
    <row r="273" spans="2:2" ht="15" hidden="1" thickBot="1" x14ac:dyDescent="0.4">
      <c r="B273" s="376" t="s">
        <v>179</v>
      </c>
    </row>
    <row r="274" spans="2:2" ht="15" hidden="1" thickBot="1" x14ac:dyDescent="0.4">
      <c r="B274" s="376" t="s">
        <v>180</v>
      </c>
    </row>
    <row r="275" spans="2:2" ht="15" hidden="1" thickBot="1" x14ac:dyDescent="0.4">
      <c r="B275" s="376" t="s">
        <v>182</v>
      </c>
    </row>
    <row r="276" spans="2:2" ht="15" hidden="1" thickBot="1" x14ac:dyDescent="0.4">
      <c r="B276" s="376" t="s">
        <v>185</v>
      </c>
    </row>
    <row r="277" spans="2:2" ht="15" hidden="1" thickBot="1" x14ac:dyDescent="0.4">
      <c r="B277" s="376" t="s">
        <v>186</v>
      </c>
    </row>
    <row r="278" spans="2:2" ht="15" hidden="1" thickBot="1" x14ac:dyDescent="0.4">
      <c r="B278" s="376" t="s">
        <v>181</v>
      </c>
    </row>
    <row r="279" spans="2:2" ht="15" hidden="1" thickBot="1" x14ac:dyDescent="0.4">
      <c r="B279" s="376" t="s">
        <v>183</v>
      </c>
    </row>
    <row r="280" spans="2:2" ht="15" hidden="1" thickBot="1" x14ac:dyDescent="0.4">
      <c r="B280" s="376" t="s">
        <v>187</v>
      </c>
    </row>
    <row r="281" spans="2:2" ht="15" hidden="1" thickBot="1" x14ac:dyDescent="0.4">
      <c r="B281" s="376" t="s">
        <v>668</v>
      </c>
    </row>
    <row r="282" spans="2:2" ht="15" hidden="1" thickBot="1" x14ac:dyDescent="0.4">
      <c r="B282" s="376" t="s">
        <v>184</v>
      </c>
    </row>
    <row r="283" spans="2:2" ht="15" hidden="1" thickBot="1" x14ac:dyDescent="0.4">
      <c r="B283" s="376" t="s">
        <v>192</v>
      </c>
    </row>
    <row r="284" spans="2:2" ht="15" hidden="1" thickBot="1" x14ac:dyDescent="0.4">
      <c r="B284" s="376" t="s">
        <v>193</v>
      </c>
    </row>
    <row r="285" spans="2:2" ht="15" hidden="1" thickBot="1" x14ac:dyDescent="0.4">
      <c r="B285" s="376" t="s">
        <v>194</v>
      </c>
    </row>
    <row r="286" spans="2:2" ht="15" hidden="1" thickBot="1" x14ac:dyDescent="0.4">
      <c r="B286" s="376" t="s">
        <v>201</v>
      </c>
    </row>
    <row r="287" spans="2:2" ht="15" hidden="1" thickBot="1" x14ac:dyDescent="0.4">
      <c r="B287" s="376" t="s">
        <v>214</v>
      </c>
    </row>
    <row r="288" spans="2:2" ht="15" hidden="1" thickBot="1" x14ac:dyDescent="0.4">
      <c r="B288" s="376" t="s">
        <v>202</v>
      </c>
    </row>
    <row r="289" spans="2:2" ht="15" hidden="1" thickBot="1" x14ac:dyDescent="0.4">
      <c r="B289" s="376" t="s">
        <v>209</v>
      </c>
    </row>
    <row r="290" spans="2:2" ht="15" hidden="1" thickBot="1" x14ac:dyDescent="0.4">
      <c r="B290" s="376" t="s">
        <v>205</v>
      </c>
    </row>
    <row r="291" spans="2:2" ht="15" hidden="1" thickBot="1" x14ac:dyDescent="0.4">
      <c r="B291" s="376" t="s">
        <v>104</v>
      </c>
    </row>
    <row r="292" spans="2:2" ht="15" hidden="1" thickBot="1" x14ac:dyDescent="0.4">
      <c r="B292" s="376" t="s">
        <v>199</v>
      </c>
    </row>
    <row r="293" spans="2:2" ht="15" hidden="1" thickBot="1" x14ac:dyDescent="0.4">
      <c r="B293" s="376" t="s">
        <v>203</v>
      </c>
    </row>
    <row r="294" spans="2:2" ht="15" hidden="1" thickBot="1" x14ac:dyDescent="0.4">
      <c r="B294" s="376" t="s">
        <v>200</v>
      </c>
    </row>
    <row r="295" spans="2:2" ht="15" hidden="1" thickBot="1" x14ac:dyDescent="0.4">
      <c r="B295" s="376" t="s">
        <v>215</v>
      </c>
    </row>
    <row r="296" spans="2:2" ht="15" hidden="1" thickBot="1" x14ac:dyDescent="0.4">
      <c r="B296" s="376" t="s">
        <v>667</v>
      </c>
    </row>
    <row r="297" spans="2:2" ht="15" hidden="1" thickBot="1" x14ac:dyDescent="0.4">
      <c r="B297" s="376" t="s">
        <v>208</v>
      </c>
    </row>
    <row r="298" spans="2:2" ht="15" hidden="1" thickBot="1" x14ac:dyDescent="0.4">
      <c r="B298" s="376" t="s">
        <v>216</v>
      </c>
    </row>
    <row r="299" spans="2:2" ht="15" hidden="1" thickBot="1" x14ac:dyDescent="0.4">
      <c r="B299" s="376" t="s">
        <v>204</v>
      </c>
    </row>
    <row r="300" spans="2:2" ht="15" hidden="1" thickBot="1" x14ac:dyDescent="0.4">
      <c r="B300" s="376" t="s">
        <v>219</v>
      </c>
    </row>
    <row r="301" spans="2:2" ht="15" hidden="1" thickBot="1" x14ac:dyDescent="0.4">
      <c r="B301" s="376" t="s">
        <v>666</v>
      </c>
    </row>
    <row r="302" spans="2:2" ht="15" hidden="1" thickBot="1" x14ac:dyDescent="0.4">
      <c r="B302" s="376" t="s">
        <v>224</v>
      </c>
    </row>
    <row r="303" spans="2:2" ht="15" hidden="1" thickBot="1" x14ac:dyDescent="0.4">
      <c r="B303" s="376" t="s">
        <v>221</v>
      </c>
    </row>
    <row r="304" spans="2:2" ht="15" hidden="1" thickBot="1" x14ac:dyDescent="0.4">
      <c r="B304" s="376" t="s">
        <v>220</v>
      </c>
    </row>
    <row r="305" spans="2:2" ht="15" hidden="1" thickBot="1" x14ac:dyDescent="0.4">
      <c r="B305" s="376" t="s">
        <v>229</v>
      </c>
    </row>
    <row r="306" spans="2:2" ht="15" hidden="1" thickBot="1" x14ac:dyDescent="0.4">
      <c r="B306" s="376" t="s">
        <v>225</v>
      </c>
    </row>
    <row r="307" spans="2:2" ht="15" hidden="1" thickBot="1" x14ac:dyDescent="0.4">
      <c r="B307" s="376" t="s">
        <v>226</v>
      </c>
    </row>
    <row r="308" spans="2:2" ht="15" hidden="1" thickBot="1" x14ac:dyDescent="0.4">
      <c r="B308" s="376" t="s">
        <v>227</v>
      </c>
    </row>
    <row r="309" spans="2:2" ht="15" hidden="1" thickBot="1" x14ac:dyDescent="0.4">
      <c r="B309" s="376" t="s">
        <v>228</v>
      </c>
    </row>
    <row r="310" spans="2:2" ht="15" hidden="1" thickBot="1" x14ac:dyDescent="0.4">
      <c r="B310" s="376" t="s">
        <v>230</v>
      </c>
    </row>
    <row r="311" spans="2:2" ht="15" hidden="1" thickBot="1" x14ac:dyDescent="0.4">
      <c r="B311" s="376" t="s">
        <v>665</v>
      </c>
    </row>
    <row r="312" spans="2:2" ht="15" hidden="1" thickBot="1" x14ac:dyDescent="0.4">
      <c r="B312" s="376" t="s">
        <v>231</v>
      </c>
    </row>
    <row r="313" spans="2:2" ht="15" hidden="1" thickBot="1" x14ac:dyDescent="0.4">
      <c r="B313" s="376" t="s">
        <v>232</v>
      </c>
    </row>
    <row r="314" spans="2:2" ht="15" hidden="1" thickBot="1" x14ac:dyDescent="0.4">
      <c r="B314" s="376" t="s">
        <v>237</v>
      </c>
    </row>
    <row r="315" spans="2:2" ht="15" hidden="1" thickBot="1" x14ac:dyDescent="0.4">
      <c r="B315" s="376" t="s">
        <v>238</v>
      </c>
    </row>
    <row r="316" spans="2:2" ht="29.5" hidden="1" thickBot="1" x14ac:dyDescent="0.4">
      <c r="B316" s="376" t="s">
        <v>197</v>
      </c>
    </row>
    <row r="317" spans="2:2" ht="15" hidden="1" thickBot="1" x14ac:dyDescent="0.4">
      <c r="B317" s="376" t="s">
        <v>664</v>
      </c>
    </row>
    <row r="318" spans="2:2" ht="15" hidden="1" thickBot="1" x14ac:dyDescent="0.4">
      <c r="B318" s="376" t="s">
        <v>663</v>
      </c>
    </row>
    <row r="319" spans="2:2" ht="15" hidden="1" thickBot="1" x14ac:dyDescent="0.4">
      <c r="B319" s="376" t="s">
        <v>239</v>
      </c>
    </row>
    <row r="320" spans="2:2" ht="15" hidden="1" thickBot="1" x14ac:dyDescent="0.4">
      <c r="B320" s="376" t="s">
        <v>198</v>
      </c>
    </row>
    <row r="321" spans="2:20" ht="15" hidden="1" thickBot="1" x14ac:dyDescent="0.4">
      <c r="B321" s="376" t="s">
        <v>662</v>
      </c>
    </row>
    <row r="322" spans="2:20" ht="15" hidden="1" thickBot="1" x14ac:dyDescent="0.4">
      <c r="B322" s="376" t="s">
        <v>211</v>
      </c>
    </row>
    <row r="323" spans="2:20" ht="15" hidden="1" thickBot="1" x14ac:dyDescent="0.4">
      <c r="B323" s="376" t="s">
        <v>243</v>
      </c>
    </row>
    <row r="324" spans="2:20" ht="15" hidden="1" thickBot="1" x14ac:dyDescent="0.4">
      <c r="B324" s="376" t="s">
        <v>244</v>
      </c>
    </row>
    <row r="325" spans="2:20" ht="15" hidden="1" thickBot="1" x14ac:dyDescent="0.4">
      <c r="B325" s="376" t="s">
        <v>223</v>
      </c>
    </row>
    <row r="326" spans="2:20" ht="15" hidden="1" thickBot="1" x14ac:dyDescent="0.4"/>
    <row r="327" spans="2:20" ht="15" hidden="1" thickBot="1" x14ac:dyDescent="0.4"/>
    <row r="328" spans="2:20" ht="15" thickBot="1" x14ac:dyDescent="0.4">
      <c r="B328" s="375"/>
      <c r="C328" s="375"/>
      <c r="D328" s="794" t="s">
        <v>661</v>
      </c>
      <c r="E328" s="795"/>
      <c r="F328" s="795"/>
      <c r="G328" s="796"/>
      <c r="H328" s="794" t="s">
        <v>660</v>
      </c>
      <c r="I328" s="795"/>
      <c r="J328" s="795"/>
      <c r="K328" s="796"/>
      <c r="L328" s="795" t="s">
        <v>659</v>
      </c>
      <c r="M328" s="795"/>
      <c r="N328" s="795"/>
      <c r="O328" s="795"/>
      <c r="P328" s="794" t="s">
        <v>658</v>
      </c>
      <c r="Q328" s="795"/>
      <c r="R328" s="795"/>
      <c r="S328" s="796"/>
    </row>
    <row r="329" spans="2:20" x14ac:dyDescent="0.35">
      <c r="B329" s="797" t="s">
        <v>657</v>
      </c>
      <c r="C329" s="797" t="s">
        <v>656</v>
      </c>
      <c r="D329" s="373" t="s">
        <v>655</v>
      </c>
      <c r="E329" s="373" t="s">
        <v>654</v>
      </c>
      <c r="F329" s="799" t="s">
        <v>643</v>
      </c>
      <c r="G329" s="800"/>
      <c r="H329" s="374" t="s">
        <v>653</v>
      </c>
      <c r="I329" s="373" t="s">
        <v>652</v>
      </c>
      <c r="J329" s="801" t="s">
        <v>643</v>
      </c>
      <c r="K329" s="802"/>
      <c r="L329" s="372" t="s">
        <v>653</v>
      </c>
      <c r="M329" s="371" t="s">
        <v>652</v>
      </c>
      <c r="N329" s="803" t="s">
        <v>643</v>
      </c>
      <c r="O329" s="804"/>
      <c r="P329" s="370" t="s">
        <v>651</v>
      </c>
      <c r="Q329" s="370" t="s">
        <v>650</v>
      </c>
      <c r="R329" s="805" t="s">
        <v>643</v>
      </c>
      <c r="S329" s="804"/>
    </row>
    <row r="330" spans="2:20" ht="43.15" customHeight="1" x14ac:dyDescent="0.35">
      <c r="B330" s="798"/>
      <c r="C330" s="798"/>
      <c r="D330" s="369"/>
      <c r="E330" s="368"/>
      <c r="F330" s="806"/>
      <c r="G330" s="807"/>
      <c r="H330" s="367"/>
      <c r="I330" s="366"/>
      <c r="J330" s="808"/>
      <c r="K330" s="809"/>
      <c r="L330" s="367"/>
      <c r="M330" s="366"/>
      <c r="N330" s="808"/>
      <c r="O330" s="809"/>
      <c r="P330" s="367"/>
      <c r="Q330" s="366"/>
      <c r="R330" s="808"/>
      <c r="S330" s="809"/>
      <c r="T330" s="141"/>
    </row>
    <row r="331" spans="2:20" ht="24" x14ac:dyDescent="0.35">
      <c r="B331" s="791" t="s">
        <v>649</v>
      </c>
      <c r="C331" s="791" t="s">
        <v>648</v>
      </c>
      <c r="D331" s="365" t="s">
        <v>647</v>
      </c>
      <c r="E331" s="364" t="s">
        <v>646</v>
      </c>
      <c r="F331" s="356" t="s">
        <v>645</v>
      </c>
      <c r="G331" s="355" t="s">
        <v>640</v>
      </c>
      <c r="H331" s="356" t="s">
        <v>647</v>
      </c>
      <c r="I331" s="364" t="s">
        <v>646</v>
      </c>
      <c r="J331" s="356" t="s">
        <v>645</v>
      </c>
      <c r="K331" s="355" t="s">
        <v>640</v>
      </c>
      <c r="L331" s="356" t="s">
        <v>647</v>
      </c>
      <c r="M331" s="364" t="s">
        <v>646</v>
      </c>
      <c r="N331" s="356" t="s">
        <v>645</v>
      </c>
      <c r="O331" s="355" t="s">
        <v>640</v>
      </c>
      <c r="P331" s="356" t="s">
        <v>647</v>
      </c>
      <c r="Q331" s="364" t="s">
        <v>646</v>
      </c>
      <c r="R331" s="356" t="s">
        <v>645</v>
      </c>
      <c r="S331" s="355" t="s">
        <v>640</v>
      </c>
    </row>
    <row r="332" spans="2:20" ht="28.15" customHeight="1" x14ac:dyDescent="0.35">
      <c r="B332" s="792"/>
      <c r="C332" s="793"/>
      <c r="D332" s="363"/>
      <c r="E332" s="362"/>
      <c r="F332" s="361"/>
      <c r="G332" s="360"/>
      <c r="H332" s="358"/>
      <c r="I332" s="359"/>
      <c r="J332" s="358"/>
      <c r="K332" s="357"/>
      <c r="L332" s="358"/>
      <c r="M332" s="359"/>
      <c r="N332" s="358"/>
      <c r="O332" s="357"/>
      <c r="P332" s="358"/>
      <c r="Q332" s="359"/>
      <c r="R332" s="358"/>
      <c r="S332" s="357"/>
    </row>
    <row r="333" spans="2:20" x14ac:dyDescent="0.35">
      <c r="B333" s="792"/>
      <c r="C333" s="791" t="s">
        <v>644</v>
      </c>
      <c r="D333" s="356" t="s">
        <v>642</v>
      </c>
      <c r="E333" s="785" t="s">
        <v>643</v>
      </c>
      <c r="F333" s="786"/>
      <c r="G333" s="355" t="s">
        <v>640</v>
      </c>
      <c r="H333" s="356" t="s">
        <v>642</v>
      </c>
      <c r="I333" s="785" t="s">
        <v>643</v>
      </c>
      <c r="J333" s="786"/>
      <c r="K333" s="355" t="s">
        <v>640</v>
      </c>
      <c r="L333" s="356" t="s">
        <v>642</v>
      </c>
      <c r="M333" s="785" t="s">
        <v>641</v>
      </c>
      <c r="N333" s="786"/>
      <c r="O333" s="355" t="s">
        <v>640</v>
      </c>
      <c r="P333" s="356" t="s">
        <v>642</v>
      </c>
      <c r="Q333" s="785" t="s">
        <v>641</v>
      </c>
      <c r="R333" s="786"/>
      <c r="S333" s="355" t="s">
        <v>640</v>
      </c>
    </row>
    <row r="334" spans="2:20" ht="37.5" customHeight="1" x14ac:dyDescent="0.35">
      <c r="B334" s="793"/>
      <c r="C334" s="793"/>
      <c r="D334" s="354"/>
      <c r="E334" s="787"/>
      <c r="F334" s="788"/>
      <c r="G334" s="353"/>
      <c r="H334" s="352"/>
      <c r="I334" s="789"/>
      <c r="J334" s="790"/>
      <c r="K334" s="351"/>
      <c r="L334" s="352"/>
      <c r="M334" s="789"/>
      <c r="N334" s="790"/>
      <c r="O334" s="351"/>
      <c r="P334" s="352"/>
      <c r="Q334" s="789"/>
      <c r="R334" s="790"/>
      <c r="S334" s="351"/>
    </row>
  </sheetData>
  <dataConsolidate/>
  <mergeCells count="398">
    <mergeCell ref="P19:S19"/>
    <mergeCell ref="B20:B23"/>
    <mergeCell ref="C20:C23"/>
    <mergeCell ref="C2:G2"/>
    <mergeCell ref="C3:G3"/>
    <mergeCell ref="B6:G6"/>
    <mergeCell ref="B7:G7"/>
    <mergeCell ref="B8:G8"/>
    <mergeCell ref="B10:C10"/>
    <mergeCell ref="D19:G19"/>
    <mergeCell ref="H19:K19"/>
    <mergeCell ref="L19:O19"/>
    <mergeCell ref="R27:R28"/>
    <mergeCell ref="S27:S28"/>
    <mergeCell ref="J27:J28"/>
    <mergeCell ref="K27:K28"/>
    <mergeCell ref="N27:N28"/>
    <mergeCell ref="O27:O28"/>
    <mergeCell ref="D25:G25"/>
    <mergeCell ref="H25:K25"/>
    <mergeCell ref="L25:O25"/>
    <mergeCell ref="P25:S25"/>
    <mergeCell ref="D26:E26"/>
    <mergeCell ref="H26:I26"/>
    <mergeCell ref="L26:M26"/>
    <mergeCell ref="P26:Q26"/>
    <mergeCell ref="F27:F28"/>
    <mergeCell ref="G27:G28"/>
    <mergeCell ref="B26:B28"/>
    <mergeCell ref="C26:C28"/>
    <mergeCell ref="L40:L41"/>
    <mergeCell ref="M40:M41"/>
    <mergeCell ref="P40:P41"/>
    <mergeCell ref="Q40:Q41"/>
    <mergeCell ref="D43:D44"/>
    <mergeCell ref="E43:E44"/>
    <mergeCell ref="H43:H44"/>
    <mergeCell ref="I43:I44"/>
    <mergeCell ref="L43:L44"/>
    <mergeCell ref="M43:M44"/>
    <mergeCell ref="H40:H41"/>
    <mergeCell ref="I40:I41"/>
    <mergeCell ref="B29:B38"/>
    <mergeCell ref="C29:C38"/>
    <mergeCell ref="B39:B50"/>
    <mergeCell ref="C39:C50"/>
    <mergeCell ref="D40:D41"/>
    <mergeCell ref="E40:E41"/>
    <mergeCell ref="E49:E50"/>
    <mergeCell ref="P49:P50"/>
    <mergeCell ref="Q49:Q50"/>
    <mergeCell ref="D52:G52"/>
    <mergeCell ref="H52:K52"/>
    <mergeCell ref="L52:O52"/>
    <mergeCell ref="P52:S52"/>
    <mergeCell ref="D49:D50"/>
    <mergeCell ref="P43:P44"/>
    <mergeCell ref="Q43:Q44"/>
    <mergeCell ref="L46:L47"/>
    <mergeCell ref="M46:M47"/>
    <mergeCell ref="P46:P47"/>
    <mergeCell ref="Q46:Q47"/>
    <mergeCell ref="H49:H50"/>
    <mergeCell ref="I49:I50"/>
    <mergeCell ref="L49:L50"/>
    <mergeCell ref="M49:M50"/>
    <mergeCell ref="D46:D47"/>
    <mergeCell ref="E46:E47"/>
    <mergeCell ref="H46:H47"/>
    <mergeCell ref="I46:I47"/>
    <mergeCell ref="L53:M53"/>
    <mergeCell ref="N57:O57"/>
    <mergeCell ref="R57:S57"/>
    <mergeCell ref="C58:C59"/>
    <mergeCell ref="B60:B61"/>
    <mergeCell ref="C60:C61"/>
    <mergeCell ref="N54:N55"/>
    <mergeCell ref="O54:O55"/>
    <mergeCell ref="R54:R55"/>
    <mergeCell ref="S54:S55"/>
    <mergeCell ref="B56:B59"/>
    <mergeCell ref="P53:Q53"/>
    <mergeCell ref="F54:F55"/>
    <mergeCell ref="F57:G57"/>
    <mergeCell ref="J57:K57"/>
    <mergeCell ref="G54:G55"/>
    <mergeCell ref="J54:J55"/>
    <mergeCell ref="K54:K55"/>
    <mergeCell ref="B53:B55"/>
    <mergeCell ref="C53:C55"/>
    <mergeCell ref="D53:E53"/>
    <mergeCell ref="H53:I53"/>
    <mergeCell ref="D63:G63"/>
    <mergeCell ref="H63:K63"/>
    <mergeCell ref="L63:O63"/>
    <mergeCell ref="P63:S63"/>
    <mergeCell ref="C56:C57"/>
    <mergeCell ref="F56:G56"/>
    <mergeCell ref="J56:K56"/>
    <mergeCell ref="N56:O56"/>
    <mergeCell ref="R56:S56"/>
    <mergeCell ref="B64:B65"/>
    <mergeCell ref="C64:C65"/>
    <mergeCell ref="N67:O67"/>
    <mergeCell ref="R67:S67"/>
    <mergeCell ref="L64:M64"/>
    <mergeCell ref="N64:O64"/>
    <mergeCell ref="P64:Q64"/>
    <mergeCell ref="R64:S64"/>
    <mergeCell ref="D65:E65"/>
    <mergeCell ref="F65:G65"/>
    <mergeCell ref="H65:I65"/>
    <mergeCell ref="J65:K65"/>
    <mergeCell ref="L65:M65"/>
    <mergeCell ref="N65:O65"/>
    <mergeCell ref="D64:E64"/>
    <mergeCell ref="F64:G64"/>
    <mergeCell ref="H64:I64"/>
    <mergeCell ref="J64:K64"/>
    <mergeCell ref="P65:Q65"/>
    <mergeCell ref="R65:S65"/>
    <mergeCell ref="C75:C81"/>
    <mergeCell ref="B66:B67"/>
    <mergeCell ref="C66:C67"/>
    <mergeCell ref="F66:G66"/>
    <mergeCell ref="J66:K66"/>
    <mergeCell ref="N66:O66"/>
    <mergeCell ref="R66:S66"/>
    <mergeCell ref="F67:G67"/>
    <mergeCell ref="J67:K67"/>
    <mergeCell ref="R75:S75"/>
    <mergeCell ref="R71:S71"/>
    <mergeCell ref="D72:G72"/>
    <mergeCell ref="H72:K72"/>
    <mergeCell ref="L72:O72"/>
    <mergeCell ref="P72:S72"/>
    <mergeCell ref="B68:B71"/>
    <mergeCell ref="C68:C69"/>
    <mergeCell ref="F68:G68"/>
    <mergeCell ref="J68:K68"/>
    <mergeCell ref="B73:B81"/>
    <mergeCell ref="C73:C74"/>
    <mergeCell ref="F73:G73"/>
    <mergeCell ref="J73:K73"/>
    <mergeCell ref="N73:O73"/>
    <mergeCell ref="N69:O69"/>
    <mergeCell ref="R69:S69"/>
    <mergeCell ref="C70:C71"/>
    <mergeCell ref="F70:G70"/>
    <mergeCell ref="J70:K70"/>
    <mergeCell ref="F79:G79"/>
    <mergeCell ref="J79:K79"/>
    <mergeCell ref="N79:O79"/>
    <mergeCell ref="R79:S79"/>
    <mergeCell ref="R73:S73"/>
    <mergeCell ref="F74:G74"/>
    <mergeCell ref="J74:K74"/>
    <mergeCell ref="N74:O74"/>
    <mergeCell ref="R74:S74"/>
    <mergeCell ref="F76:G76"/>
    <mergeCell ref="N70:O70"/>
    <mergeCell ref="R70:S70"/>
    <mergeCell ref="F71:G71"/>
    <mergeCell ref="J71:K71"/>
    <mergeCell ref="R77:S77"/>
    <mergeCell ref="F78:G78"/>
    <mergeCell ref="J78:K78"/>
    <mergeCell ref="N78:O78"/>
    <mergeCell ref="R78:S78"/>
    <mergeCell ref="N68:O68"/>
    <mergeCell ref="R68:S68"/>
    <mergeCell ref="F69:G69"/>
    <mergeCell ref="J69:K69"/>
    <mergeCell ref="N71:O71"/>
    <mergeCell ref="F75:G75"/>
    <mergeCell ref="J75:K75"/>
    <mergeCell ref="N75:O75"/>
    <mergeCell ref="Q83:R83"/>
    <mergeCell ref="F80:G80"/>
    <mergeCell ref="J80:K80"/>
    <mergeCell ref="N80:O80"/>
    <mergeCell ref="R80:S80"/>
    <mergeCell ref="F81:G81"/>
    <mergeCell ref="J81:K81"/>
    <mergeCell ref="N81:O81"/>
    <mergeCell ref="R81:S81"/>
    <mergeCell ref="I82:J82"/>
    <mergeCell ref="M82:N82"/>
    <mergeCell ref="Q82:R82"/>
    <mergeCell ref="E83:F83"/>
    <mergeCell ref="I83:J83"/>
    <mergeCell ref="M83:N83"/>
    <mergeCell ref="J76:K76"/>
    <mergeCell ref="N76:O76"/>
    <mergeCell ref="R76:S76"/>
    <mergeCell ref="F77:G77"/>
    <mergeCell ref="J77:K77"/>
    <mergeCell ref="N77:O77"/>
    <mergeCell ref="H90:K90"/>
    <mergeCell ref="L90:O90"/>
    <mergeCell ref="P90:S90"/>
    <mergeCell ref="B91:B92"/>
    <mergeCell ref="C91:C92"/>
    <mergeCell ref="D91:E91"/>
    <mergeCell ref="H91:I91"/>
    <mergeCell ref="L91:M91"/>
    <mergeCell ref="P91:Q91"/>
    <mergeCell ref="D92:E92"/>
    <mergeCell ref="I88:J88"/>
    <mergeCell ref="M88:N88"/>
    <mergeCell ref="Q88:R88"/>
    <mergeCell ref="E84:F84"/>
    <mergeCell ref="I84:J84"/>
    <mergeCell ref="M84:N84"/>
    <mergeCell ref="Q84:R84"/>
    <mergeCell ref="E85:F85"/>
    <mergeCell ref="I85:J85"/>
    <mergeCell ref="M85:N85"/>
    <mergeCell ref="Q85:R85"/>
    <mergeCell ref="E86:F86"/>
    <mergeCell ref="I86:J86"/>
    <mergeCell ref="M86:N86"/>
    <mergeCell ref="Q86:R86"/>
    <mergeCell ref="E87:F87"/>
    <mergeCell ref="I87:J87"/>
    <mergeCell ref="M87:N87"/>
    <mergeCell ref="Q87:R87"/>
    <mergeCell ref="E94:E95"/>
    <mergeCell ref="F94:F95"/>
    <mergeCell ref="G94:G95"/>
    <mergeCell ref="D97:D98"/>
    <mergeCell ref="E97:E98"/>
    <mergeCell ref="F97:F98"/>
    <mergeCell ref="G97:G98"/>
    <mergeCell ref="B82:B88"/>
    <mergeCell ref="C82:C88"/>
    <mergeCell ref="E82:F82"/>
    <mergeCell ref="D90:G90"/>
    <mergeCell ref="E88:F88"/>
    <mergeCell ref="Q97:Q98"/>
    <mergeCell ref="R97:R98"/>
    <mergeCell ref="S97:S98"/>
    <mergeCell ref="H94:H95"/>
    <mergeCell ref="I94:I95"/>
    <mergeCell ref="J94:J95"/>
    <mergeCell ref="K94:K95"/>
    <mergeCell ref="L94:L95"/>
    <mergeCell ref="M94:M95"/>
    <mergeCell ref="N94:N95"/>
    <mergeCell ref="O94:O95"/>
    <mergeCell ref="P94:P95"/>
    <mergeCell ref="Q94:Q95"/>
    <mergeCell ref="R94:R95"/>
    <mergeCell ref="S94:S95"/>
    <mergeCell ref="H97:H98"/>
    <mergeCell ref="I97:I98"/>
    <mergeCell ref="J97:J98"/>
    <mergeCell ref="K97:K98"/>
    <mergeCell ref="L97:L98"/>
    <mergeCell ref="M97:M98"/>
    <mergeCell ref="N97:N98"/>
    <mergeCell ref="O97:O98"/>
    <mergeCell ref="P97:P98"/>
    <mergeCell ref="M100:M101"/>
    <mergeCell ref="N100:N101"/>
    <mergeCell ref="O100:O101"/>
    <mergeCell ref="P100:P101"/>
    <mergeCell ref="Q100:Q101"/>
    <mergeCell ref="R100:R101"/>
    <mergeCell ref="S100:S101"/>
    <mergeCell ref="D103:D104"/>
    <mergeCell ref="E103:E104"/>
    <mergeCell ref="F103:F104"/>
    <mergeCell ref="G103:G104"/>
    <mergeCell ref="H103:H104"/>
    <mergeCell ref="I103:I104"/>
    <mergeCell ref="D100:D101"/>
    <mergeCell ref="E100:E101"/>
    <mergeCell ref="F100:F101"/>
    <mergeCell ref="G100:G101"/>
    <mergeCell ref="H100:H101"/>
    <mergeCell ref="I100:I101"/>
    <mergeCell ref="J100:J101"/>
    <mergeCell ref="K100:K101"/>
    <mergeCell ref="L100:L101"/>
    <mergeCell ref="B117:B126"/>
    <mergeCell ref="C117:C118"/>
    <mergeCell ref="C119:C126"/>
    <mergeCell ref="E119:F119"/>
    <mergeCell ref="I119:J119"/>
    <mergeCell ref="P103:P104"/>
    <mergeCell ref="Q103:Q104"/>
    <mergeCell ref="R103:R104"/>
    <mergeCell ref="S103:S104"/>
    <mergeCell ref="D106:G106"/>
    <mergeCell ref="H106:K106"/>
    <mergeCell ref="L106:O106"/>
    <mergeCell ref="P106:S106"/>
    <mergeCell ref="J103:J104"/>
    <mergeCell ref="K103:K104"/>
    <mergeCell ref="N107:O107"/>
    <mergeCell ref="R107:S107"/>
    <mergeCell ref="F108:G108"/>
    <mergeCell ref="J108:K108"/>
    <mergeCell ref="N108:O108"/>
    <mergeCell ref="R108:S108"/>
    <mergeCell ref="B93:B104"/>
    <mergeCell ref="C93:C104"/>
    <mergeCell ref="D94:D95"/>
    <mergeCell ref="B107:B116"/>
    <mergeCell ref="C107:C108"/>
    <mergeCell ref="F107:G107"/>
    <mergeCell ref="J107:K107"/>
    <mergeCell ref="L103:L104"/>
    <mergeCell ref="M103:M104"/>
    <mergeCell ref="N103:N104"/>
    <mergeCell ref="O103:O104"/>
    <mergeCell ref="C109:C116"/>
    <mergeCell ref="M119:N119"/>
    <mergeCell ref="R119:S119"/>
    <mergeCell ref="E120:F120"/>
    <mergeCell ref="I120:J120"/>
    <mergeCell ref="M120:N120"/>
    <mergeCell ref="R120:S120"/>
    <mergeCell ref="E125:F125"/>
    <mergeCell ref="I125:J125"/>
    <mergeCell ref="M121:N121"/>
    <mergeCell ref="R121:S121"/>
    <mergeCell ref="E122:F122"/>
    <mergeCell ref="I122:J122"/>
    <mergeCell ref="M122:N122"/>
    <mergeCell ref="R122:S122"/>
    <mergeCell ref="M125:N125"/>
    <mergeCell ref="R125:S125"/>
    <mergeCell ref="E121:F121"/>
    <mergeCell ref="I121:J121"/>
    <mergeCell ref="E123:F123"/>
    <mergeCell ref="I123:J123"/>
    <mergeCell ref="E126:F126"/>
    <mergeCell ref="I126:J126"/>
    <mergeCell ref="M126:N126"/>
    <mergeCell ref="R126:S126"/>
    <mergeCell ref="M123:N123"/>
    <mergeCell ref="R123:S123"/>
    <mergeCell ref="E124:F124"/>
    <mergeCell ref="I124:J124"/>
    <mergeCell ref="M124:N124"/>
    <mergeCell ref="R124:S124"/>
    <mergeCell ref="D128:G128"/>
    <mergeCell ref="H128:K128"/>
    <mergeCell ref="L128:O128"/>
    <mergeCell ref="P128:S128"/>
    <mergeCell ref="B129:B130"/>
    <mergeCell ref="C129:C130"/>
    <mergeCell ref="D129:G129"/>
    <mergeCell ref="H129:K129"/>
    <mergeCell ref="L129:O129"/>
    <mergeCell ref="P129:S129"/>
    <mergeCell ref="D130:G130"/>
    <mergeCell ref="H130:K130"/>
    <mergeCell ref="L130:O130"/>
    <mergeCell ref="P130:S130"/>
    <mergeCell ref="B131:B134"/>
    <mergeCell ref="C131:C132"/>
    <mergeCell ref="C133:C134"/>
    <mergeCell ref="E133:F133"/>
    <mergeCell ref="I133:J133"/>
    <mergeCell ref="M133:N133"/>
    <mergeCell ref="Q133:R133"/>
    <mergeCell ref="E134:F134"/>
    <mergeCell ref="I134:J134"/>
    <mergeCell ref="M134:N134"/>
    <mergeCell ref="Q134:R134"/>
    <mergeCell ref="D328:G328"/>
    <mergeCell ref="H328:K328"/>
    <mergeCell ref="L328:O328"/>
    <mergeCell ref="P328:S328"/>
    <mergeCell ref="B329:B330"/>
    <mergeCell ref="C329:C330"/>
    <mergeCell ref="F329:G329"/>
    <mergeCell ref="J329:K329"/>
    <mergeCell ref="N329:O329"/>
    <mergeCell ref="R329:S329"/>
    <mergeCell ref="F330:G330"/>
    <mergeCell ref="J330:K330"/>
    <mergeCell ref="N330:O330"/>
    <mergeCell ref="R330:S330"/>
    <mergeCell ref="M333:N333"/>
    <mergeCell ref="Q333:R333"/>
    <mergeCell ref="E334:F334"/>
    <mergeCell ref="I334:J334"/>
    <mergeCell ref="M334:N334"/>
    <mergeCell ref="Q334:R334"/>
    <mergeCell ref="B331:B334"/>
    <mergeCell ref="C331:C332"/>
    <mergeCell ref="C333:C334"/>
    <mergeCell ref="E333:F333"/>
    <mergeCell ref="I333:J333"/>
  </mergeCells>
  <conditionalFormatting sqref="E141">
    <cfRule type="iconSet" priority="1">
      <iconSet iconSet="4ArrowsGray">
        <cfvo type="percent" val="0"/>
        <cfvo type="percent" val="25"/>
        <cfvo type="percent" val="50"/>
        <cfvo type="percent" val="75"/>
      </iconSet>
    </cfRule>
  </conditionalFormatting>
  <dataValidations count="85">
    <dataValidation type="list" allowBlank="1" showInputMessage="1" showErrorMessage="1" prompt="Select type of policy" sqref="G132" xr:uid="{EB3414CE-5E24-4AC6-AB17-9A9C3FB8AB83}">
      <formula1>$H$169:$H$190</formula1>
    </dataValidation>
    <dataValidation type="list" allowBlank="1" showInputMessage="1" showErrorMessage="1" prompt="Select type of assets" sqref="E118 I118 M118 Q118" xr:uid="{56C5674C-1FF1-4B33-A41C-82FE085DECF1}">
      <formula1>$L$145:$L$151</formula1>
    </dataValidation>
    <dataValidation type="whole" allowBlank="1" showInputMessage="1" showErrorMessage="1" error="Please enter a number here" prompt="Enter No. of development strategies" sqref="D134 H134 L134 P134" xr:uid="{0D60F6A8-1BE8-4D7D-91C7-9819B42731A2}">
      <formula1>0</formula1>
      <formula2>999999999</formula2>
    </dataValidation>
    <dataValidation type="whole" allowBlank="1" showInputMessage="1" showErrorMessage="1" error="Please enter a number" prompt="Enter No. of policy introduced or adjusted" sqref="D132 H132 L132 P132" xr:uid="{507074EA-E53D-402B-9CF7-7D3EB6534D6E}">
      <formula1>0</formula1>
      <formula2>999999999999</formula2>
    </dataValidation>
    <dataValidation type="decimal" allowBlank="1" showInputMessage="1" showErrorMessage="1" error="Please enter a number" prompt="Enter income level of households" sqref="O126 G126 K126 G120 G122 G124 K120 K122 K124 O120 O122 O124" xr:uid="{50682944-1B01-4BD2-8118-0A8E39907FFD}">
      <formula1>0</formula1>
      <formula2>9999999999999</formula2>
    </dataValidation>
    <dataValidation type="whole" allowBlank="1" showInputMessage="1" showErrorMessage="1" prompt="Enter number of households" sqref="L126 D126 H126 D120 D122 D124 H120 H122 H124 L120 L122 L124 P120 P122 P124 P126" xr:uid="{5DF5BA04-3896-4EDC-B2D0-C24388DF9216}">
      <formula1>0</formula1>
      <formula2>999999999999</formula2>
    </dataValidation>
    <dataValidation type="whole" allowBlank="1" showInputMessage="1" showErrorMessage="1" prompt="Enter number of assets" sqref="D118 P118 L118 H118" xr:uid="{C4028414-C6D8-4F30-83E0-1B362207E457}">
      <formula1>0</formula1>
      <formula2>9999999999999</formula2>
    </dataValidation>
    <dataValidation type="whole" allowBlank="1" showInputMessage="1" showErrorMessage="1" error="Please enter a number here" prompt="Please enter the No. of targeted households" sqref="D108 L116 H108 D116 H116 L108 P108 D110 D112 D114 H110 H112 H114 L110 L112 L114 P110 P112 P114 P116" xr:uid="{BE9C1154-E532-4D04-B177-ACA2A6361AB7}">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4:E95 E97:E98 E100:E101 E103:E104 I94:I95 M97:M98 I97:I98 I100:I101 I103:I104 M103:M104 M100:M101 M94:M95 Q94:Q95 Q97:Q98 Q100:Q101 Q103:Q104" xr:uid="{783EE2CE-12AA-4773-AFAD-61449E948838}">
      <formula1>0</formula1>
    </dataValidation>
    <dataValidation type="whole" allowBlank="1" showInputMessage="1" showErrorMessage="1" error="Please enter a number here" prompt="Please enter a number" sqref="D83:D88 H83:H88 L83:L88 P83:P88" xr:uid="{E879A30A-9CED-42B0-9C73-300A3E07D365}">
      <formula1>0</formula1>
      <formula2>9999999999999990</formula2>
    </dataValidation>
    <dataValidation type="decimal" allowBlank="1" showInputMessage="1" showErrorMessage="1" errorTitle="Invalid data" error="Please enter a number" prompt="Please enter a number here" sqref="E54 I54 D67 H67 L67 P67 H69 L69 P69 D69 H71 L71 P71 D71" xr:uid="{5E2EB86A-36BC-4095-A007-1004A1D5A888}">
      <formula1>0</formula1>
      <formula2>9999999999</formula2>
    </dataValidation>
    <dataValidation type="decimal" allowBlank="1" showInputMessage="1" showErrorMessage="1" errorTitle="Invalid data" error="Please enter a number" prompt="Enter total number of staff trained" sqref="D57" xr:uid="{13325B9B-B1BA-4F44-836C-93FC4D335D41}">
      <formula1>0</formula1>
      <formula2>9999999999</formula2>
    </dataValidation>
    <dataValidation type="decimal" allowBlank="1" showInputMessage="1" showErrorMessage="1" errorTitle="Invalid data" error="Please enter a number" sqref="Q54 P57 L57 H57 M54" xr:uid="{BB401BEC-D68D-4D69-B73B-881F92A75269}">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B627ABC5-9E23-45BC-8596-FC6F2A103303}">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0 S43 S46 S49" xr:uid="{DAEE240A-22BE-4BB8-8A78-F60B95AA518F}">
      <formula1>$D$156:$D$158</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62B4580E-3244-4879-B490-FE9E30882B2C}">
      <formula1>0</formula1>
      <formula2>9999999999</formula2>
    </dataValidation>
    <dataValidation type="list" allowBlank="1" showInputMessage="1" showErrorMessage="1" prompt="Select income source" sqref="E120:F120 E126:F126 E124:F124 E122:F122 I120 M120 R120 I122 I124 I126 M122 M124 M126 R122 R124 R126" xr:uid="{B7DAAB68-69B9-485B-904F-A101364281AB}">
      <formula1>$K$144:$K$158</formula1>
    </dataValidation>
    <dataValidation type="list" allowBlank="1" showInputMessage="1" showErrorMessage="1" prompt="Please select the alternate source" sqref="G116 O116 G110 K116 G112 G114 K110 K112 K114 O110 O112 O114 S110 S112 S114 S116" xr:uid="{332505D9-CF36-4455-8789-E8B3B959AA45}">
      <formula1>$K$144:$K$158</formula1>
    </dataValidation>
    <dataValidation type="list" allowBlank="1" showInputMessage="1" showErrorMessage="1" prompt="Select % increase in income level" sqref="F116 N116 F110 J116 F112 F114 J110 J112 J114 N110 N112 N114 R110 R112 R114 R116" xr:uid="{83A1E8DA-160D-4A59-BCA1-103B797BA8F8}">
      <formula1>$E$173:$E$181</formula1>
    </dataValidation>
    <dataValidation type="list" allowBlank="1" showInputMessage="1" showErrorMessage="1" prompt="Select type of natural assets protected or rehabilitated" sqref="D94:D95 P94:P95 L94:L95 P103:P104 P100:P101 P97:P98 L103:L104 L100:L101 L97:L98 H103:H104 H100:H101 H97:H98 H94:H95 D103:D104 D100:D101 D97:D98" xr:uid="{6254A7BF-AE01-49FD-A9F4-54E6AEBCAB3C}">
      <formula1>$C$171:$C$178</formula1>
    </dataValidation>
    <dataValidation type="list" allowBlank="1" showInputMessage="1" showErrorMessage="1" prompt="Enter the unit and type of the natural asset of ecosystem restored" sqref="F94:F95 J94:J95 N94:N95 F97:F98 F100:F101 F103:F104 N103:N104 N100:N101 N97:N98 J103:J104 J100:J101 J97:J98" xr:uid="{39230A56-AD63-4AA0-ABDD-01E54839523E}">
      <formula1>$C$165:$C$168</formula1>
    </dataValidation>
    <dataValidation type="list" allowBlank="1" showInputMessage="1" showErrorMessage="1" prompt="Select targeted asset" sqref="E76:E81 Q76:Q81 M76:M81 I76:I81" xr:uid="{73D163AA-A5CF-4732-99FC-75A81741174D}">
      <formula1>$J$170:$J$171</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C7144DBC-D985-45B6-9645-316D190601A8}">
      <formula1>$D$168:$D$171</formula1>
    </dataValidation>
    <dataValidation type="list" allowBlank="1" showInputMessage="1" showErrorMessage="1" prompt="Select status" sqref="O38 K38 G36 G30 G32 G34 G38 K30 K32 K34 K36 O30 O32 O34 O36 S30 S32 S34 S36 S38" xr:uid="{EA514227-4CB3-48DE-8470-F5F89EBCA50A}">
      <formula1>$E$168:$E$170</formula1>
    </dataValidation>
    <dataValidation type="list" allowBlank="1" showInputMessage="1" showErrorMessage="1" sqref="E147:E148" xr:uid="{757E3F9B-DB40-427D-8B36-12F56EB5BBFA}">
      <formula1>$D$16:$D$18</formula1>
    </dataValidation>
    <dataValidation type="list" allowBlank="1" showInputMessage="1" showErrorMessage="1" prompt="Select effectiveness" sqref="G134 K134 O134 S134" xr:uid="{32290BA2-86E9-4F53-9C38-EBF250DA478A}">
      <formula1>$K$160:$K$164</formula1>
    </dataValidation>
    <dataValidation type="list" allowBlank="1" showInputMessage="1" showErrorMessage="1" prompt="Select a sector" sqref="F65:G65 J65:K65 N65:O65 R65:S65" xr:uid="{6014B7BA-AF10-43A1-B939-25F37492BAC1}">
      <formula1>$J$151:$J$159</formula1>
    </dataValidation>
    <dataValidation type="decimal" allowBlank="1" showInputMessage="1" showErrorMessage="1" errorTitle="Invalid data" error="Please enter a number between 0 and 9999999" prompt="Enter a number here" sqref="Q27 E27 I21:K21 Q21:S21 M27 I27 M21:O21 E21:G21" xr:uid="{469600E8-F372-4582-AE3D-4E721055A502}">
      <formula1>0</formula1>
      <formula2>99999999999</formula2>
    </dataValidation>
    <dataValidation type="decimal" allowBlank="1" showInputMessage="1" showErrorMessage="1" errorTitle="Invalid data" error="Enter a percentage between 0 and 100" prompt="Enter a percentage (between 0 and 100)" sqref="N22:O23 J22:K23 R22:S23 F22:G23" xr:uid="{92619004-6871-4360-8388-A4C53BB2FB71}">
      <formula1>0</formula1>
      <formula2>100</formula2>
    </dataValidation>
    <dataValidation type="decimal" allowBlank="1" showInputMessage="1" showErrorMessage="1" errorTitle="Invalid data" error="Please enter a number between 0 and 100" prompt="Enter a percentage between 0 and 100" sqref="P65:Q65 E67 I22:I23 M22:M23 M28 I28 Q22:Q23 E28 E55 E108 I55 M55 M57 I57 Q28 E57 Q57 I67 M67 Q67 Q108 M116 I116 M108 I108 E116 Q55 D65:E65 E110 E112 E114 I110 I112 I114 M110 M112 M114 Q110 Q112 Q114 Q116 H65:I65 L65:M65 E22:E23" xr:uid="{C2AD34E1-ED30-4040-84EB-21485BD6E513}">
      <formula1>0</formula1>
      <formula2>100</formula2>
    </dataValidation>
    <dataValidation type="list" allowBlank="1" showInputMessage="1" showErrorMessage="1" prompt="Select programme/sector" sqref="F92 J92 N92 R92" xr:uid="{BDFAA4B5-199A-4D4F-9E80-F030378B9272}">
      <formula1>$J$151:$J$159</formula1>
    </dataValidation>
    <dataValidation type="list" allowBlank="1" showInputMessage="1" showErrorMessage="1" prompt="Select changes in asset" sqref="F76:G81 J76:K81 N76:O81 R76:S81" xr:uid="{BE5EBFE9-5D05-46A6-82CD-8AFD6E2C61C7}">
      <formula1>$I$160:$I$164</formula1>
    </dataValidation>
    <dataValidation type="list" allowBlank="1" showInputMessage="1" showErrorMessage="1" prompt="Select response level" sqref="F74 J74 N74 R74" xr:uid="{6FB90537-64B0-41B1-800A-203B633F51D1}">
      <formula1>$H$160:$H$164</formula1>
    </dataValidation>
    <dataValidation type="list" allowBlank="1" showInputMessage="1" showErrorMessage="1" prompt="Select geographical scale" sqref="E74 I74 M74 Q74" xr:uid="{126D87B9-6855-4BF0-AE50-6FDBF1460DF1}">
      <formula1>$D$156:$D$158</formula1>
    </dataValidation>
    <dataValidation type="list" allowBlank="1" showInputMessage="1" showErrorMessage="1" prompt="Select project/programme sector" sqref="D74 H74 L74 P74 E30 E32 E34 E36 E38 I38 I36 I34 I32 I30 M30 M32 M34 M36 M38 Q38 Q36 Q34 Q32 Q30" xr:uid="{6EBDED64-819A-4B86-B14D-98CA7ADC624D}">
      <formula1>$J$151:$J$159</formula1>
    </dataValidation>
    <dataValidation type="list" allowBlank="1" showInputMessage="1" showErrorMessage="1" prompt="Select level of awarness" sqref="F67:G67 J67:K67 N67:O67 R67:S67" xr:uid="{AE6A4371-FF47-4840-8EE4-8EF66167ADB6}">
      <formula1>$G$160:$G$164</formula1>
    </dataValidation>
    <dataValidation type="list" allowBlank="1" showInputMessage="1" showErrorMessage="1" prompt="Select scale" sqref="G59 O59 K59 S59" xr:uid="{A884C7AE-D79A-4F92-8586-1F4910DED890}">
      <formula1>$F$160:$F$163</formula1>
    </dataValidation>
    <dataValidation type="list" allowBlank="1" showInputMessage="1" showErrorMessage="1" prompt="Select scale" sqref="F132 J132 N132 R132 F30 F32 F34 F36 F38 J30 J32 J34 J36 J38 N38 N36 N34 N32 N30 R30 R32 R34 R36 R38 E59 I59 M59 Q59" xr:uid="{A72ED0BE-1F93-4E9C-B98E-0C96A4A03956}">
      <formula1>$D$156:$D$158</formula1>
    </dataValidation>
    <dataValidation type="list" allowBlank="1" showInputMessage="1" showErrorMessage="1" prompt="Select capacity level" sqref="G54 O54 K54 S54" xr:uid="{552A5AEF-CE82-4215-83BD-B24B1E971848}">
      <formula1>$F$160:$F$163</formula1>
    </dataValidation>
    <dataValidation type="list" allowBlank="1" showInputMessage="1" showErrorMessage="1" prompt="Select sector" sqref="F54 F59 M132 N54 J54 I132 N59 J59 D76:D81 G83:G88 H76:H81 K83:K88 L76:L81 O83:O88 P76:P81 S83:S88 E132 R59 F118 J118 N118 R118 R54 Q132" xr:uid="{94A89E39-2F25-429C-8381-9B5542005C16}">
      <formula1>$J$151:$J$159</formula1>
    </dataValidation>
    <dataValidation type="list" allowBlank="1" showInputMessage="1" showErrorMessage="1" error="Select from the drop-down list" prompt="Select type of hazards information generated from the drop-down list_x000a_" sqref="F27:F28 J27:J28 N27:N28 R27:R28" xr:uid="{D14F6B32-601A-4F9B-A181-529169FAE63C}">
      <formula1>$D$140:$D$147</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A9180F3E-BA6A-43C9-BBF3-586F88271798}">
      <formula1>0</formula1>
      <formula2>99999</formula2>
    </dataValidation>
    <dataValidation type="list" allowBlank="1" showInputMessage="1" showErrorMessage="1" errorTitle="Select from the list" error="Select from the list" prompt="Select hazard addressed by the Early Warning System" sqref="S39 S42 S45 S48 O48 O45 O42 O39 K39 K42 K45 K48 G48 G45 G42 G39" xr:uid="{29ED7C06-63E3-4413-AF91-BBDA8B431B6E}">
      <formula1>$D$140:$D$147</formula1>
    </dataValidation>
    <dataValidation type="list" allowBlank="1" showInputMessage="1" showErrorMessage="1" prompt="Select type" sqref="F57:G57 J57:K57 N57:O57 R57:S57 D59 H59 L59 P59" xr:uid="{3641A507-552D-4343-A54B-A0C034EF4583}">
      <formula1>$D$152:$D$154</formula1>
    </dataValidation>
    <dataValidation type="list" allowBlank="1" showInputMessage="1" showErrorMessage="1" prompt="Select level of improvements" sqref="D92:E92 H92 L92 P92" xr:uid="{233C2D6E-38B3-412F-9163-5B1CB0700CC0}">
      <formula1>$K$160:$K$164</formula1>
    </dataValidation>
    <dataValidation type="list" allowBlank="1" showInputMessage="1" showErrorMessage="1" prompt="Select type" sqref="G92 K92 S92 O92" xr:uid="{8C04BA3A-4FFE-48B4-A256-C7273F4AF2B1}">
      <formula1>$F$141:$F$145</formula1>
    </dataValidation>
    <dataValidation type="list" allowBlank="1" showInputMessage="1" showErrorMessage="1" error="Please select a level of effectiveness from the drop-down list" prompt="Select the level of effectiveness of protection/rehabilitation" sqref="G94:G95 G97:G98 G100:G101 G103:G104 K103:K104 K100:K101 K97:K98 K94:K95 O94:O95 O97:O98 O100:O101 O103:O104 R103:R104 R100:R101 R97:R98 R94:R95" xr:uid="{3B4D6506-0792-4F59-88ED-4C774EF5CB10}">
      <formula1>$K$160:$K$164</formula1>
    </dataValidation>
    <dataValidation type="list" allowBlank="1" showInputMessage="1" showErrorMessage="1" error="Please select improvement level from the drop-down list" prompt="Select improvement level" sqref="F108:G108 J108:K108 N108:O108 R108:S108" xr:uid="{D7BBAE58-3FA7-4459-9FD7-421E5DC4D42E}">
      <formula1>$H$155:$H$159</formula1>
    </dataValidation>
    <dataValidation type="list" allowBlank="1" showInputMessage="1" showErrorMessage="1" prompt="Select adaptation strategy" sqref="G118 K118 O118 S118" xr:uid="{804A8B78-1D1F-4B3D-8EBE-92A031A131F4}">
      <formula1>$I$166:$I$182</formula1>
    </dataValidation>
    <dataValidation type="list" allowBlank="1" showInputMessage="1" showErrorMessage="1" prompt="Select integration level" sqref="D130:S130" xr:uid="{04446B6D-8A08-46CE-B22E-52F679B69AB3}">
      <formula1>$H$148:$H$152</formula1>
    </dataValidation>
    <dataValidation type="list" allowBlank="1" showInputMessage="1" showErrorMessage="1" prompt="Select state of enforcement" sqref="E134:F134 I134:J134 M134:N134 Q134:R134" xr:uid="{88D1DEC3-9BC6-4E0D-8CE5-93CD2D2243E9}">
      <formula1>$I$141:$I$145</formula1>
    </dataValidation>
    <dataValidation type="list" allowBlank="1" showInputMessage="1" showErrorMessage="1" error="Please select the from the drop-down list_x000a_" prompt="Please select from the drop-down list" sqref="C17" xr:uid="{E307B8B8-9E15-481D-9438-140A6B45A977}">
      <formula1>$J$152:$J$159</formula1>
    </dataValidation>
    <dataValidation type="list" allowBlank="1" showInputMessage="1" showErrorMessage="1" error="Please select from the drop-down list" prompt="Please select from the drop-down list" sqref="C14" xr:uid="{4CA52184-2B8C-4159-8757-A1C23F055569}">
      <formula1>$C$161:$C$163</formula1>
    </dataValidation>
    <dataValidation type="list" allowBlank="1" showInputMessage="1" showErrorMessage="1" error="Select from the drop-down list" prompt="Select from the drop-down list" sqref="C16" xr:uid="{5A45F272-747E-4F95-A4C2-FDCD3E44ECA2}">
      <formula1>$B$161:$B$164</formula1>
    </dataValidation>
    <dataValidation type="list" allowBlank="1" showInputMessage="1" showErrorMessage="1" error="Select from the drop-down list" prompt="Select from the drop-down list" sqref="C15" xr:uid="{2DA7602A-46EF-461B-96D7-F9AFEE18AB50}">
      <formula1>$B$167:$B$325</formula1>
    </dataValidation>
    <dataValidation allowBlank="1" showInputMessage="1" showErrorMessage="1" prompt="Please enter your project ID" sqref="C12" xr:uid="{B8C0DD2A-F0B0-47FE-85BE-AAE5C4F53CB5}"/>
    <dataValidation allowBlank="1" showInputMessage="1" showErrorMessage="1" prompt="Enter the name of the Implementing Entity_x000a_" sqref="C13" xr:uid="{8D201F71-974D-4DA8-9851-3355E2BA496B}"/>
    <dataValidation type="list" allowBlank="1" showInputMessage="1" showErrorMessage="1" error="Select from the drop-down list._x000a_" prompt="Select overall effectiveness" sqref="G27:G28 S27:S28 O27:O28 K27:K28" xr:uid="{F701B070-5D80-450E-919E-FEE47FAD6356}">
      <formula1>$K$160:$K$164</formula1>
    </dataValidation>
    <dataValidation allowBlank="1" showInputMessage="1" showErrorMessage="1" prompt="Please include number of institutions" sqref="P61 D61 H61 L61" xr:uid="{B29458E7-672A-47A5-96F4-8E4A87D9CB81}"/>
    <dataValidation type="list" allowBlank="1" showInputMessage="1" showErrorMessage="1" prompt="Select scale" sqref="G61 K61 O61 S61" xr:uid="{49611173-34F1-435A-BED5-1BA026C459A6}">
      <formula1>"4: High capacity, 3: Medium capacity, 2: Low capacity, 1: No capacity"</formula1>
    </dataValidation>
    <dataValidation type="list" allowBlank="1" showInputMessage="1" showErrorMessage="1" prompt="Select scale" sqref="E61 I61 M61 Q61" xr:uid="{B5666C6D-42E5-4F19-A760-24439E6BD157}">
      <formula1>"National, Local"</formula1>
    </dataValidation>
    <dataValidation type="list" allowBlank="1" showInputMessage="1" showErrorMessage="1" prompt="Select sector" sqref="R61" xr:uid="{E3FA3903-7400-4804-8C4A-D7A3B6CE5F18}">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6E422F0E-82D1-46E9-A1C1-422FC56C7A3F}">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C4697BBE-4A97-48C5-B580-2B8B63EC0F5D}">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F487E996-393F-4054-AB7A-74045C009E82}">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290B1773-A61A-4B54-B6F2-A240746C7B2B}">
      <formula1>"Training manuals, handbooks, technical guidelines"</formula1>
    </dataValidation>
    <dataValidation type="list" allowBlank="1" showInputMessage="1" showErrorMessage="1" prompt="Select level of awarness" sqref="F69:G69 J69:K69 N69:O69 R69:S69" xr:uid="{9ED1C7AA-4F54-4146-825B-71FC65543830}">
      <formula1>"5: Fully aware, 4: Mostly aware, 3: Partially aware, 2: Partially not aware, 1: Aware of neither"</formula1>
    </dataValidation>
    <dataValidation type="list" allowBlank="1" showInputMessage="1" showErrorMessage="1" prompt="Select level of awarness" sqref="F71:G71" xr:uid="{CAA2A0F1-12B9-4FAE-AD50-5A7B7129A1D7}">
      <formula1>"Regional, National, Sub-national, Local"</formula1>
    </dataValidation>
    <dataValidation type="list" allowBlank="1" showInputMessage="1" showErrorMessage="1" errorTitle="Invalid data" error="Please enter a number between 0 and 100" sqref="I71 M71 Q71" xr:uid="{5D395A67-D08F-4531-A141-E5D05A8C850C}">
      <formula1>"Training manuals, Handbooks, Technical guidelines"</formula1>
    </dataValidation>
    <dataValidation type="list" allowBlank="1" showInputMessage="1" showErrorMessage="1" sqref="J71:K71 R71:S71 N71:O71" xr:uid="{2CEBA435-5DA7-4B9A-97CD-89BA42F38691}">
      <formula1>"Regional, National, Sub-national, Local"</formula1>
    </dataValidation>
    <dataValidation type="list" allowBlank="1" showInputMessage="1" showErrorMessage="1" prompt="Select type" sqref="E334:F334 I334:J334 M334:N334 Q334:R334" xr:uid="{159C6891-734F-4C8B-B7CE-5334B8306491}">
      <formula1>"Innovative practice, Innovative product, Innovative technology "</formula1>
    </dataValidation>
    <dataValidation type="list" allowBlank="1" showInputMessage="1" showErrorMessage="1" prompt="Select status" sqref="J332 N332 F332 R332" xr:uid="{0B4F93F8-3352-451B-B98E-CC22E65F2A0C}">
      <formula1>"No innovative practices, Undertaking innovative practices, Completed innovation practices"</formula1>
    </dataValidation>
    <dataValidation type="list" allowBlank="1" showInputMessage="1" showErrorMessage="1" prompt="Select integration level" sqref="R330:S330 N330:O330" xr:uid="{52A4445D-8FB2-40EA-AD72-C47A1F4825D0}">
      <formula1>"Innovation rolled out, Innovation accelerated, Innovation scaled-up, Innovation replicated"</formula1>
    </dataValidation>
    <dataValidation type="list" allowBlank="1" showInputMessage="1" showErrorMessage="1" prompt="Select integration level" sqref="P330 H330 L330" xr:uid="{5FD844A3-BE86-4C5B-9799-1F5B24259C5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0" xr:uid="{F2A7E3DC-2C7A-4229-A66E-E248D31F9CE8}">
      <formula1>"Regional, National, Subnational, Community"</formula1>
    </dataValidation>
    <dataValidation type="list" allowBlank="1" showInputMessage="1" showErrorMessage="1" prompt="Select sector" sqref="Q332 E332 I332 M332" xr:uid="{F71C40E5-E08D-4800-A092-EB60D2430DED}">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4 G334 O332 G332 K332 S332 K334 O334" xr:uid="{66B03565-E7A3-47C0-A368-FC699BAC6526}">
      <formula1>"5: Very effective, 4: Effective, 3: Moderately effective, 2: Partially effective, 1: Ineffective"</formula1>
    </dataValidation>
    <dataValidation type="list" allowBlank="1" showInputMessage="1" showErrorMessage="1" prompt="Select integration level" sqref="I330 M330 Q330" xr:uid="{4B5EFD13-8D1A-47FF-B7A6-3336675CCDBB}">
      <formula1>"Regional, National, Sub-national, Community"</formula1>
    </dataValidation>
    <dataValidation type="list" allowBlank="1" showInputMessage="1" showErrorMessage="1" sqref="J330:K330" xr:uid="{9FA66D60-587D-49A4-AE71-B5447E0E2BA8}">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2 L332 P332" xr:uid="{3FF9B655-0CF7-42A9-AD92-0B5B69BD204F}">
      <formula1>0</formula1>
      <formula2>999999999999</formula2>
    </dataValidation>
    <dataValidation type="list" allowBlank="1" showInputMessage="1" showErrorMessage="1" sqref="D330" xr:uid="{49B26DD2-B09C-43A3-B298-D84BCC2FBBF8}">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2" xr:uid="{5BF07F06-524E-4924-86EA-71CC1C1116D2}">
      <formula1>0</formula1>
      <formula2>999999999999</formula2>
    </dataValidation>
    <dataValidation type="whole" allowBlank="1" showInputMessage="1" showErrorMessage="1" error="Please enter a number here" prompt="Enter number of key findings" sqref="D334 H334 L334 P334" xr:uid="{006780D3-A028-47EE-B588-F474C5252466}">
      <formula1>0</formula1>
      <formula2>999999999</formula2>
    </dataValidation>
    <dataValidation type="list" allowBlank="1" showInputMessage="1" showErrorMessage="1" errorTitle="Invalid data" error="Please enter a number between 0 and 100" prompt="Enter a percentage using the drop down menu" sqref="Q69 E69 I69 M69" xr:uid="{6D84FB70-9C66-4461-830A-029A57E8C8E1}">
      <formula1>"20% to 39%, 40% to 60%, 61% to 80%"</formula1>
    </dataValidation>
    <dataValidation type="list" allowBlank="1" showInputMessage="1" showErrorMessage="1" prompt="Select integration level" sqref="F330:G330" xr:uid="{4CADA82B-B13A-40C7-80CD-940A66ADBC8D}">
      <formula1>"Innovation rolled out,Innovation accelerated, Innovation scaled-up, Innovation replicated"</formula1>
    </dataValidation>
  </dataValidations>
  <hyperlinks>
    <hyperlink ref="B8" r:id="rId1" xr:uid="{5E97A793-E426-4D65-B7A7-EDB81DB957CB}"/>
  </hyperlinks>
  <pageMargins left="0.7" right="0.7" top="0.75" bottom="0.75" header="0.3" footer="0.3"/>
  <pageSetup paperSize="8" scale="36" fitToHeight="0" orientation="landscape" cellComments="asDisplayed"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AN64"/>
  <sheetViews>
    <sheetView topLeftCell="G22" zoomScale="90" zoomScaleNormal="90" workbookViewId="0">
      <selection activeCell="O39" sqref="O39"/>
    </sheetView>
  </sheetViews>
  <sheetFormatPr defaultColWidth="8.54296875" defaultRowHeight="14" x14ac:dyDescent="0.3"/>
  <cols>
    <col min="1" max="1" width="1.453125" style="65" customWidth="1"/>
    <col min="2" max="2" width="1.453125" style="63" customWidth="1"/>
    <col min="3" max="3" width="10.26953125" style="63" customWidth="1"/>
    <col min="4" max="4" width="21" style="63" customWidth="1"/>
    <col min="5" max="5" width="37.1796875" style="64" customWidth="1"/>
    <col min="6" max="6" width="22.54296875" style="65" customWidth="1"/>
    <col min="7" max="7" width="13.453125" style="65" customWidth="1"/>
    <col min="8" max="8" width="1.81640625" style="65" customWidth="1"/>
    <col min="9" max="9" width="11.1796875" style="65" customWidth="1"/>
    <col min="10" max="10" width="6" style="65" customWidth="1"/>
    <col min="11" max="12" width="18.1796875" style="65" customWidth="1"/>
    <col min="13" max="13" width="30.54296875" style="65" customWidth="1"/>
    <col min="14" max="14" width="21.1796875" style="65" customWidth="1"/>
    <col min="15" max="15" width="14.1796875" style="65" customWidth="1"/>
    <col min="16" max="16" width="1.81640625" style="65" customWidth="1"/>
    <col min="17" max="17" width="10.1796875" style="65" customWidth="1"/>
    <col min="18" max="19" width="8.54296875" style="65"/>
    <col min="20" max="20" width="23" style="65" customWidth="1"/>
    <col min="21" max="21" width="28.1796875" style="65" customWidth="1"/>
    <col min="22" max="22" width="24" style="65" customWidth="1"/>
    <col min="23" max="23" width="12.1796875" style="65" customWidth="1"/>
    <col min="24" max="24" width="2.1796875" style="65" customWidth="1"/>
    <col min="25" max="25" width="10.81640625" style="65" customWidth="1"/>
    <col min="26" max="26" width="5.81640625" style="65" customWidth="1"/>
    <col min="27" max="27" width="4.7265625" style="65" customWidth="1"/>
    <col min="28" max="28" width="24.81640625" style="65" customWidth="1"/>
    <col min="29" max="29" width="22.54296875" style="65" customWidth="1"/>
    <col min="30" max="30" width="30.453125" style="65" customWidth="1"/>
    <col min="31" max="31" width="13.453125" style="65" customWidth="1"/>
    <col min="32" max="32" width="2.7265625" style="65" customWidth="1"/>
    <col min="33" max="33" width="10.81640625" style="65" customWidth="1"/>
    <col min="34" max="34" width="4.81640625" style="65" customWidth="1"/>
    <col min="35" max="35" width="5" style="65" customWidth="1"/>
    <col min="36" max="36" width="23.1796875" style="65" customWidth="1"/>
    <col min="37" max="37" width="21" style="65" customWidth="1"/>
    <col min="38" max="38" width="32.1796875" style="65" customWidth="1"/>
    <col min="39" max="39" width="14.1796875" style="65" customWidth="1"/>
    <col min="40" max="40" width="2.7265625" style="65" customWidth="1"/>
    <col min="41" max="16384" width="8.54296875" style="65"/>
  </cols>
  <sheetData>
    <row r="1" spans="2:40" ht="14.5" thickBot="1" x14ac:dyDescent="0.35"/>
    <row r="2" spans="2:40" ht="14.5" thickBot="1" x14ac:dyDescent="0.35">
      <c r="B2" s="66"/>
      <c r="C2" s="67"/>
      <c r="D2" s="67"/>
      <c r="E2" s="68"/>
      <c r="F2" s="69"/>
      <c r="G2" s="69"/>
      <c r="H2" s="70"/>
      <c r="J2" s="66"/>
      <c r="K2" s="67"/>
      <c r="L2" s="67"/>
      <c r="M2" s="69"/>
      <c r="N2" s="69"/>
      <c r="O2" s="69"/>
      <c r="P2" s="70"/>
      <c r="R2" s="66"/>
      <c r="S2" s="67"/>
      <c r="T2" s="67"/>
      <c r="U2" s="69"/>
      <c r="V2" s="69"/>
      <c r="W2" s="69"/>
      <c r="X2" s="70"/>
      <c r="Z2" s="66"/>
      <c r="AA2" s="67"/>
      <c r="AB2" s="67"/>
      <c r="AC2" s="69"/>
      <c r="AD2" s="69"/>
      <c r="AE2" s="69"/>
      <c r="AF2" s="70"/>
      <c r="AH2" s="66"/>
      <c r="AI2" s="67"/>
      <c r="AJ2" s="67"/>
      <c r="AK2" s="69"/>
      <c r="AL2" s="69"/>
      <c r="AM2" s="69"/>
      <c r="AN2" s="70"/>
    </row>
    <row r="3" spans="2:40" ht="20.65" customHeight="1" thickBot="1" x14ac:dyDescent="0.45">
      <c r="B3" s="71"/>
      <c r="C3" s="504" t="s">
        <v>245</v>
      </c>
      <c r="D3" s="505"/>
      <c r="E3" s="505"/>
      <c r="F3" s="505"/>
      <c r="G3" s="506"/>
      <c r="H3" s="72"/>
      <c r="J3" s="71"/>
      <c r="K3" s="504" t="s">
        <v>246</v>
      </c>
      <c r="L3" s="505"/>
      <c r="M3" s="505"/>
      <c r="N3" s="505"/>
      <c r="O3" s="506"/>
      <c r="P3" s="72"/>
      <c r="R3" s="71"/>
      <c r="S3" s="504" t="s">
        <v>247</v>
      </c>
      <c r="T3" s="505"/>
      <c r="U3" s="505"/>
      <c r="V3" s="505"/>
      <c r="W3" s="506"/>
      <c r="X3" s="72"/>
      <c r="Z3" s="71"/>
      <c r="AA3" s="504" t="s">
        <v>248</v>
      </c>
      <c r="AB3" s="505"/>
      <c r="AC3" s="505"/>
      <c r="AD3" s="505"/>
      <c r="AE3" s="506"/>
      <c r="AF3" s="72"/>
      <c r="AH3" s="71"/>
      <c r="AI3" s="504" t="s">
        <v>249</v>
      </c>
      <c r="AJ3" s="505"/>
      <c r="AK3" s="505"/>
      <c r="AL3" s="505"/>
      <c r="AM3" s="506"/>
      <c r="AN3" s="72"/>
    </row>
    <row r="4" spans="2:40" ht="14.65" customHeight="1" x14ac:dyDescent="0.3">
      <c r="B4" s="507"/>
      <c r="C4" s="508"/>
      <c r="D4" s="508"/>
      <c r="E4" s="508"/>
      <c r="F4" s="508"/>
      <c r="G4" s="73"/>
      <c r="H4" s="72"/>
      <c r="J4" s="509"/>
      <c r="K4" s="508"/>
      <c r="L4" s="508"/>
      <c r="M4" s="508"/>
      <c r="N4" s="508"/>
      <c r="O4" s="73"/>
      <c r="P4" s="72"/>
      <c r="R4" s="509"/>
      <c r="S4" s="508"/>
      <c r="T4" s="508"/>
      <c r="U4" s="508"/>
      <c r="V4" s="508"/>
      <c r="W4" s="73"/>
      <c r="X4" s="72"/>
      <c r="Z4" s="509"/>
      <c r="AA4" s="508"/>
      <c r="AB4" s="508"/>
      <c r="AC4" s="508"/>
      <c r="AD4" s="508"/>
      <c r="AE4" s="73"/>
      <c r="AF4" s="72"/>
      <c r="AH4" s="509"/>
      <c r="AI4" s="508"/>
      <c r="AJ4" s="508"/>
      <c r="AK4" s="508"/>
      <c r="AL4" s="508"/>
      <c r="AM4" s="73"/>
      <c r="AN4" s="72"/>
    </row>
    <row r="5" spans="2:40" x14ac:dyDescent="0.3">
      <c r="B5" s="74"/>
      <c r="C5" s="510"/>
      <c r="D5" s="510"/>
      <c r="E5" s="510"/>
      <c r="F5" s="510"/>
      <c r="G5" s="73"/>
      <c r="H5" s="72"/>
      <c r="J5" s="74"/>
      <c r="K5" s="510"/>
      <c r="L5" s="510"/>
      <c r="M5" s="510"/>
      <c r="N5" s="510"/>
      <c r="O5" s="73"/>
      <c r="P5" s="72"/>
      <c r="R5" s="74"/>
      <c r="S5" s="510"/>
      <c r="T5" s="510"/>
      <c r="U5" s="510"/>
      <c r="V5" s="510"/>
      <c r="W5" s="73"/>
      <c r="X5" s="72"/>
      <c r="Z5" s="74"/>
      <c r="AA5" s="510"/>
      <c r="AB5" s="510"/>
      <c r="AC5" s="510"/>
      <c r="AD5" s="510"/>
      <c r="AE5" s="73"/>
      <c r="AF5" s="72"/>
      <c r="AH5" s="74"/>
      <c r="AI5" s="510"/>
      <c r="AJ5" s="510"/>
      <c r="AK5" s="510"/>
      <c r="AL5" s="510"/>
      <c r="AM5" s="73"/>
      <c r="AN5" s="72"/>
    </row>
    <row r="6" spans="2:40" x14ac:dyDescent="0.3">
      <c r="B6" s="74"/>
      <c r="C6" s="75"/>
      <c r="D6" s="76"/>
      <c r="E6" s="77"/>
      <c r="F6" s="73"/>
      <c r="G6" s="73"/>
      <c r="H6" s="72"/>
      <c r="J6" s="74"/>
      <c r="K6" s="75"/>
      <c r="L6" s="76"/>
      <c r="M6" s="78"/>
      <c r="N6" s="73"/>
      <c r="O6" s="73"/>
      <c r="P6" s="72"/>
      <c r="R6" s="74"/>
      <c r="S6" s="75"/>
      <c r="T6" s="76"/>
      <c r="U6" s="78"/>
      <c r="V6" s="73"/>
      <c r="W6" s="73"/>
      <c r="X6" s="72"/>
      <c r="Z6" s="74"/>
      <c r="AA6" s="75"/>
      <c r="AB6" s="76"/>
      <c r="AC6" s="78"/>
      <c r="AD6" s="73"/>
      <c r="AE6" s="73"/>
      <c r="AF6" s="72"/>
      <c r="AH6" s="74"/>
      <c r="AI6" s="75"/>
      <c r="AJ6" s="76"/>
      <c r="AK6" s="78"/>
      <c r="AL6" s="73"/>
      <c r="AM6" s="73"/>
      <c r="AN6" s="72"/>
    </row>
    <row r="7" spans="2:40" ht="13.9" customHeight="1" thickBot="1" x14ac:dyDescent="0.35">
      <c r="B7" s="74"/>
      <c r="C7" s="511" t="s">
        <v>250</v>
      </c>
      <c r="D7" s="511"/>
      <c r="E7" s="79"/>
      <c r="F7" s="73"/>
      <c r="G7" s="73"/>
      <c r="H7" s="72"/>
      <c r="J7" s="74"/>
      <c r="K7" s="511" t="s">
        <v>250</v>
      </c>
      <c r="L7" s="511"/>
      <c r="M7" s="79"/>
      <c r="N7" s="73"/>
      <c r="O7" s="73"/>
      <c r="P7" s="72"/>
      <c r="R7" s="74"/>
      <c r="S7" s="511" t="s">
        <v>250</v>
      </c>
      <c r="T7" s="511"/>
      <c r="U7" s="79"/>
      <c r="V7" s="73"/>
      <c r="W7" s="73"/>
      <c r="X7" s="72"/>
      <c r="Z7" s="74"/>
      <c r="AA7" s="511" t="s">
        <v>250</v>
      </c>
      <c r="AB7" s="511"/>
      <c r="AC7" s="79"/>
      <c r="AD7" s="73"/>
      <c r="AE7" s="73"/>
      <c r="AF7" s="72"/>
      <c r="AH7" s="74"/>
      <c r="AI7" s="511" t="s">
        <v>250</v>
      </c>
      <c r="AJ7" s="511"/>
      <c r="AK7" s="79"/>
      <c r="AL7" s="73"/>
      <c r="AM7" s="73"/>
      <c r="AN7" s="72"/>
    </row>
    <row r="8" spans="2:40" ht="27.75" customHeight="1" thickBot="1" x14ac:dyDescent="0.35">
      <c r="B8" s="74"/>
      <c r="C8" s="512" t="s">
        <v>251</v>
      </c>
      <c r="D8" s="512"/>
      <c r="E8" s="512"/>
      <c r="F8" s="512"/>
      <c r="G8" s="73"/>
      <c r="H8" s="72"/>
      <c r="I8" s="80"/>
      <c r="J8" s="74"/>
      <c r="K8" s="512" t="s">
        <v>251</v>
      </c>
      <c r="L8" s="512"/>
      <c r="M8" s="512"/>
      <c r="N8" s="512"/>
      <c r="O8" s="73"/>
      <c r="P8" s="72"/>
      <c r="Q8" s="81"/>
      <c r="R8" s="74"/>
      <c r="S8" s="512" t="s">
        <v>251</v>
      </c>
      <c r="T8" s="512"/>
      <c r="U8" s="512"/>
      <c r="V8" s="512"/>
      <c r="W8" s="73"/>
      <c r="X8" s="72"/>
      <c r="Y8" s="81"/>
      <c r="Z8" s="74"/>
      <c r="AA8" s="512" t="s">
        <v>251</v>
      </c>
      <c r="AB8" s="512"/>
      <c r="AC8" s="512"/>
      <c r="AD8" s="512"/>
      <c r="AE8" s="73"/>
      <c r="AF8" s="72"/>
      <c r="AG8" s="82"/>
      <c r="AH8" s="74"/>
      <c r="AI8" s="512" t="s">
        <v>251</v>
      </c>
      <c r="AJ8" s="512"/>
      <c r="AK8" s="512"/>
      <c r="AL8" s="512"/>
      <c r="AM8" s="73"/>
      <c r="AN8" s="72"/>
    </row>
    <row r="9" spans="2:40" ht="49.9" customHeight="1" thickBot="1" x14ac:dyDescent="0.35">
      <c r="B9" s="74"/>
      <c r="C9" s="513" t="s">
        <v>252</v>
      </c>
      <c r="D9" s="513"/>
      <c r="E9" s="514">
        <v>764869</v>
      </c>
      <c r="F9" s="515"/>
      <c r="G9" s="73"/>
      <c r="H9" s="72"/>
      <c r="J9" s="74"/>
      <c r="K9" s="513" t="s">
        <v>253</v>
      </c>
      <c r="L9" s="513"/>
      <c r="M9" s="516">
        <v>1189948.99</v>
      </c>
      <c r="N9" s="517"/>
      <c r="O9" s="73"/>
      <c r="P9" s="72"/>
      <c r="R9" s="74"/>
      <c r="S9" s="513" t="s">
        <v>254</v>
      </c>
      <c r="T9" s="513"/>
      <c r="U9" s="518"/>
      <c r="V9" s="519"/>
      <c r="W9" s="73"/>
      <c r="X9" s="72"/>
      <c r="Z9" s="74"/>
      <c r="AA9" s="513" t="s">
        <v>254</v>
      </c>
      <c r="AB9" s="513"/>
      <c r="AC9" s="518"/>
      <c r="AD9" s="519"/>
      <c r="AE9" s="73"/>
      <c r="AF9" s="72"/>
      <c r="AH9" s="74"/>
      <c r="AI9" s="513" t="s">
        <v>254</v>
      </c>
      <c r="AJ9" s="513"/>
      <c r="AK9" s="518"/>
      <c r="AL9" s="519"/>
      <c r="AM9" s="73"/>
      <c r="AN9" s="72"/>
    </row>
    <row r="10" spans="2:40" ht="120.65" customHeight="1" thickBot="1" x14ac:dyDescent="0.35">
      <c r="B10" s="74"/>
      <c r="C10" s="511" t="s">
        <v>255</v>
      </c>
      <c r="D10" s="511"/>
      <c r="E10" s="522" t="s">
        <v>256</v>
      </c>
      <c r="F10" s="523"/>
      <c r="G10" s="73"/>
      <c r="H10" s="72"/>
      <c r="J10" s="74"/>
      <c r="K10" s="511" t="s">
        <v>255</v>
      </c>
      <c r="L10" s="511"/>
      <c r="M10" s="524" t="s">
        <v>1035</v>
      </c>
      <c r="N10" s="525"/>
      <c r="O10" s="73"/>
      <c r="P10" s="72"/>
      <c r="R10" s="74"/>
      <c r="S10" s="511" t="s">
        <v>255</v>
      </c>
      <c r="T10" s="511"/>
      <c r="U10" s="520"/>
      <c r="V10" s="521"/>
      <c r="W10" s="73"/>
      <c r="X10" s="72"/>
      <c r="Z10" s="74"/>
      <c r="AA10" s="511" t="s">
        <v>255</v>
      </c>
      <c r="AB10" s="511"/>
      <c r="AC10" s="520"/>
      <c r="AD10" s="521"/>
      <c r="AE10" s="73"/>
      <c r="AF10" s="72"/>
      <c r="AH10" s="74"/>
      <c r="AI10" s="511" t="s">
        <v>255</v>
      </c>
      <c r="AJ10" s="511"/>
      <c r="AK10" s="520"/>
      <c r="AL10" s="521"/>
      <c r="AM10" s="73"/>
      <c r="AN10" s="72"/>
    </row>
    <row r="11" spans="2:40" ht="14.5" thickBot="1" x14ac:dyDescent="0.35">
      <c r="B11" s="74"/>
      <c r="C11" s="76"/>
      <c r="D11" s="76"/>
      <c r="E11" s="73"/>
      <c r="F11" s="73"/>
      <c r="G11" s="73"/>
      <c r="H11" s="72"/>
      <c r="J11" s="74"/>
      <c r="K11" s="76"/>
      <c r="L11" s="76"/>
      <c r="M11" s="73"/>
      <c r="N11" s="73"/>
      <c r="O11" s="73"/>
      <c r="P11" s="72"/>
      <c r="R11" s="74"/>
      <c r="S11" s="76"/>
      <c r="T11" s="76"/>
      <c r="U11" s="73"/>
      <c r="V11" s="73"/>
      <c r="W11" s="73"/>
      <c r="X11" s="72"/>
      <c r="Z11" s="74"/>
      <c r="AA11" s="76"/>
      <c r="AB11" s="76"/>
      <c r="AC11" s="73"/>
      <c r="AD11" s="73"/>
      <c r="AE11" s="73"/>
      <c r="AF11" s="72"/>
      <c r="AH11" s="74"/>
      <c r="AI11" s="76"/>
      <c r="AJ11" s="76"/>
      <c r="AK11" s="73"/>
      <c r="AL11" s="73"/>
      <c r="AM11" s="73"/>
      <c r="AN11" s="72"/>
    </row>
    <row r="12" spans="2:40" ht="18.75" customHeight="1" thickBot="1" x14ac:dyDescent="0.35">
      <c r="B12" s="74"/>
      <c r="C12" s="511" t="s">
        <v>257</v>
      </c>
      <c r="D12" s="511"/>
      <c r="E12" s="518">
        <v>12563.25</v>
      </c>
      <c r="F12" s="519"/>
      <c r="G12" s="73"/>
      <c r="H12" s="72"/>
      <c r="J12" s="74"/>
      <c r="K12" s="511" t="s">
        <v>257</v>
      </c>
      <c r="L12" s="511"/>
      <c r="M12" s="518">
        <v>4782.43</v>
      </c>
      <c r="N12" s="519"/>
      <c r="O12" s="73"/>
      <c r="P12" s="72"/>
      <c r="R12" s="74"/>
      <c r="S12" s="511" t="s">
        <v>257</v>
      </c>
      <c r="T12" s="511"/>
      <c r="U12" s="518"/>
      <c r="V12" s="519"/>
      <c r="W12" s="73"/>
      <c r="X12" s="72"/>
      <c r="Z12" s="74"/>
      <c r="AA12" s="511" t="s">
        <v>257</v>
      </c>
      <c r="AB12" s="511"/>
      <c r="AC12" s="518"/>
      <c r="AD12" s="519"/>
      <c r="AE12" s="73"/>
      <c r="AF12" s="72"/>
      <c r="AH12" s="74"/>
      <c r="AI12" s="511" t="s">
        <v>257</v>
      </c>
      <c r="AJ12" s="511"/>
      <c r="AK12" s="518"/>
      <c r="AL12" s="519"/>
      <c r="AM12" s="73"/>
      <c r="AN12" s="72"/>
    </row>
    <row r="13" spans="2:40" ht="15" customHeight="1" x14ac:dyDescent="0.3">
      <c r="B13" s="74"/>
      <c r="C13" s="526" t="s">
        <v>258</v>
      </c>
      <c r="D13" s="526"/>
      <c r="E13" s="526"/>
      <c r="F13" s="526"/>
      <c r="G13" s="73"/>
      <c r="H13" s="72"/>
      <c r="J13" s="74"/>
      <c r="K13" s="526" t="s">
        <v>258</v>
      </c>
      <c r="L13" s="526"/>
      <c r="M13" s="526"/>
      <c r="N13" s="526"/>
      <c r="O13" s="73"/>
      <c r="P13" s="72"/>
      <c r="R13" s="74"/>
      <c r="S13" s="526" t="s">
        <v>258</v>
      </c>
      <c r="T13" s="526"/>
      <c r="U13" s="526"/>
      <c r="V13" s="526"/>
      <c r="W13" s="73"/>
      <c r="X13" s="72"/>
      <c r="Z13" s="74"/>
      <c r="AA13" s="526" t="s">
        <v>258</v>
      </c>
      <c r="AB13" s="526"/>
      <c r="AC13" s="526"/>
      <c r="AD13" s="526"/>
      <c r="AE13" s="73"/>
      <c r="AF13" s="72"/>
      <c r="AH13" s="74"/>
      <c r="AI13" s="526" t="s">
        <v>258</v>
      </c>
      <c r="AJ13" s="526"/>
      <c r="AK13" s="526"/>
      <c r="AL13" s="526"/>
      <c r="AM13" s="73"/>
      <c r="AN13" s="72"/>
    </row>
    <row r="14" spans="2:40" ht="15" customHeight="1" x14ac:dyDescent="0.3">
      <c r="B14" s="74"/>
      <c r="C14" s="83"/>
      <c r="D14" s="83"/>
      <c r="E14" s="83"/>
      <c r="F14" s="83"/>
      <c r="G14" s="73"/>
      <c r="H14" s="72"/>
      <c r="J14" s="74"/>
      <c r="K14" s="83"/>
      <c r="L14" s="83"/>
      <c r="M14" s="83"/>
      <c r="N14" s="83"/>
      <c r="O14" s="73"/>
      <c r="P14" s="72"/>
      <c r="R14" s="74"/>
      <c r="S14" s="83"/>
      <c r="T14" s="83"/>
      <c r="U14" s="83"/>
      <c r="V14" s="83"/>
      <c r="W14" s="73"/>
      <c r="X14" s="72"/>
      <c r="Z14" s="74"/>
      <c r="AA14" s="83"/>
      <c r="AB14" s="83"/>
      <c r="AC14" s="83"/>
      <c r="AD14" s="83"/>
      <c r="AE14" s="73"/>
      <c r="AF14" s="72"/>
      <c r="AH14" s="74"/>
      <c r="AI14" s="83"/>
      <c r="AJ14" s="83"/>
      <c r="AK14" s="83"/>
      <c r="AL14" s="83"/>
      <c r="AM14" s="73"/>
      <c r="AN14" s="72"/>
    </row>
    <row r="15" spans="2:40" ht="14.65" customHeight="1" thickBot="1" x14ac:dyDescent="0.35">
      <c r="B15" s="74"/>
      <c r="C15" s="511" t="s">
        <v>259</v>
      </c>
      <c r="D15" s="511"/>
      <c r="E15" s="73"/>
      <c r="F15" s="73"/>
      <c r="G15" s="73"/>
      <c r="H15" s="72"/>
      <c r="J15" s="74"/>
      <c r="K15" s="511" t="s">
        <v>259</v>
      </c>
      <c r="L15" s="511"/>
      <c r="M15" s="73"/>
      <c r="N15" s="73"/>
      <c r="O15" s="73"/>
      <c r="P15" s="72"/>
      <c r="R15" s="74"/>
      <c r="S15" s="511" t="s">
        <v>259</v>
      </c>
      <c r="T15" s="511"/>
      <c r="U15" s="73"/>
      <c r="V15" s="73"/>
      <c r="W15" s="73"/>
      <c r="X15" s="72"/>
      <c r="Z15" s="74"/>
      <c r="AA15" s="511" t="s">
        <v>259</v>
      </c>
      <c r="AB15" s="511"/>
      <c r="AC15" s="73"/>
      <c r="AD15" s="73"/>
      <c r="AE15" s="73"/>
      <c r="AF15" s="72"/>
      <c r="AH15" s="74"/>
      <c r="AI15" s="511" t="s">
        <v>259</v>
      </c>
      <c r="AJ15" s="511"/>
      <c r="AK15" s="73"/>
      <c r="AL15" s="73"/>
      <c r="AM15" s="73"/>
      <c r="AN15" s="72"/>
    </row>
    <row r="16" spans="2:40" ht="49.9" customHeight="1" thickBot="1" x14ac:dyDescent="0.35">
      <c r="B16" s="74"/>
      <c r="C16" s="511" t="s">
        <v>260</v>
      </c>
      <c r="D16" s="511"/>
      <c r="E16" s="84" t="s">
        <v>261</v>
      </c>
      <c r="F16" s="85" t="s">
        <v>262</v>
      </c>
      <c r="G16" s="73"/>
      <c r="H16" s="72"/>
      <c r="J16" s="74"/>
      <c r="K16" s="511" t="s">
        <v>260</v>
      </c>
      <c r="L16" s="511"/>
      <c r="M16" s="84" t="s">
        <v>261</v>
      </c>
      <c r="N16" s="85" t="s">
        <v>262</v>
      </c>
      <c r="O16" s="73"/>
      <c r="P16" s="72"/>
      <c r="R16" s="74"/>
      <c r="S16" s="511" t="s">
        <v>260</v>
      </c>
      <c r="T16" s="511"/>
      <c r="U16" s="84" t="s">
        <v>261</v>
      </c>
      <c r="V16" s="85" t="s">
        <v>262</v>
      </c>
      <c r="W16" s="73"/>
      <c r="X16" s="72"/>
      <c r="Z16" s="74"/>
      <c r="AA16" s="511" t="s">
        <v>260</v>
      </c>
      <c r="AB16" s="511"/>
      <c r="AC16" s="84" t="s">
        <v>261</v>
      </c>
      <c r="AD16" s="85" t="s">
        <v>262</v>
      </c>
      <c r="AE16" s="73"/>
      <c r="AF16" s="72"/>
      <c r="AH16" s="74"/>
      <c r="AI16" s="511" t="s">
        <v>260</v>
      </c>
      <c r="AJ16" s="511"/>
      <c r="AK16" s="84" t="s">
        <v>261</v>
      </c>
      <c r="AL16" s="85" t="s">
        <v>262</v>
      </c>
      <c r="AM16" s="73"/>
      <c r="AN16" s="72"/>
    </row>
    <row r="17" spans="2:40" ht="84" x14ac:dyDescent="0.3">
      <c r="B17" s="74"/>
      <c r="C17" s="76"/>
      <c r="D17" s="76"/>
      <c r="E17" s="86" t="s">
        <v>263</v>
      </c>
      <c r="F17" s="87">
        <f>13482.14+1247.08</f>
        <v>14729.22</v>
      </c>
      <c r="G17" s="73"/>
      <c r="H17" s="72"/>
      <c r="J17" s="74"/>
      <c r="K17" s="76"/>
      <c r="L17" s="76"/>
      <c r="M17" s="86" t="s">
        <v>263</v>
      </c>
      <c r="N17" s="88">
        <v>17411.21</v>
      </c>
      <c r="O17" s="73"/>
      <c r="P17" s="72"/>
      <c r="R17" s="74"/>
      <c r="S17" s="76"/>
      <c r="T17" s="76"/>
      <c r="U17" s="86"/>
      <c r="V17" s="89"/>
      <c r="W17" s="73"/>
      <c r="X17" s="72"/>
      <c r="Z17" s="74"/>
      <c r="AA17" s="76"/>
      <c r="AB17" s="76"/>
      <c r="AC17" s="86"/>
      <c r="AD17" s="89"/>
      <c r="AE17" s="73"/>
      <c r="AF17" s="72"/>
      <c r="AH17" s="74"/>
      <c r="AI17" s="76"/>
      <c r="AJ17" s="76"/>
      <c r="AK17" s="86"/>
      <c r="AL17" s="89"/>
      <c r="AM17" s="73"/>
      <c r="AN17" s="72"/>
    </row>
    <row r="18" spans="2:40" ht="56" x14ac:dyDescent="0.3">
      <c r="B18" s="74"/>
      <c r="C18" s="76"/>
      <c r="D18" s="76"/>
      <c r="E18" s="90" t="s">
        <v>264</v>
      </c>
      <c r="F18" s="91">
        <f>2039.26+3057.12</f>
        <v>5096.38</v>
      </c>
      <c r="G18" s="73"/>
      <c r="H18" s="72"/>
      <c r="J18" s="74"/>
      <c r="K18" s="76"/>
      <c r="L18" s="76"/>
      <c r="M18" s="90" t="s">
        <v>264</v>
      </c>
      <c r="N18" s="92">
        <v>7988.69</v>
      </c>
      <c r="O18" s="73"/>
      <c r="P18" s="72"/>
      <c r="R18" s="74"/>
      <c r="S18" s="76"/>
      <c r="T18" s="76"/>
      <c r="U18" s="90"/>
      <c r="V18" s="93"/>
      <c r="W18" s="73"/>
      <c r="X18" s="72"/>
      <c r="Z18" s="74"/>
      <c r="AA18" s="76"/>
      <c r="AB18" s="76"/>
      <c r="AC18" s="90"/>
      <c r="AD18" s="93"/>
      <c r="AE18" s="73"/>
      <c r="AF18" s="72"/>
      <c r="AH18" s="74"/>
      <c r="AI18" s="76"/>
      <c r="AJ18" s="76"/>
      <c r="AK18" s="90"/>
      <c r="AL18" s="93"/>
      <c r="AM18" s="73"/>
      <c r="AN18" s="72"/>
    </row>
    <row r="19" spans="2:40" ht="42" x14ac:dyDescent="0.3">
      <c r="B19" s="74"/>
      <c r="C19" s="76"/>
      <c r="D19" s="76"/>
      <c r="E19" s="90" t="s">
        <v>265</v>
      </c>
      <c r="F19" s="91">
        <f>36599.06+2168.13</f>
        <v>38767.189999999995</v>
      </c>
      <c r="G19" s="73"/>
      <c r="H19" s="72"/>
      <c r="J19" s="74"/>
      <c r="K19" s="76"/>
      <c r="L19" s="76"/>
      <c r="M19" s="90" t="s">
        <v>265</v>
      </c>
      <c r="N19" s="92">
        <v>44118.99</v>
      </c>
      <c r="O19" s="73"/>
      <c r="P19" s="72"/>
      <c r="R19" s="74"/>
      <c r="S19" s="76"/>
      <c r="T19" s="76"/>
      <c r="U19" s="90"/>
      <c r="V19" s="93"/>
      <c r="W19" s="73"/>
      <c r="X19" s="72"/>
      <c r="Z19" s="74"/>
      <c r="AA19" s="76"/>
      <c r="AB19" s="76"/>
      <c r="AC19" s="90"/>
      <c r="AD19" s="93"/>
      <c r="AE19" s="73"/>
      <c r="AF19" s="72"/>
      <c r="AH19" s="74"/>
      <c r="AI19" s="76"/>
      <c r="AJ19" s="76"/>
      <c r="AK19" s="90"/>
      <c r="AL19" s="93"/>
      <c r="AM19" s="73"/>
      <c r="AN19" s="72"/>
    </row>
    <row r="20" spans="2:40" ht="70" x14ac:dyDescent="0.3">
      <c r="B20" s="74"/>
      <c r="C20" s="76"/>
      <c r="D20" s="76"/>
      <c r="E20" s="90" t="s">
        <v>266</v>
      </c>
      <c r="F20" s="91">
        <v>0</v>
      </c>
      <c r="G20" s="73"/>
      <c r="H20" s="72"/>
      <c r="J20" s="74"/>
      <c r="K20" s="76"/>
      <c r="L20" s="76"/>
      <c r="M20" s="90" t="s">
        <v>266</v>
      </c>
      <c r="N20" s="92">
        <v>20750.41</v>
      </c>
      <c r="O20" s="73"/>
      <c r="P20" s="72"/>
      <c r="R20" s="74"/>
      <c r="S20" s="76"/>
      <c r="T20" s="76"/>
      <c r="U20" s="90"/>
      <c r="V20" s="93"/>
      <c r="W20" s="73"/>
      <c r="X20" s="72"/>
      <c r="Z20" s="74"/>
      <c r="AA20" s="76"/>
      <c r="AB20" s="76"/>
      <c r="AC20" s="90"/>
      <c r="AD20" s="93"/>
      <c r="AE20" s="73"/>
      <c r="AF20" s="72"/>
      <c r="AH20" s="74"/>
      <c r="AI20" s="76"/>
      <c r="AJ20" s="76"/>
      <c r="AK20" s="90"/>
      <c r="AL20" s="93"/>
      <c r="AM20" s="73"/>
      <c r="AN20" s="72"/>
    </row>
    <row r="21" spans="2:40" ht="42" x14ac:dyDescent="0.3">
      <c r="B21" s="74"/>
      <c r="C21" s="76"/>
      <c r="D21" s="76"/>
      <c r="E21" s="90" t="s">
        <v>267</v>
      </c>
      <c r="F21" s="91">
        <f>76680.09+7036.11+830.03+6648.79+3526.78+50654.65+289.96+1755.78+3918.53+1247.08</f>
        <v>152587.79999999996</v>
      </c>
      <c r="G21" s="73"/>
      <c r="H21" s="72"/>
      <c r="J21" s="74"/>
      <c r="K21" s="76"/>
      <c r="L21" s="76"/>
      <c r="M21" s="90" t="s">
        <v>267</v>
      </c>
      <c r="N21" s="92">
        <v>131000.45</v>
      </c>
      <c r="O21" s="73"/>
      <c r="P21" s="72"/>
      <c r="R21" s="74"/>
      <c r="S21" s="76"/>
      <c r="T21" s="76"/>
      <c r="U21" s="90"/>
      <c r="V21" s="93"/>
      <c r="W21" s="73"/>
      <c r="X21" s="72"/>
      <c r="Z21" s="74"/>
      <c r="AA21" s="76"/>
      <c r="AB21" s="76"/>
      <c r="AC21" s="90"/>
      <c r="AD21" s="93"/>
      <c r="AE21" s="73"/>
      <c r="AF21" s="72"/>
      <c r="AH21" s="74"/>
      <c r="AI21" s="76"/>
      <c r="AJ21" s="76"/>
      <c r="AK21" s="90"/>
      <c r="AL21" s="93"/>
      <c r="AM21" s="73"/>
      <c r="AN21" s="72"/>
    </row>
    <row r="22" spans="2:40" ht="70" x14ac:dyDescent="0.3">
      <c r="B22" s="74"/>
      <c r="C22" s="76"/>
      <c r="D22" s="76"/>
      <c r="E22" s="90" t="s">
        <v>268</v>
      </c>
      <c r="F22" s="91">
        <f>49403.84+13349.08+13684.14+4997.9+4988.27</f>
        <v>86423.23</v>
      </c>
      <c r="G22" s="73"/>
      <c r="H22" s="72"/>
      <c r="J22" s="74"/>
      <c r="K22" s="76"/>
      <c r="L22" s="76"/>
      <c r="M22" s="90" t="s">
        <v>268</v>
      </c>
      <c r="N22" s="92">
        <v>91777.12</v>
      </c>
      <c r="O22" s="73"/>
      <c r="P22" s="72"/>
      <c r="R22" s="74"/>
      <c r="S22" s="76"/>
      <c r="T22" s="76"/>
      <c r="U22" s="90"/>
      <c r="V22" s="93"/>
      <c r="W22" s="73"/>
      <c r="X22" s="72"/>
      <c r="Z22" s="74"/>
      <c r="AA22" s="76"/>
      <c r="AB22" s="76"/>
      <c r="AC22" s="90"/>
      <c r="AD22" s="93"/>
      <c r="AE22" s="73"/>
      <c r="AF22" s="72"/>
      <c r="AH22" s="74"/>
      <c r="AI22" s="76"/>
      <c r="AJ22" s="76"/>
      <c r="AK22" s="90"/>
      <c r="AL22" s="93"/>
      <c r="AM22" s="73"/>
      <c r="AN22" s="72"/>
    </row>
    <row r="23" spans="2:40" ht="56" x14ac:dyDescent="0.3">
      <c r="B23" s="74"/>
      <c r="C23" s="76"/>
      <c r="D23" s="76"/>
      <c r="E23" s="90" t="s">
        <v>269</v>
      </c>
      <c r="F23" s="91">
        <f>21825.57+179344.16</f>
        <v>201169.73</v>
      </c>
      <c r="G23" s="73"/>
      <c r="H23" s="72"/>
      <c r="J23" s="74"/>
      <c r="K23" s="76"/>
      <c r="L23" s="76"/>
      <c r="M23" s="90" t="s">
        <v>269</v>
      </c>
      <c r="N23" s="92">
        <v>109922.44</v>
      </c>
      <c r="O23" s="73"/>
      <c r="P23" s="72"/>
      <c r="R23" s="74"/>
      <c r="S23" s="76"/>
      <c r="T23" s="76"/>
      <c r="U23" s="90"/>
      <c r="V23" s="93"/>
      <c r="W23" s="73"/>
      <c r="X23" s="72"/>
      <c r="Z23" s="74"/>
      <c r="AA23" s="76"/>
      <c r="AB23" s="76"/>
      <c r="AC23" s="90"/>
      <c r="AD23" s="93"/>
      <c r="AE23" s="73"/>
      <c r="AF23" s="72"/>
      <c r="AH23" s="74"/>
      <c r="AI23" s="76"/>
      <c r="AJ23" s="76"/>
      <c r="AK23" s="90"/>
      <c r="AL23" s="93"/>
      <c r="AM23" s="73"/>
      <c r="AN23" s="72"/>
    </row>
    <row r="24" spans="2:40" ht="70" x14ac:dyDescent="0.3">
      <c r="B24" s="74"/>
      <c r="C24" s="76"/>
      <c r="D24" s="76"/>
      <c r="E24" s="90" t="s">
        <v>270</v>
      </c>
      <c r="F24" s="91">
        <f>6000+3837.14+1247.08</f>
        <v>11084.22</v>
      </c>
      <c r="G24" s="73"/>
      <c r="H24" s="72"/>
      <c r="J24" s="74"/>
      <c r="K24" s="76"/>
      <c r="L24" s="76"/>
      <c r="M24" s="90" t="s">
        <v>270</v>
      </c>
      <c r="N24" s="92">
        <v>16333.5</v>
      </c>
      <c r="O24" s="73"/>
      <c r="P24" s="72"/>
      <c r="R24" s="74"/>
      <c r="S24" s="76"/>
      <c r="T24" s="76"/>
      <c r="U24" s="90"/>
      <c r="V24" s="93"/>
      <c r="W24" s="73"/>
      <c r="X24" s="72"/>
      <c r="Z24" s="74"/>
      <c r="AA24" s="76"/>
      <c r="AB24" s="76"/>
      <c r="AC24" s="90"/>
      <c r="AD24" s="93"/>
      <c r="AE24" s="73"/>
      <c r="AF24" s="72"/>
      <c r="AH24" s="74"/>
      <c r="AI24" s="76"/>
      <c r="AJ24" s="76"/>
      <c r="AK24" s="90"/>
      <c r="AL24" s="93"/>
      <c r="AM24" s="73"/>
      <c r="AN24" s="72"/>
    </row>
    <row r="25" spans="2:40" ht="56" x14ac:dyDescent="0.3">
      <c r="B25" s="74"/>
      <c r="C25" s="76"/>
      <c r="D25" s="76"/>
      <c r="E25" s="90" t="s">
        <v>271</v>
      </c>
      <c r="F25" s="91">
        <f>8500+45500</f>
        <v>54000</v>
      </c>
      <c r="G25" s="73"/>
      <c r="H25" s="72"/>
      <c r="J25" s="74"/>
      <c r="K25" s="76"/>
      <c r="L25" s="76"/>
      <c r="M25" s="90" t="s">
        <v>271</v>
      </c>
      <c r="N25" s="92">
        <v>0</v>
      </c>
      <c r="O25" s="73"/>
      <c r="P25" s="72"/>
      <c r="R25" s="74"/>
      <c r="S25" s="76"/>
      <c r="T25" s="76"/>
      <c r="U25" s="90"/>
      <c r="V25" s="93"/>
      <c r="W25" s="73"/>
      <c r="X25" s="72"/>
      <c r="Z25" s="74"/>
      <c r="AA25" s="76"/>
      <c r="AB25" s="76"/>
      <c r="AC25" s="90"/>
      <c r="AD25" s="93"/>
      <c r="AE25" s="73"/>
      <c r="AF25" s="72"/>
      <c r="AH25" s="74"/>
      <c r="AI25" s="76"/>
      <c r="AJ25" s="76"/>
      <c r="AK25" s="90"/>
      <c r="AL25" s="93"/>
      <c r="AM25" s="73"/>
      <c r="AN25" s="72"/>
    </row>
    <row r="26" spans="2:40" ht="56" x14ac:dyDescent="0.3">
      <c r="B26" s="74"/>
      <c r="C26" s="76"/>
      <c r="D26" s="76"/>
      <c r="E26" s="90" t="s">
        <v>272</v>
      </c>
      <c r="F26" s="91">
        <v>4800</v>
      </c>
      <c r="G26" s="73"/>
      <c r="H26" s="72"/>
      <c r="J26" s="74"/>
      <c r="K26" s="76"/>
      <c r="L26" s="76"/>
      <c r="M26" s="90" t="s">
        <v>272</v>
      </c>
      <c r="N26" s="92">
        <v>12983.54</v>
      </c>
      <c r="O26" s="73"/>
      <c r="P26" s="72"/>
      <c r="R26" s="74"/>
      <c r="S26" s="76"/>
      <c r="T26" s="76"/>
      <c r="U26" s="90"/>
      <c r="V26" s="93"/>
      <c r="W26" s="73"/>
      <c r="X26" s="72"/>
      <c r="Z26" s="74"/>
      <c r="AA26" s="76"/>
      <c r="AB26" s="76"/>
      <c r="AC26" s="90"/>
      <c r="AD26" s="93"/>
      <c r="AE26" s="73"/>
      <c r="AF26" s="72"/>
      <c r="AH26" s="74"/>
      <c r="AI26" s="76"/>
      <c r="AJ26" s="76"/>
      <c r="AK26" s="90"/>
      <c r="AL26" s="93"/>
      <c r="AM26" s="73"/>
      <c r="AN26" s="72"/>
    </row>
    <row r="27" spans="2:40" ht="31.5" customHeight="1" x14ac:dyDescent="0.3">
      <c r="B27" s="74"/>
      <c r="C27" s="76"/>
      <c r="D27" s="76"/>
      <c r="E27" s="94" t="s">
        <v>273</v>
      </c>
      <c r="F27" s="95">
        <f>23242.69+3918.53</f>
        <v>27161.219999999998</v>
      </c>
      <c r="G27" s="73"/>
      <c r="H27" s="72"/>
      <c r="J27" s="74"/>
      <c r="K27" s="76"/>
      <c r="L27" s="76"/>
      <c r="M27" s="94" t="s">
        <v>273</v>
      </c>
      <c r="N27" s="96">
        <v>15035.55</v>
      </c>
      <c r="O27" s="73"/>
      <c r="P27" s="72"/>
      <c r="R27" s="74"/>
      <c r="S27" s="76"/>
      <c r="T27" s="76"/>
      <c r="U27" s="94"/>
      <c r="V27" s="97"/>
      <c r="W27" s="73"/>
      <c r="X27" s="72"/>
      <c r="Z27" s="74"/>
      <c r="AA27" s="76"/>
      <c r="AB27" s="76"/>
      <c r="AC27" s="94"/>
      <c r="AD27" s="97"/>
      <c r="AE27" s="73"/>
      <c r="AF27" s="72"/>
      <c r="AH27" s="74"/>
      <c r="AI27" s="76"/>
      <c r="AJ27" s="76"/>
      <c r="AK27" s="94"/>
      <c r="AL27" s="97"/>
      <c r="AM27" s="73"/>
      <c r="AN27" s="72"/>
    </row>
    <row r="28" spans="2:40" ht="14.5" thickBot="1" x14ac:dyDescent="0.35">
      <c r="B28" s="74"/>
      <c r="C28" s="76"/>
      <c r="D28" s="76"/>
      <c r="E28" s="94" t="s">
        <v>274</v>
      </c>
      <c r="F28" s="95">
        <f>59982.43+2000+1050+1404.1+1247.08+4453.4+2790.65</f>
        <v>72927.659999999989</v>
      </c>
      <c r="G28" s="73"/>
      <c r="H28" s="72"/>
      <c r="J28" s="74"/>
      <c r="K28" s="76"/>
      <c r="L28" s="76"/>
      <c r="M28" s="94" t="s">
        <v>274</v>
      </c>
      <c r="N28" s="96">
        <v>53880.44</v>
      </c>
      <c r="O28" s="73"/>
      <c r="P28" s="72"/>
      <c r="R28" s="74"/>
      <c r="S28" s="76"/>
      <c r="T28" s="76"/>
      <c r="U28" s="94"/>
      <c r="V28" s="97"/>
      <c r="W28" s="73"/>
      <c r="X28" s="72"/>
      <c r="Z28" s="74"/>
      <c r="AA28" s="76"/>
      <c r="AB28" s="76"/>
      <c r="AC28" s="94"/>
      <c r="AD28" s="97"/>
      <c r="AE28" s="73"/>
      <c r="AF28" s="72"/>
      <c r="AH28" s="74"/>
      <c r="AI28" s="76"/>
      <c r="AJ28" s="76"/>
      <c r="AK28" s="94"/>
      <c r="AL28" s="97"/>
      <c r="AM28" s="73"/>
      <c r="AN28" s="72"/>
    </row>
    <row r="29" spans="2:40" ht="14.5" thickBot="1" x14ac:dyDescent="0.35">
      <c r="B29" s="74"/>
      <c r="C29" s="76"/>
      <c r="D29" s="76"/>
      <c r="E29" s="98" t="s">
        <v>275</v>
      </c>
      <c r="F29" s="99">
        <f>SUM(F17:F28)</f>
        <v>668746.64999999991</v>
      </c>
      <c r="G29" s="73"/>
      <c r="H29" s="72"/>
      <c r="J29" s="74"/>
      <c r="K29" s="76"/>
      <c r="L29" s="76"/>
      <c r="M29" s="98" t="s">
        <v>275</v>
      </c>
      <c r="N29" s="100">
        <f>SUM(N17:N28)</f>
        <v>521202.33999999997</v>
      </c>
      <c r="O29" s="73"/>
      <c r="P29" s="72"/>
      <c r="R29" s="74"/>
      <c r="S29" s="76"/>
      <c r="T29" s="76"/>
      <c r="U29" s="98" t="s">
        <v>275</v>
      </c>
      <c r="V29" s="101">
        <f>SUM(V17:V28)</f>
        <v>0</v>
      </c>
      <c r="W29" s="73"/>
      <c r="X29" s="72"/>
      <c r="Z29" s="74"/>
      <c r="AA29" s="76"/>
      <c r="AB29" s="76"/>
      <c r="AC29" s="98" t="s">
        <v>275</v>
      </c>
      <c r="AD29" s="101">
        <f>SUM(AD17:AD28)</f>
        <v>0</v>
      </c>
      <c r="AE29" s="73"/>
      <c r="AF29" s="72"/>
      <c r="AH29" s="74"/>
      <c r="AI29" s="76"/>
      <c r="AJ29" s="76"/>
      <c r="AK29" s="98" t="s">
        <v>275</v>
      </c>
      <c r="AL29" s="101">
        <f>SUM(AL17:AL28)</f>
        <v>0</v>
      </c>
      <c r="AM29" s="73"/>
      <c r="AN29" s="72"/>
    </row>
    <row r="30" spans="2:40" x14ac:dyDescent="0.3">
      <c r="B30" s="74"/>
      <c r="C30" s="76"/>
      <c r="D30" s="76"/>
      <c r="E30" s="73"/>
      <c r="F30" s="73"/>
      <c r="G30" s="73"/>
      <c r="H30" s="72"/>
      <c r="J30" s="74"/>
      <c r="K30" s="76"/>
      <c r="L30" s="76"/>
      <c r="M30" s="73"/>
      <c r="N30" s="73"/>
      <c r="O30" s="73"/>
      <c r="P30" s="72"/>
      <c r="R30" s="74"/>
      <c r="S30" s="76"/>
      <c r="T30" s="76"/>
      <c r="U30" s="73"/>
      <c r="V30" s="73"/>
      <c r="W30" s="73"/>
      <c r="X30" s="72"/>
      <c r="Z30" s="74"/>
      <c r="AA30" s="76"/>
      <c r="AB30" s="76"/>
      <c r="AC30" s="73"/>
      <c r="AD30" s="73"/>
      <c r="AE30" s="73"/>
      <c r="AF30" s="72"/>
      <c r="AH30" s="74"/>
      <c r="AI30" s="76"/>
      <c r="AJ30" s="76"/>
      <c r="AK30" s="73"/>
      <c r="AL30" s="73"/>
      <c r="AM30" s="73"/>
      <c r="AN30" s="72"/>
    </row>
    <row r="31" spans="2:40" ht="34.5" customHeight="1" thickBot="1" x14ac:dyDescent="0.35">
      <c r="B31" s="74"/>
      <c r="C31" s="511" t="s">
        <v>276</v>
      </c>
      <c r="D31" s="511"/>
      <c r="E31" s="73"/>
      <c r="F31" s="73"/>
      <c r="G31" s="73"/>
      <c r="H31" s="72"/>
      <c r="J31" s="74"/>
      <c r="K31" s="511" t="s">
        <v>276</v>
      </c>
      <c r="L31" s="511"/>
      <c r="M31" s="73"/>
      <c r="N31" s="73"/>
      <c r="O31" s="73"/>
      <c r="P31" s="72"/>
      <c r="R31" s="74"/>
      <c r="S31" s="511" t="s">
        <v>276</v>
      </c>
      <c r="T31" s="511"/>
      <c r="U31" s="73"/>
      <c r="V31" s="73"/>
      <c r="W31" s="73"/>
      <c r="X31" s="72"/>
      <c r="Z31" s="74"/>
      <c r="AA31" s="511" t="s">
        <v>276</v>
      </c>
      <c r="AB31" s="511"/>
      <c r="AC31" s="73"/>
      <c r="AD31" s="73"/>
      <c r="AE31" s="73"/>
      <c r="AF31" s="72"/>
      <c r="AH31" s="74"/>
      <c r="AI31" s="511" t="s">
        <v>276</v>
      </c>
      <c r="AJ31" s="511"/>
      <c r="AK31" s="73"/>
      <c r="AL31" s="73"/>
      <c r="AM31" s="73"/>
      <c r="AN31" s="72"/>
    </row>
    <row r="32" spans="2:40" ht="49.9" customHeight="1" thickBot="1" x14ac:dyDescent="0.35">
      <c r="B32" s="74"/>
      <c r="C32" s="511" t="s">
        <v>277</v>
      </c>
      <c r="D32" s="511"/>
      <c r="E32" s="102" t="s">
        <v>261</v>
      </c>
      <c r="F32" s="103" t="s">
        <v>278</v>
      </c>
      <c r="G32" s="104" t="s">
        <v>279</v>
      </c>
      <c r="H32" s="72"/>
      <c r="J32" s="74"/>
      <c r="K32" s="511" t="s">
        <v>277</v>
      </c>
      <c r="L32" s="511"/>
      <c r="M32" s="102" t="s">
        <v>261</v>
      </c>
      <c r="N32" s="103" t="s">
        <v>278</v>
      </c>
      <c r="O32" s="104" t="s">
        <v>279</v>
      </c>
      <c r="P32" s="72"/>
      <c r="R32" s="74"/>
      <c r="S32" s="511" t="s">
        <v>277</v>
      </c>
      <c r="T32" s="511"/>
      <c r="U32" s="102" t="s">
        <v>261</v>
      </c>
      <c r="V32" s="103" t="s">
        <v>278</v>
      </c>
      <c r="W32" s="104" t="s">
        <v>279</v>
      </c>
      <c r="X32" s="72"/>
      <c r="Z32" s="74"/>
      <c r="AA32" s="511" t="s">
        <v>277</v>
      </c>
      <c r="AB32" s="511"/>
      <c r="AC32" s="102" t="s">
        <v>261</v>
      </c>
      <c r="AD32" s="103" t="s">
        <v>278</v>
      </c>
      <c r="AE32" s="104" t="s">
        <v>279</v>
      </c>
      <c r="AF32" s="72"/>
      <c r="AH32" s="74"/>
      <c r="AI32" s="511" t="s">
        <v>277</v>
      </c>
      <c r="AJ32" s="511"/>
      <c r="AK32" s="102" t="s">
        <v>261</v>
      </c>
      <c r="AL32" s="103" t="s">
        <v>278</v>
      </c>
      <c r="AM32" s="104" t="s">
        <v>279</v>
      </c>
      <c r="AN32" s="72"/>
    </row>
    <row r="33" spans="2:40" ht="84.5" thickBot="1" x14ac:dyDescent="0.35">
      <c r="B33" s="74"/>
      <c r="C33" s="76"/>
      <c r="D33" s="76"/>
      <c r="E33" s="86" t="s">
        <v>263</v>
      </c>
      <c r="F33" s="105">
        <v>14476.85</v>
      </c>
      <c r="G33" s="106"/>
      <c r="H33" s="72"/>
      <c r="J33" s="74"/>
      <c r="K33" s="76"/>
      <c r="L33" s="76"/>
      <c r="M33" s="107" t="s">
        <v>263</v>
      </c>
      <c r="N33" s="105">
        <v>15916.24</v>
      </c>
      <c r="O33" s="491">
        <v>44651</v>
      </c>
      <c r="P33" s="72"/>
      <c r="R33" s="74"/>
      <c r="S33" s="76"/>
      <c r="T33" s="76"/>
      <c r="U33" s="107"/>
      <c r="V33" s="108"/>
      <c r="W33" s="106"/>
      <c r="X33" s="72"/>
      <c r="Z33" s="74"/>
      <c r="AA33" s="76"/>
      <c r="AB33" s="76"/>
      <c r="AC33" s="107"/>
      <c r="AD33" s="108"/>
      <c r="AE33" s="106"/>
      <c r="AF33" s="72"/>
      <c r="AH33" s="74"/>
      <c r="AI33" s="76"/>
      <c r="AJ33" s="76"/>
      <c r="AK33" s="107"/>
      <c r="AL33" s="108"/>
      <c r="AM33" s="106"/>
      <c r="AN33" s="72"/>
    </row>
    <row r="34" spans="2:40" ht="55.15" customHeight="1" thickBot="1" x14ac:dyDescent="0.35">
      <c r="B34" s="74"/>
      <c r="C34" s="76"/>
      <c r="D34" s="76"/>
      <c r="E34" s="90" t="s">
        <v>264</v>
      </c>
      <c r="F34" s="109">
        <v>8400</v>
      </c>
      <c r="G34" s="110"/>
      <c r="H34" s="72"/>
      <c r="J34" s="74"/>
      <c r="K34" s="76"/>
      <c r="L34" s="76"/>
      <c r="M34" s="90" t="s">
        <v>264</v>
      </c>
      <c r="N34" s="109">
        <v>13200</v>
      </c>
      <c r="O34" s="491">
        <v>44469</v>
      </c>
      <c r="P34" s="72"/>
      <c r="R34" s="74"/>
      <c r="S34" s="76"/>
      <c r="T34" s="76"/>
      <c r="U34" s="90"/>
      <c r="V34" s="111"/>
      <c r="W34" s="110"/>
      <c r="X34" s="72"/>
      <c r="Z34" s="74"/>
      <c r="AA34" s="76"/>
      <c r="AB34" s="76"/>
      <c r="AC34" s="90"/>
      <c r="AD34" s="111"/>
      <c r="AE34" s="110"/>
      <c r="AF34" s="72"/>
      <c r="AH34" s="74"/>
      <c r="AI34" s="76"/>
      <c r="AJ34" s="76"/>
      <c r="AK34" s="90"/>
      <c r="AL34" s="111"/>
      <c r="AM34" s="110"/>
      <c r="AN34" s="72"/>
    </row>
    <row r="35" spans="2:40" ht="42.5" thickBot="1" x14ac:dyDescent="0.35">
      <c r="B35" s="74"/>
      <c r="C35" s="76"/>
      <c r="D35" s="76"/>
      <c r="E35" s="90" t="s">
        <v>265</v>
      </c>
      <c r="F35" s="109">
        <f>83620.1</f>
        <v>83620.100000000006</v>
      </c>
      <c r="G35" s="110"/>
      <c r="H35" s="72"/>
      <c r="J35" s="74"/>
      <c r="K35" s="76"/>
      <c r="L35" s="76"/>
      <c r="M35" s="90" t="s">
        <v>265</v>
      </c>
      <c r="N35" s="109">
        <v>203257.82</v>
      </c>
      <c r="O35" s="491">
        <v>44651</v>
      </c>
      <c r="P35" s="72"/>
      <c r="R35" s="74"/>
      <c r="S35" s="76"/>
      <c r="T35" s="76"/>
      <c r="U35" s="90"/>
      <c r="V35" s="111"/>
      <c r="W35" s="110"/>
      <c r="X35" s="72"/>
      <c r="Z35" s="74"/>
      <c r="AA35" s="76"/>
      <c r="AB35" s="76"/>
      <c r="AC35" s="90"/>
      <c r="AD35" s="111"/>
      <c r="AE35" s="110"/>
      <c r="AF35" s="72"/>
      <c r="AH35" s="74"/>
      <c r="AI35" s="76"/>
      <c r="AJ35" s="76"/>
      <c r="AK35" s="90"/>
      <c r="AL35" s="111"/>
      <c r="AM35" s="110"/>
      <c r="AN35" s="72"/>
    </row>
    <row r="36" spans="2:40" ht="70.5" thickBot="1" x14ac:dyDescent="0.35">
      <c r="B36" s="74"/>
      <c r="C36" s="76"/>
      <c r="D36" s="76"/>
      <c r="E36" s="90" t="s">
        <v>266</v>
      </c>
      <c r="F36" s="109">
        <v>20000</v>
      </c>
      <c r="G36" s="110"/>
      <c r="H36" s="72"/>
      <c r="J36" s="74"/>
      <c r="K36" s="76"/>
      <c r="L36" s="76"/>
      <c r="M36" s="90" t="s">
        <v>266</v>
      </c>
      <c r="N36" s="109">
        <v>87000</v>
      </c>
      <c r="O36" s="491">
        <v>44651</v>
      </c>
      <c r="P36" s="72"/>
      <c r="R36" s="74"/>
      <c r="S36" s="76"/>
      <c r="T36" s="76"/>
      <c r="U36" s="90"/>
      <c r="V36" s="111"/>
      <c r="W36" s="110"/>
      <c r="X36" s="72"/>
      <c r="Z36" s="74"/>
      <c r="AA36" s="76"/>
      <c r="AB36" s="76"/>
      <c r="AC36" s="90"/>
      <c r="AD36" s="111"/>
      <c r="AE36" s="110"/>
      <c r="AF36" s="72"/>
      <c r="AH36" s="74"/>
      <c r="AI36" s="76"/>
      <c r="AJ36" s="76"/>
      <c r="AK36" s="90"/>
      <c r="AL36" s="111"/>
      <c r="AM36" s="110"/>
      <c r="AN36" s="72"/>
    </row>
    <row r="37" spans="2:40" ht="42.5" thickBot="1" x14ac:dyDescent="0.35">
      <c r="B37" s="74"/>
      <c r="C37" s="76"/>
      <c r="D37" s="76"/>
      <c r="E37" s="90" t="s">
        <v>267</v>
      </c>
      <c r="F37" s="109">
        <v>339857.33626121376</v>
      </c>
      <c r="G37" s="110"/>
      <c r="H37" s="72"/>
      <c r="J37" s="74"/>
      <c r="K37" s="76"/>
      <c r="L37" s="76"/>
      <c r="M37" s="90" t="s">
        <v>280</v>
      </c>
      <c r="N37" s="109">
        <v>290199.62</v>
      </c>
      <c r="O37" s="491">
        <v>44561</v>
      </c>
      <c r="P37" s="72"/>
      <c r="R37" s="74"/>
      <c r="S37" s="76"/>
      <c r="T37" s="76"/>
      <c r="U37" s="90"/>
      <c r="V37" s="111"/>
      <c r="W37" s="110"/>
      <c r="X37" s="72"/>
      <c r="Z37" s="74"/>
      <c r="AA37" s="76"/>
      <c r="AB37" s="76"/>
      <c r="AC37" s="90"/>
      <c r="AD37" s="111"/>
      <c r="AE37" s="110"/>
      <c r="AF37" s="72"/>
      <c r="AH37" s="74"/>
      <c r="AI37" s="76"/>
      <c r="AJ37" s="76"/>
      <c r="AK37" s="90"/>
      <c r="AL37" s="111"/>
      <c r="AM37" s="110"/>
      <c r="AN37" s="72"/>
    </row>
    <row r="38" spans="2:40" ht="70.5" thickBot="1" x14ac:dyDescent="0.35">
      <c r="B38" s="74"/>
      <c r="C38" s="76"/>
      <c r="D38" s="76"/>
      <c r="E38" s="90" t="s">
        <v>268</v>
      </c>
      <c r="F38" s="109">
        <v>112754.11</v>
      </c>
      <c r="G38" s="110"/>
      <c r="H38" s="72"/>
      <c r="J38" s="74"/>
      <c r="K38" s="76"/>
      <c r="L38" s="76"/>
      <c r="M38" s="90" t="s">
        <v>268</v>
      </c>
      <c r="N38" s="109">
        <v>208650.44</v>
      </c>
      <c r="O38" s="491">
        <v>44651</v>
      </c>
      <c r="P38" s="72"/>
      <c r="R38" s="74"/>
      <c r="S38" s="76"/>
      <c r="T38" s="76"/>
      <c r="U38" s="90"/>
      <c r="V38" s="111"/>
      <c r="W38" s="110"/>
      <c r="X38" s="72"/>
      <c r="Z38" s="74"/>
      <c r="AA38" s="76"/>
      <c r="AB38" s="76"/>
      <c r="AC38" s="90"/>
      <c r="AD38" s="111"/>
      <c r="AE38" s="110"/>
      <c r="AF38" s="72"/>
      <c r="AH38" s="74"/>
      <c r="AI38" s="76"/>
      <c r="AJ38" s="76"/>
      <c r="AK38" s="90"/>
      <c r="AL38" s="111"/>
      <c r="AM38" s="110"/>
      <c r="AN38" s="72"/>
    </row>
    <row r="39" spans="2:40" ht="56.5" thickBot="1" x14ac:dyDescent="0.35">
      <c r="B39" s="74"/>
      <c r="C39" s="76"/>
      <c r="D39" s="76"/>
      <c r="E39" s="90" t="s">
        <v>269</v>
      </c>
      <c r="F39" s="109">
        <v>136186.70595815292</v>
      </c>
      <c r="G39" s="110"/>
      <c r="H39" s="72"/>
      <c r="J39" s="74"/>
      <c r="K39" s="76"/>
      <c r="L39" s="76"/>
      <c r="M39" s="90" t="s">
        <v>269</v>
      </c>
      <c r="N39" s="109">
        <v>227472.06</v>
      </c>
      <c r="O39" s="491">
        <v>44651</v>
      </c>
      <c r="P39" s="72"/>
      <c r="R39" s="74"/>
      <c r="S39" s="76"/>
      <c r="T39" s="76"/>
      <c r="U39" s="90"/>
      <c r="V39" s="111"/>
      <c r="W39" s="110"/>
      <c r="X39" s="72"/>
      <c r="Z39" s="74"/>
      <c r="AA39" s="76"/>
      <c r="AB39" s="76"/>
      <c r="AC39" s="90"/>
      <c r="AD39" s="111"/>
      <c r="AE39" s="110"/>
      <c r="AF39" s="72"/>
      <c r="AH39" s="74"/>
      <c r="AI39" s="76"/>
      <c r="AJ39" s="76"/>
      <c r="AK39" s="90"/>
      <c r="AL39" s="111"/>
      <c r="AM39" s="110"/>
      <c r="AN39" s="72"/>
    </row>
    <row r="40" spans="2:40" ht="70.5" thickBot="1" x14ac:dyDescent="0.35">
      <c r="B40" s="74"/>
      <c r="C40" s="76"/>
      <c r="D40" s="76"/>
      <c r="E40" s="90" t="s">
        <v>270</v>
      </c>
      <c r="F40" s="109">
        <v>44383.57</v>
      </c>
      <c r="G40" s="110"/>
      <c r="H40" s="72"/>
      <c r="J40" s="74"/>
      <c r="K40" s="76"/>
      <c r="L40" s="76"/>
      <c r="M40" s="90" t="s">
        <v>270</v>
      </c>
      <c r="N40" s="109">
        <v>40816.239999999998</v>
      </c>
      <c r="O40" s="491">
        <v>44561</v>
      </c>
      <c r="P40" s="72"/>
      <c r="R40" s="74"/>
      <c r="S40" s="76"/>
      <c r="T40" s="76"/>
      <c r="U40" s="90"/>
      <c r="V40" s="111"/>
      <c r="W40" s="110"/>
      <c r="X40" s="72"/>
      <c r="Z40" s="74"/>
      <c r="AA40" s="76"/>
      <c r="AB40" s="76"/>
      <c r="AC40" s="90"/>
      <c r="AD40" s="111"/>
      <c r="AE40" s="110"/>
      <c r="AF40" s="72"/>
      <c r="AH40" s="74"/>
      <c r="AI40" s="76"/>
      <c r="AJ40" s="76"/>
      <c r="AK40" s="90"/>
      <c r="AL40" s="111"/>
      <c r="AM40" s="110"/>
      <c r="AN40" s="72"/>
    </row>
    <row r="41" spans="2:40" ht="56.5" thickBot="1" x14ac:dyDescent="0.35">
      <c r="B41" s="74"/>
      <c r="C41" s="76"/>
      <c r="D41" s="76"/>
      <c r="E41" s="90" t="s">
        <v>271</v>
      </c>
      <c r="F41" s="109">
        <v>34933.33</v>
      </c>
      <c r="G41" s="110"/>
      <c r="H41" s="72"/>
      <c r="J41" s="74"/>
      <c r="K41" s="76"/>
      <c r="L41" s="76"/>
      <c r="M41" s="90" t="s">
        <v>271</v>
      </c>
      <c r="N41" s="109">
        <v>112166.67</v>
      </c>
      <c r="O41" s="491">
        <v>44561</v>
      </c>
      <c r="P41" s="72"/>
      <c r="R41" s="74"/>
      <c r="S41" s="76"/>
      <c r="T41" s="76"/>
      <c r="U41" s="90"/>
      <c r="V41" s="111"/>
      <c r="W41" s="110"/>
      <c r="X41" s="72"/>
      <c r="Z41" s="74"/>
      <c r="AA41" s="76"/>
      <c r="AB41" s="76"/>
      <c r="AC41" s="90"/>
      <c r="AD41" s="111"/>
      <c r="AE41" s="110"/>
      <c r="AF41" s="72"/>
      <c r="AH41" s="74"/>
      <c r="AI41" s="76"/>
      <c r="AJ41" s="76"/>
      <c r="AK41" s="90"/>
      <c r="AL41" s="111"/>
      <c r="AM41" s="110"/>
      <c r="AN41" s="72"/>
    </row>
    <row r="42" spans="2:40" ht="56.5" thickBot="1" x14ac:dyDescent="0.35">
      <c r="B42" s="74"/>
      <c r="C42" s="76"/>
      <c r="D42" s="76"/>
      <c r="E42" s="90" t="s">
        <v>272</v>
      </c>
      <c r="F42" s="109">
        <v>15500</v>
      </c>
      <c r="G42" s="110"/>
      <c r="H42" s="72"/>
      <c r="J42" s="74"/>
      <c r="K42" s="76"/>
      <c r="L42" s="76"/>
      <c r="M42" s="90" t="s">
        <v>272</v>
      </c>
      <c r="N42" s="109">
        <v>30000</v>
      </c>
      <c r="O42" s="491">
        <v>44651</v>
      </c>
      <c r="P42" s="72"/>
      <c r="R42" s="74"/>
      <c r="S42" s="76"/>
      <c r="T42" s="76"/>
      <c r="U42" s="90"/>
      <c r="V42" s="111"/>
      <c r="W42" s="110"/>
      <c r="X42" s="72"/>
      <c r="Z42" s="74"/>
      <c r="AA42" s="76"/>
      <c r="AB42" s="76"/>
      <c r="AC42" s="90"/>
      <c r="AD42" s="111"/>
      <c r="AE42" s="110"/>
      <c r="AF42" s="72"/>
      <c r="AH42" s="74"/>
      <c r="AI42" s="76"/>
      <c r="AJ42" s="76"/>
      <c r="AK42" s="90"/>
      <c r="AL42" s="111"/>
      <c r="AM42" s="110"/>
      <c r="AN42" s="72"/>
    </row>
    <row r="43" spans="2:40" ht="33" customHeight="1" x14ac:dyDescent="0.3">
      <c r="B43" s="74"/>
      <c r="C43" s="76"/>
      <c r="D43" s="76"/>
      <c r="E43" s="94" t="s">
        <v>273</v>
      </c>
      <c r="F43" s="109">
        <v>20500</v>
      </c>
      <c r="G43" s="110"/>
      <c r="H43" s="72"/>
      <c r="J43" s="74"/>
      <c r="K43" s="76"/>
      <c r="L43" s="76"/>
      <c r="M43" s="90" t="s">
        <v>281</v>
      </c>
      <c r="N43" s="109">
        <v>40500</v>
      </c>
      <c r="O43" s="491">
        <v>44651</v>
      </c>
      <c r="P43" s="72"/>
      <c r="R43" s="74"/>
      <c r="S43" s="76"/>
      <c r="T43" s="76"/>
      <c r="U43" s="90"/>
      <c r="V43" s="111"/>
      <c r="W43" s="110"/>
      <c r="X43" s="72"/>
      <c r="Z43" s="74"/>
      <c r="AA43" s="76"/>
      <c r="AB43" s="76"/>
      <c r="AC43" s="90"/>
      <c r="AD43" s="111"/>
      <c r="AE43" s="110"/>
      <c r="AF43" s="72"/>
      <c r="AH43" s="74"/>
      <c r="AI43" s="76"/>
      <c r="AJ43" s="76"/>
      <c r="AK43" s="90"/>
      <c r="AL43" s="111"/>
      <c r="AM43" s="110"/>
      <c r="AN43" s="72"/>
    </row>
    <row r="44" spans="2:40" ht="14.5" thickBot="1" x14ac:dyDescent="0.35">
      <c r="B44" s="74"/>
      <c r="C44" s="76"/>
      <c r="D44" s="76"/>
      <c r="E44" s="94" t="s">
        <v>282</v>
      </c>
      <c r="F44" s="109">
        <v>68509</v>
      </c>
      <c r="G44" s="110"/>
      <c r="H44" s="72"/>
      <c r="J44" s="74"/>
      <c r="K44" s="76"/>
      <c r="L44" s="76"/>
      <c r="M44" s="90" t="s">
        <v>282</v>
      </c>
      <c r="N44" s="109">
        <v>86887.92</v>
      </c>
      <c r="O44" s="110"/>
      <c r="P44" s="72"/>
      <c r="R44" s="74"/>
      <c r="S44" s="76"/>
      <c r="T44" s="76"/>
      <c r="U44" s="90"/>
      <c r="V44" s="111"/>
      <c r="W44" s="110"/>
      <c r="X44" s="72"/>
      <c r="Z44" s="74"/>
      <c r="AA44" s="76"/>
      <c r="AB44" s="76"/>
      <c r="AC44" s="90"/>
      <c r="AD44" s="111"/>
      <c r="AE44" s="110"/>
      <c r="AF44" s="72"/>
      <c r="AH44" s="74"/>
      <c r="AI44" s="76"/>
      <c r="AJ44" s="76"/>
      <c r="AK44" s="90"/>
      <c r="AL44" s="111"/>
      <c r="AM44" s="110"/>
      <c r="AN44" s="72"/>
    </row>
    <row r="45" spans="2:40" ht="14.5" thickBot="1" x14ac:dyDescent="0.35">
      <c r="B45" s="74"/>
      <c r="C45" s="76"/>
      <c r="D45" s="76"/>
      <c r="E45" s="98" t="s">
        <v>275</v>
      </c>
      <c r="F45" s="112">
        <f>SUM(F33:F44)</f>
        <v>899121.00221936661</v>
      </c>
      <c r="G45" s="113"/>
      <c r="H45" s="72"/>
      <c r="J45" s="74"/>
      <c r="K45" s="76"/>
      <c r="L45" s="76"/>
      <c r="M45" s="98" t="s">
        <v>275</v>
      </c>
      <c r="N45" s="112">
        <f>SUM(N33:N44)</f>
        <v>1356067.0099999998</v>
      </c>
      <c r="O45" s="113"/>
      <c r="P45" s="72"/>
      <c r="R45" s="74"/>
      <c r="S45" s="76"/>
      <c r="T45" s="76"/>
      <c r="U45" s="98" t="s">
        <v>275</v>
      </c>
      <c r="V45" s="114">
        <f>SUM(V33:V44)</f>
        <v>0</v>
      </c>
      <c r="W45" s="113"/>
      <c r="X45" s="72"/>
      <c r="Z45" s="74"/>
      <c r="AA45" s="76"/>
      <c r="AB45" s="76"/>
      <c r="AC45" s="98" t="s">
        <v>275</v>
      </c>
      <c r="AD45" s="114">
        <f>SUM(AD33:AD44)</f>
        <v>0</v>
      </c>
      <c r="AE45" s="113"/>
      <c r="AF45" s="72"/>
      <c r="AH45" s="74"/>
      <c r="AI45" s="76"/>
      <c r="AJ45" s="76"/>
      <c r="AK45" s="98" t="s">
        <v>275</v>
      </c>
      <c r="AL45" s="114">
        <f>SUM(AL33:AL44)</f>
        <v>0</v>
      </c>
      <c r="AM45" s="113"/>
      <c r="AN45" s="72"/>
    </row>
    <row r="46" spans="2:40" x14ac:dyDescent="0.3">
      <c r="B46" s="74"/>
      <c r="C46" s="76"/>
      <c r="D46" s="76"/>
      <c r="E46" s="73"/>
      <c r="F46" s="73"/>
      <c r="G46" s="73"/>
      <c r="H46" s="72"/>
      <c r="J46" s="74"/>
      <c r="K46" s="76"/>
      <c r="L46" s="76"/>
      <c r="M46" s="73"/>
      <c r="N46" s="73"/>
      <c r="O46" s="73"/>
      <c r="P46" s="72"/>
      <c r="R46" s="74"/>
      <c r="S46" s="76"/>
      <c r="T46" s="76"/>
      <c r="U46" s="73"/>
      <c r="V46" s="73"/>
      <c r="W46" s="73"/>
      <c r="X46" s="72"/>
      <c r="Z46" s="74"/>
      <c r="AA46" s="76"/>
      <c r="AB46" s="76"/>
      <c r="AC46" s="73"/>
      <c r="AD46" s="73"/>
      <c r="AE46" s="73"/>
      <c r="AF46" s="72"/>
      <c r="AH46" s="74"/>
      <c r="AI46" s="76"/>
      <c r="AJ46" s="76"/>
      <c r="AK46" s="73"/>
      <c r="AL46" s="73"/>
      <c r="AM46" s="73"/>
      <c r="AN46" s="72"/>
    </row>
    <row r="47" spans="2:40" ht="34.5" customHeight="1" thickBot="1" x14ac:dyDescent="0.35">
      <c r="B47" s="74"/>
      <c r="C47" s="511"/>
      <c r="D47" s="511"/>
      <c r="E47" s="511"/>
      <c r="F47" s="511"/>
      <c r="G47" s="115"/>
      <c r="H47" s="72"/>
      <c r="J47" s="74"/>
      <c r="K47" s="511"/>
      <c r="L47" s="511"/>
      <c r="M47" s="511"/>
      <c r="N47" s="511"/>
      <c r="O47" s="115"/>
      <c r="P47" s="72"/>
      <c r="R47" s="74"/>
      <c r="S47" s="511" t="s">
        <v>283</v>
      </c>
      <c r="T47" s="511"/>
      <c r="U47" s="511"/>
      <c r="V47" s="511"/>
      <c r="W47" s="115"/>
      <c r="X47" s="72"/>
      <c r="Z47" s="74"/>
      <c r="AA47" s="511" t="s">
        <v>283</v>
      </c>
      <c r="AB47" s="511"/>
      <c r="AC47" s="511"/>
      <c r="AD47" s="511"/>
      <c r="AE47" s="115"/>
      <c r="AF47" s="72"/>
      <c r="AH47" s="74"/>
      <c r="AI47" s="511" t="s">
        <v>283</v>
      </c>
      <c r="AJ47" s="511"/>
      <c r="AK47" s="511"/>
      <c r="AL47" s="511"/>
      <c r="AM47" s="115"/>
      <c r="AN47" s="72"/>
    </row>
    <row r="48" spans="2:40" ht="63.75" customHeight="1" thickBot="1" x14ac:dyDescent="0.35">
      <c r="B48" s="74"/>
      <c r="C48" s="511"/>
      <c r="D48" s="511"/>
      <c r="E48" s="532"/>
      <c r="F48" s="532"/>
      <c r="G48" s="73"/>
      <c r="H48" s="72"/>
      <c r="J48" s="74"/>
      <c r="K48" s="511"/>
      <c r="L48" s="511"/>
      <c r="M48" s="532"/>
      <c r="N48" s="532"/>
      <c r="O48" s="73"/>
      <c r="P48" s="72"/>
      <c r="R48" s="74"/>
      <c r="S48" s="511" t="s">
        <v>284</v>
      </c>
      <c r="T48" s="511"/>
      <c r="U48" s="527"/>
      <c r="V48" s="528"/>
      <c r="W48" s="73"/>
      <c r="X48" s="72"/>
      <c r="Z48" s="74"/>
      <c r="AA48" s="511" t="s">
        <v>284</v>
      </c>
      <c r="AB48" s="511"/>
      <c r="AC48" s="527"/>
      <c r="AD48" s="528"/>
      <c r="AE48" s="73"/>
      <c r="AF48" s="72"/>
      <c r="AH48" s="74"/>
      <c r="AI48" s="511" t="s">
        <v>284</v>
      </c>
      <c r="AJ48" s="511"/>
      <c r="AK48" s="527"/>
      <c r="AL48" s="528"/>
      <c r="AM48" s="73"/>
      <c r="AN48" s="72"/>
    </row>
    <row r="49" spans="2:40" ht="14.5" thickBot="1" x14ac:dyDescent="0.35">
      <c r="B49" s="74"/>
      <c r="C49" s="529"/>
      <c r="D49" s="529"/>
      <c r="E49" s="529"/>
      <c r="F49" s="529"/>
      <c r="G49" s="73"/>
      <c r="H49" s="72"/>
      <c r="J49" s="74"/>
      <c r="K49" s="529"/>
      <c r="L49" s="529"/>
      <c r="M49" s="529"/>
      <c r="N49" s="529"/>
      <c r="O49" s="73"/>
      <c r="P49" s="72"/>
      <c r="R49" s="74"/>
      <c r="S49" s="529"/>
      <c r="T49" s="529"/>
      <c r="U49" s="529"/>
      <c r="V49" s="529"/>
      <c r="W49" s="73"/>
      <c r="X49" s="72"/>
      <c r="Z49" s="74"/>
      <c r="AA49" s="529"/>
      <c r="AB49" s="529"/>
      <c r="AC49" s="529"/>
      <c r="AD49" s="529"/>
      <c r="AE49" s="73"/>
      <c r="AF49" s="72"/>
      <c r="AH49" s="74"/>
      <c r="AI49" s="529"/>
      <c r="AJ49" s="529"/>
      <c r="AK49" s="529"/>
      <c r="AL49" s="529"/>
      <c r="AM49" s="73"/>
      <c r="AN49" s="72"/>
    </row>
    <row r="50" spans="2:40" ht="58.9" customHeight="1" thickBot="1" x14ac:dyDescent="0.35">
      <c r="B50" s="74"/>
      <c r="C50" s="511"/>
      <c r="D50" s="511"/>
      <c r="E50" s="535"/>
      <c r="F50" s="535"/>
      <c r="G50" s="73"/>
      <c r="H50" s="72"/>
      <c r="J50" s="74"/>
      <c r="K50" s="511"/>
      <c r="L50" s="511"/>
      <c r="M50" s="535"/>
      <c r="N50" s="535"/>
      <c r="O50" s="73"/>
      <c r="P50" s="72"/>
      <c r="R50" s="74"/>
      <c r="S50" s="511" t="s">
        <v>285</v>
      </c>
      <c r="T50" s="511"/>
      <c r="U50" s="530"/>
      <c r="V50" s="531"/>
      <c r="W50" s="73"/>
      <c r="X50" s="72"/>
      <c r="Z50" s="74"/>
      <c r="AA50" s="511" t="s">
        <v>285</v>
      </c>
      <c r="AB50" s="511"/>
      <c r="AC50" s="530"/>
      <c r="AD50" s="531"/>
      <c r="AE50" s="73"/>
      <c r="AF50" s="72"/>
      <c r="AH50" s="74"/>
      <c r="AI50" s="511" t="s">
        <v>285</v>
      </c>
      <c r="AJ50" s="511"/>
      <c r="AK50" s="530"/>
      <c r="AL50" s="531"/>
      <c r="AM50" s="73"/>
      <c r="AN50" s="72"/>
    </row>
    <row r="51" spans="2:40" ht="16.149999999999999" customHeight="1" thickBot="1" x14ac:dyDescent="0.35">
      <c r="B51" s="74"/>
      <c r="C51" s="329"/>
      <c r="D51" s="329"/>
      <c r="E51" s="330"/>
      <c r="F51" s="330"/>
      <c r="G51" s="73"/>
      <c r="H51" s="72"/>
      <c r="J51" s="74"/>
      <c r="K51" s="329"/>
      <c r="L51" s="329"/>
      <c r="M51" s="330"/>
      <c r="N51" s="330"/>
      <c r="O51" s="73"/>
      <c r="P51" s="72"/>
      <c r="R51" s="74"/>
      <c r="S51" s="329"/>
      <c r="T51" s="329"/>
      <c r="U51" s="533"/>
      <c r="V51" s="533"/>
      <c r="W51" s="73"/>
      <c r="X51" s="72"/>
      <c r="Z51" s="74"/>
      <c r="AA51" s="329"/>
      <c r="AB51" s="329"/>
      <c r="AC51" s="116"/>
      <c r="AD51" s="116"/>
      <c r="AE51" s="73"/>
      <c r="AF51" s="72"/>
      <c r="AH51" s="74"/>
      <c r="AI51" s="329"/>
      <c r="AJ51" s="329"/>
      <c r="AK51" s="116"/>
      <c r="AL51" s="116"/>
      <c r="AM51" s="73"/>
      <c r="AN51" s="72"/>
    </row>
    <row r="52" spans="2:40" ht="100.15" customHeight="1" thickBot="1" x14ac:dyDescent="0.35">
      <c r="B52" s="74"/>
      <c r="C52" s="511"/>
      <c r="D52" s="511"/>
      <c r="E52" s="534"/>
      <c r="F52" s="534"/>
      <c r="G52" s="73"/>
      <c r="H52" s="72"/>
      <c r="J52" s="74"/>
      <c r="K52" s="511"/>
      <c r="L52" s="511"/>
      <c r="M52" s="534"/>
      <c r="N52" s="534"/>
      <c r="O52" s="73"/>
      <c r="P52" s="72"/>
      <c r="R52" s="74"/>
      <c r="S52" s="511" t="s">
        <v>286</v>
      </c>
      <c r="T52" s="511"/>
      <c r="U52" s="536"/>
      <c r="V52" s="537"/>
      <c r="W52" s="73"/>
      <c r="X52" s="72"/>
      <c r="Z52" s="74"/>
      <c r="AA52" s="511" t="s">
        <v>286</v>
      </c>
      <c r="AB52" s="511"/>
      <c r="AC52" s="536"/>
      <c r="AD52" s="537"/>
      <c r="AE52" s="73"/>
      <c r="AF52" s="72"/>
      <c r="AH52" s="74"/>
      <c r="AI52" s="511" t="s">
        <v>286</v>
      </c>
      <c r="AJ52" s="511"/>
      <c r="AK52" s="536"/>
      <c r="AL52" s="537"/>
      <c r="AM52" s="73"/>
      <c r="AN52" s="72"/>
    </row>
    <row r="53" spans="2:40" x14ac:dyDescent="0.3">
      <c r="B53" s="74"/>
      <c r="C53" s="76"/>
      <c r="D53" s="76"/>
      <c r="E53" s="73"/>
      <c r="F53" s="73"/>
      <c r="G53" s="73"/>
      <c r="H53" s="72"/>
      <c r="J53" s="74"/>
      <c r="K53" s="76"/>
      <c r="L53" s="76"/>
      <c r="M53" s="73"/>
      <c r="N53" s="73"/>
      <c r="O53" s="73"/>
      <c r="P53" s="72"/>
      <c r="R53" s="74"/>
      <c r="S53" s="76"/>
      <c r="T53" s="76"/>
      <c r="U53" s="73"/>
      <c r="V53" s="73"/>
      <c r="W53" s="73"/>
      <c r="X53" s="72"/>
      <c r="Z53" s="74"/>
      <c r="AA53" s="76"/>
      <c r="AB53" s="76"/>
      <c r="AC53" s="73"/>
      <c r="AD53" s="73"/>
      <c r="AE53" s="73"/>
      <c r="AF53" s="72"/>
      <c r="AH53" s="74"/>
      <c r="AI53" s="76"/>
      <c r="AJ53" s="76"/>
      <c r="AK53" s="73"/>
      <c r="AL53" s="73"/>
      <c r="AM53" s="73"/>
      <c r="AN53" s="72"/>
    </row>
    <row r="54" spans="2:40" ht="14.5" thickBot="1" x14ac:dyDescent="0.35">
      <c r="B54" s="117"/>
      <c r="C54" s="538"/>
      <c r="D54" s="538"/>
      <c r="E54" s="118"/>
      <c r="F54" s="119"/>
      <c r="G54" s="119"/>
      <c r="H54" s="120"/>
      <c r="J54" s="117"/>
      <c r="K54" s="538"/>
      <c r="L54" s="538"/>
      <c r="M54" s="118"/>
      <c r="N54" s="119"/>
      <c r="O54" s="119"/>
      <c r="P54" s="120"/>
      <c r="R54" s="117"/>
      <c r="S54" s="538"/>
      <c r="T54" s="538"/>
      <c r="U54" s="118"/>
      <c r="V54" s="119"/>
      <c r="W54" s="119"/>
      <c r="X54" s="120"/>
      <c r="Z54" s="117"/>
      <c r="AA54" s="538"/>
      <c r="AB54" s="538"/>
      <c r="AC54" s="118"/>
      <c r="AD54" s="119"/>
      <c r="AE54" s="119"/>
      <c r="AF54" s="120"/>
      <c r="AH54" s="117"/>
      <c r="AI54" s="538"/>
      <c r="AJ54" s="538"/>
      <c r="AK54" s="118"/>
      <c r="AL54" s="119"/>
      <c r="AM54" s="119"/>
      <c r="AN54" s="120"/>
    </row>
    <row r="55" spans="2:40" s="64" customFormat="1" ht="64.900000000000006" customHeight="1" x14ac:dyDescent="0.3">
      <c r="B55" s="331"/>
      <c r="C55" s="539"/>
      <c r="D55" s="539"/>
      <c r="E55" s="542"/>
      <c r="F55" s="542"/>
      <c r="G55" s="121"/>
    </row>
    <row r="56" spans="2:40" ht="59.25" customHeight="1" x14ac:dyDescent="0.3">
      <c r="B56" s="331"/>
      <c r="C56" s="543"/>
      <c r="D56" s="543"/>
      <c r="E56" s="543"/>
      <c r="F56" s="543"/>
      <c r="G56" s="543"/>
    </row>
    <row r="57" spans="2:40" ht="49.9" customHeight="1" x14ac:dyDescent="0.3">
      <c r="B57" s="331"/>
      <c r="C57" s="541"/>
      <c r="D57" s="541"/>
      <c r="E57" s="544"/>
      <c r="F57" s="544"/>
      <c r="G57" s="121"/>
    </row>
    <row r="58" spans="2:40" ht="100.15" customHeight="1" x14ac:dyDescent="0.3">
      <c r="B58" s="331"/>
      <c r="C58" s="541"/>
      <c r="D58" s="541"/>
      <c r="E58" s="540"/>
      <c r="F58" s="540"/>
      <c r="G58" s="121"/>
    </row>
    <row r="59" spans="2:40" x14ac:dyDescent="0.3">
      <c r="B59" s="331"/>
      <c r="C59" s="331"/>
      <c r="D59" s="331"/>
      <c r="E59" s="121"/>
      <c r="F59" s="121"/>
      <c r="G59" s="121"/>
    </row>
    <row r="60" spans="2:40" x14ac:dyDescent="0.3">
      <c r="B60" s="331"/>
      <c r="C60" s="539"/>
      <c r="D60" s="539"/>
      <c r="E60" s="121"/>
      <c r="F60" s="121"/>
      <c r="G60" s="121"/>
    </row>
    <row r="61" spans="2:40" ht="49.9" customHeight="1" x14ac:dyDescent="0.3">
      <c r="B61" s="331"/>
      <c r="C61" s="539"/>
      <c r="D61" s="539"/>
      <c r="E61" s="540"/>
      <c r="F61" s="540"/>
      <c r="G61" s="121"/>
    </row>
    <row r="62" spans="2:40" ht="100.15" customHeight="1" x14ac:dyDescent="0.3">
      <c r="B62" s="331"/>
      <c r="C62" s="541"/>
      <c r="D62" s="541"/>
      <c r="E62" s="540"/>
      <c r="F62" s="540"/>
      <c r="G62" s="121"/>
    </row>
    <row r="63" spans="2:40" x14ac:dyDescent="0.3">
      <c r="B63" s="331"/>
      <c r="C63" s="122"/>
      <c r="D63" s="331"/>
      <c r="E63" s="123"/>
      <c r="F63" s="121"/>
      <c r="G63" s="121"/>
    </row>
    <row r="64" spans="2:40" x14ac:dyDescent="0.3">
      <c r="B64" s="331"/>
      <c r="C64" s="122"/>
      <c r="D64" s="122"/>
      <c r="E64" s="123"/>
      <c r="F64" s="124"/>
      <c r="G64" s="124"/>
    </row>
  </sheetData>
  <mergeCells count="138">
    <mergeCell ref="C60:D60"/>
    <mergeCell ref="C61:D61"/>
    <mergeCell ref="E61:F61"/>
    <mergeCell ref="C62:D62"/>
    <mergeCell ref="E62:F62"/>
    <mergeCell ref="C55:D55"/>
    <mergeCell ref="E55:F55"/>
    <mergeCell ref="C56:G56"/>
    <mergeCell ref="C57:D57"/>
    <mergeCell ref="E57:F57"/>
    <mergeCell ref="C58:D58"/>
    <mergeCell ref="E58:F58"/>
    <mergeCell ref="AA52:AB52"/>
    <mergeCell ref="AC52:AD52"/>
    <mergeCell ref="AI52:AJ52"/>
    <mergeCell ref="AK52:AL52"/>
    <mergeCell ref="C54:D54"/>
    <mergeCell ref="K54:L54"/>
    <mergeCell ref="S54:T54"/>
    <mergeCell ref="AA54:AB54"/>
    <mergeCell ref="AI54:AJ54"/>
    <mergeCell ref="U51:V51"/>
    <mergeCell ref="C52:D52"/>
    <mergeCell ref="E52:F52"/>
    <mergeCell ref="K52:L52"/>
    <mergeCell ref="M52:N52"/>
    <mergeCell ref="S52:T52"/>
    <mergeCell ref="C50:D50"/>
    <mergeCell ref="E50:F50"/>
    <mergeCell ref="K50:L50"/>
    <mergeCell ref="M50:N50"/>
    <mergeCell ref="S50:T50"/>
    <mergeCell ref="U50:V50"/>
    <mergeCell ref="U52:V52"/>
    <mergeCell ref="AK48:AL48"/>
    <mergeCell ref="C49:F49"/>
    <mergeCell ref="K49:N49"/>
    <mergeCell ref="S49:V49"/>
    <mergeCell ref="AA49:AD49"/>
    <mergeCell ref="AI49:AL49"/>
    <mergeCell ref="AA50:AB50"/>
    <mergeCell ref="AC50:AD50"/>
    <mergeCell ref="AI50:AJ50"/>
    <mergeCell ref="AK50:AL50"/>
    <mergeCell ref="C48:D48"/>
    <mergeCell ref="E48:F48"/>
    <mergeCell ref="K48:L48"/>
    <mergeCell ref="M48:N48"/>
    <mergeCell ref="S48:T48"/>
    <mergeCell ref="U48:V48"/>
    <mergeCell ref="AA48:AB48"/>
    <mergeCell ref="AC48:AD48"/>
    <mergeCell ref="AI48:AJ48"/>
    <mergeCell ref="C32:D32"/>
    <mergeCell ref="K32:L32"/>
    <mergeCell ref="S32:T32"/>
    <mergeCell ref="AA32:AB32"/>
    <mergeCell ref="AI32:AJ32"/>
    <mergeCell ref="C47:F47"/>
    <mergeCell ref="K47:N47"/>
    <mergeCell ref="S47:V47"/>
    <mergeCell ref="AA47:AD47"/>
    <mergeCell ref="AI47:AL47"/>
    <mergeCell ref="C16:D16"/>
    <mergeCell ref="K16:L16"/>
    <mergeCell ref="S16:T16"/>
    <mergeCell ref="AA16:AB16"/>
    <mergeCell ref="AI16:AJ16"/>
    <mergeCell ref="C31:D31"/>
    <mergeCell ref="K31:L31"/>
    <mergeCell ref="S31:T31"/>
    <mergeCell ref="AA31:AB31"/>
    <mergeCell ref="AI31:AJ31"/>
    <mergeCell ref="C13:F13"/>
    <mergeCell ref="K13:N13"/>
    <mergeCell ref="S13:V13"/>
    <mergeCell ref="AA13:AD13"/>
    <mergeCell ref="AI13:AL13"/>
    <mergeCell ref="C15:D15"/>
    <mergeCell ref="K15:L15"/>
    <mergeCell ref="S15:T15"/>
    <mergeCell ref="AA15:AB15"/>
    <mergeCell ref="AI15:AJ15"/>
    <mergeCell ref="AK10:AL10"/>
    <mergeCell ref="C12:D12"/>
    <mergeCell ref="E12:F12"/>
    <mergeCell ref="K12:L12"/>
    <mergeCell ref="M12:N12"/>
    <mergeCell ref="S12:T12"/>
    <mergeCell ref="U12:V12"/>
    <mergeCell ref="AA12:AB12"/>
    <mergeCell ref="AC12:AD12"/>
    <mergeCell ref="AI12:AJ12"/>
    <mergeCell ref="AK12:AL12"/>
    <mergeCell ref="C10:D10"/>
    <mergeCell ref="E10:F10"/>
    <mergeCell ref="K10:L10"/>
    <mergeCell ref="M10:N10"/>
    <mergeCell ref="S10:T10"/>
    <mergeCell ref="U10:V10"/>
    <mergeCell ref="AA10:AB10"/>
    <mergeCell ref="AC10:AD10"/>
    <mergeCell ref="AI10:AJ10"/>
    <mergeCell ref="C8:F8"/>
    <mergeCell ref="K8:N8"/>
    <mergeCell ref="S8:V8"/>
    <mergeCell ref="AA8:AD8"/>
    <mergeCell ref="AI8:AL8"/>
    <mergeCell ref="C9:D9"/>
    <mergeCell ref="E9:F9"/>
    <mergeCell ref="K9:L9"/>
    <mergeCell ref="M9:N9"/>
    <mergeCell ref="S9:T9"/>
    <mergeCell ref="U9:V9"/>
    <mergeCell ref="AA9:AB9"/>
    <mergeCell ref="AC9:AD9"/>
    <mergeCell ref="AI9:AJ9"/>
    <mergeCell ref="AK9:AL9"/>
    <mergeCell ref="C5:F5"/>
    <mergeCell ref="K5:N5"/>
    <mergeCell ref="S5:V5"/>
    <mergeCell ref="AA5:AD5"/>
    <mergeCell ref="AI5:AL5"/>
    <mergeCell ref="C7:D7"/>
    <mergeCell ref="K7:L7"/>
    <mergeCell ref="S7:T7"/>
    <mergeCell ref="AA7:AB7"/>
    <mergeCell ref="AI7:AJ7"/>
    <mergeCell ref="C3:G3"/>
    <mergeCell ref="K3:O3"/>
    <mergeCell ref="S3:W3"/>
    <mergeCell ref="AA3:AE3"/>
    <mergeCell ref="AI3:AM3"/>
    <mergeCell ref="B4:F4"/>
    <mergeCell ref="J4:N4"/>
    <mergeCell ref="R4:V4"/>
    <mergeCell ref="Z4:AD4"/>
    <mergeCell ref="AH4:AL4"/>
  </mergeCells>
  <dataValidations disablePrompts="1" count="2">
    <dataValidation type="list" allowBlank="1" showInputMessage="1" showErrorMessage="1" sqref="E61" xr:uid="{00000000-0002-0000-0100-000000000000}">
      <formula1>$J$67:$J$68</formula1>
    </dataValidation>
    <dataValidation type="whole" allowBlank="1" showInputMessage="1" showErrorMessage="1" sqref="E57 E50:E51 E9 M50:M51 AK9 U50:U51 U9 AC50:AC51 AC9 AK50:AK51" xr:uid="{00000000-0002-0000-0100-000001000000}">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H50"/>
  <sheetViews>
    <sheetView tabSelected="1" topLeftCell="A19" zoomScale="93" zoomScaleNormal="93" workbookViewId="0">
      <selection activeCell="E21" sqref="E21:F21"/>
    </sheetView>
  </sheetViews>
  <sheetFormatPr defaultColWidth="8.81640625" defaultRowHeight="14.5" x14ac:dyDescent="0.35"/>
  <cols>
    <col min="1" max="2" width="1.81640625" customWidth="1"/>
    <col min="3" max="3" width="38.81640625" customWidth="1"/>
    <col min="4" max="4" width="12" customWidth="1"/>
    <col min="5" max="5" width="36.7265625" customWidth="1"/>
    <col min="6" max="6" width="73" customWidth="1"/>
    <col min="7" max="7" width="2" customWidth="1"/>
    <col min="8" max="8" width="1.453125" customWidth="1"/>
  </cols>
  <sheetData>
    <row r="1" spans="2:7" ht="15" thickBot="1" x14ac:dyDescent="0.4"/>
    <row r="2" spans="2:7" ht="15" thickBot="1" x14ac:dyDescent="0.4">
      <c r="B2" s="125"/>
      <c r="C2" s="126"/>
      <c r="D2" s="126"/>
      <c r="E2" s="126"/>
      <c r="F2" s="126"/>
      <c r="G2" s="127"/>
    </row>
    <row r="3" spans="2:7" ht="20.5" thickBot="1" x14ac:dyDescent="0.45">
      <c r="B3" s="128"/>
      <c r="C3" s="549" t="s">
        <v>287</v>
      </c>
      <c r="D3" s="550"/>
      <c r="E3" s="550"/>
      <c r="F3" s="551"/>
      <c r="G3" s="129"/>
    </row>
    <row r="4" spans="2:7" x14ac:dyDescent="0.35">
      <c r="B4" s="552"/>
      <c r="C4" s="553"/>
      <c r="D4" s="553"/>
      <c r="E4" s="553"/>
      <c r="F4" s="553"/>
      <c r="G4" s="129"/>
    </row>
    <row r="5" spans="2:7" x14ac:dyDescent="0.35">
      <c r="B5" s="130"/>
      <c r="C5" s="554" t="s">
        <v>288</v>
      </c>
      <c r="D5" s="554"/>
      <c r="E5" s="131"/>
      <c r="F5" s="132"/>
      <c r="G5" s="129"/>
    </row>
    <row r="6" spans="2:7" ht="15" thickBot="1" x14ac:dyDescent="0.4">
      <c r="B6" s="130"/>
      <c r="C6" s="555" t="s">
        <v>289</v>
      </c>
      <c r="D6" s="555"/>
      <c r="E6" s="555"/>
      <c r="F6" s="555"/>
      <c r="G6" s="129"/>
    </row>
    <row r="7" spans="2:7" ht="28.5" thickBot="1" x14ac:dyDescent="0.4">
      <c r="B7" s="130"/>
      <c r="C7" s="133" t="s">
        <v>290</v>
      </c>
      <c r="D7" s="134" t="s">
        <v>82</v>
      </c>
      <c r="E7" s="556" t="s">
        <v>291</v>
      </c>
      <c r="F7" s="557"/>
      <c r="G7" s="129"/>
    </row>
    <row r="8" spans="2:7" ht="124.9" customHeight="1" thickBot="1" x14ac:dyDescent="0.4">
      <c r="B8" s="130"/>
      <c r="C8" s="299" t="s">
        <v>292</v>
      </c>
      <c r="D8" s="300" t="s">
        <v>293</v>
      </c>
      <c r="E8" s="560" t="s">
        <v>294</v>
      </c>
      <c r="F8" s="561"/>
      <c r="G8" s="129"/>
    </row>
    <row r="9" spans="2:7" ht="127.15" customHeight="1" x14ac:dyDescent="0.35">
      <c r="B9" s="130"/>
      <c r="C9" s="301" t="s">
        <v>295</v>
      </c>
      <c r="D9" s="135" t="s">
        <v>296</v>
      </c>
      <c r="E9" s="558" t="s">
        <v>297</v>
      </c>
      <c r="F9" s="559"/>
      <c r="G9" s="129"/>
    </row>
    <row r="10" spans="2:7" ht="250.15" customHeight="1" x14ac:dyDescent="0.35">
      <c r="B10" s="130"/>
      <c r="C10" s="301" t="s">
        <v>298</v>
      </c>
      <c r="D10" s="136" t="s">
        <v>296</v>
      </c>
      <c r="E10" s="545" t="s">
        <v>299</v>
      </c>
      <c r="F10" s="546"/>
      <c r="G10" s="129"/>
    </row>
    <row r="11" spans="2:7" ht="58.9" customHeight="1" x14ac:dyDescent="0.35">
      <c r="B11" s="130"/>
      <c r="C11" s="136" t="s">
        <v>300</v>
      </c>
      <c r="D11" s="136" t="s">
        <v>293</v>
      </c>
      <c r="E11" s="545" t="s">
        <v>301</v>
      </c>
      <c r="F11" s="546"/>
      <c r="G11" s="129"/>
    </row>
    <row r="12" spans="2:7" ht="108.75" customHeight="1" x14ac:dyDescent="0.35">
      <c r="B12" s="130"/>
      <c r="C12" s="301" t="s">
        <v>302</v>
      </c>
      <c r="D12" s="301" t="s">
        <v>293</v>
      </c>
      <c r="E12" s="562" t="s">
        <v>303</v>
      </c>
      <c r="F12" s="563"/>
      <c r="G12" s="129"/>
    </row>
    <row r="13" spans="2:7" ht="111.75" customHeight="1" x14ac:dyDescent="0.35">
      <c r="B13" s="130"/>
      <c r="C13" s="301" t="s">
        <v>304</v>
      </c>
      <c r="D13" s="136" t="s">
        <v>293</v>
      </c>
      <c r="E13" s="547" t="s">
        <v>305</v>
      </c>
      <c r="F13" s="548"/>
      <c r="G13" s="129"/>
    </row>
    <row r="14" spans="2:7" ht="100.5" customHeight="1" thickBot="1" x14ac:dyDescent="0.4">
      <c r="B14" s="130"/>
      <c r="C14" s="302" t="s">
        <v>306</v>
      </c>
      <c r="D14" s="136" t="s">
        <v>307</v>
      </c>
      <c r="E14" s="547" t="s">
        <v>308</v>
      </c>
      <c r="F14" s="548"/>
      <c r="G14" s="129"/>
    </row>
    <row r="15" spans="2:7" ht="121.9" customHeight="1" x14ac:dyDescent="0.35">
      <c r="B15" s="130"/>
      <c r="C15" s="301" t="s">
        <v>309</v>
      </c>
      <c r="D15" s="136" t="s">
        <v>310</v>
      </c>
      <c r="E15" s="547" t="s">
        <v>311</v>
      </c>
      <c r="F15" s="548"/>
      <c r="G15" s="129"/>
    </row>
    <row r="16" spans="2:7" x14ac:dyDescent="0.35">
      <c r="B16" s="130"/>
      <c r="C16" s="132"/>
      <c r="D16" s="132"/>
      <c r="E16" s="132"/>
      <c r="F16" s="132"/>
      <c r="G16" s="129"/>
    </row>
    <row r="17" spans="2:8" x14ac:dyDescent="0.35">
      <c r="B17" s="130"/>
      <c r="C17" s="564" t="s">
        <v>312</v>
      </c>
      <c r="D17" s="564"/>
      <c r="E17" s="564"/>
      <c r="F17" s="564"/>
      <c r="G17" s="129"/>
    </row>
    <row r="18" spans="2:8" ht="15" thickBot="1" x14ac:dyDescent="0.4">
      <c r="B18" s="130"/>
      <c r="C18" s="565" t="s">
        <v>313</v>
      </c>
      <c r="D18" s="565"/>
      <c r="E18" s="565"/>
      <c r="F18" s="565"/>
      <c r="G18" s="129"/>
    </row>
    <row r="19" spans="2:8" ht="28.5" thickBot="1" x14ac:dyDescent="0.4">
      <c r="B19" s="130"/>
      <c r="C19" s="133" t="s">
        <v>290</v>
      </c>
      <c r="D19" s="134" t="s">
        <v>82</v>
      </c>
      <c r="E19" s="556" t="s">
        <v>291</v>
      </c>
      <c r="F19" s="557"/>
      <c r="G19" s="129"/>
    </row>
    <row r="20" spans="2:8" ht="155.25" customHeight="1" x14ac:dyDescent="0.35">
      <c r="B20" s="130"/>
      <c r="C20" s="135" t="s">
        <v>314</v>
      </c>
      <c r="D20" s="135" t="s">
        <v>293</v>
      </c>
      <c r="E20" s="558" t="s">
        <v>614</v>
      </c>
      <c r="F20" s="559"/>
      <c r="G20" s="129"/>
    </row>
    <row r="21" spans="2:8" ht="299.25" customHeight="1" x14ac:dyDescent="0.35">
      <c r="B21" s="130"/>
      <c r="C21" s="138" t="s">
        <v>315</v>
      </c>
      <c r="D21" s="138" t="s">
        <v>293</v>
      </c>
      <c r="E21" s="547" t="s">
        <v>316</v>
      </c>
      <c r="F21" s="548"/>
      <c r="G21" s="129"/>
    </row>
    <row r="22" spans="2:8" ht="258.75" customHeight="1" thickBot="1" x14ac:dyDescent="0.4">
      <c r="B22" s="130"/>
      <c r="C22" s="137" t="s">
        <v>317</v>
      </c>
      <c r="D22" s="137" t="s">
        <v>318</v>
      </c>
      <c r="E22" s="567" t="s">
        <v>319</v>
      </c>
      <c r="F22" s="568"/>
      <c r="G22" s="129"/>
    </row>
    <row r="23" spans="2:8" x14ac:dyDescent="0.35">
      <c r="B23" s="130"/>
      <c r="C23" s="132"/>
      <c r="D23" s="132"/>
      <c r="E23" s="132"/>
      <c r="F23" s="132"/>
      <c r="G23" s="129"/>
    </row>
    <row r="24" spans="2:8" x14ac:dyDescent="0.35">
      <c r="B24" s="130"/>
      <c r="C24" s="132"/>
      <c r="D24" s="132"/>
      <c r="E24" s="132"/>
      <c r="F24" s="132"/>
      <c r="G24" s="129"/>
    </row>
    <row r="25" spans="2:8" ht="31.5" customHeight="1" x14ac:dyDescent="0.35">
      <c r="B25" s="130"/>
      <c r="C25" s="569" t="s">
        <v>320</v>
      </c>
      <c r="D25" s="569"/>
      <c r="E25" s="569"/>
      <c r="F25" s="569"/>
      <c r="G25" s="129"/>
    </row>
    <row r="26" spans="2:8" ht="15" thickBot="1" x14ac:dyDescent="0.4">
      <c r="B26" s="130"/>
      <c r="C26" s="555" t="s">
        <v>321</v>
      </c>
      <c r="D26" s="555"/>
      <c r="E26" s="570"/>
      <c r="F26" s="570"/>
      <c r="G26" s="129"/>
    </row>
    <row r="27" spans="2:8" ht="100.15" customHeight="1" thickBot="1" x14ac:dyDescent="0.4">
      <c r="B27" s="130"/>
      <c r="C27" s="571" t="s">
        <v>612</v>
      </c>
      <c r="D27" s="572"/>
      <c r="E27" s="572"/>
      <c r="F27" s="573"/>
      <c r="G27" s="129"/>
    </row>
    <row r="28" spans="2:8" ht="15" thickBot="1" x14ac:dyDescent="0.4">
      <c r="B28" s="139"/>
      <c r="C28" s="574"/>
      <c r="D28" s="575"/>
      <c r="E28" s="574"/>
      <c r="F28" s="575"/>
      <c r="G28" s="140"/>
      <c r="H28" s="141"/>
    </row>
    <row r="29" spans="2:8" ht="15" customHeight="1" x14ac:dyDescent="0.35">
      <c r="B29" s="142"/>
      <c r="C29" s="566"/>
      <c r="D29" s="566"/>
      <c r="E29" s="566"/>
      <c r="F29" s="566"/>
      <c r="G29" s="142"/>
    </row>
    <row r="30" spans="2:8" x14ac:dyDescent="0.35">
      <c r="B30" s="333"/>
      <c r="C30" s="566"/>
      <c r="D30" s="566"/>
      <c r="E30" s="566"/>
      <c r="F30" s="566"/>
      <c r="G30" s="333"/>
    </row>
    <row r="31" spans="2:8" x14ac:dyDescent="0.35">
      <c r="B31" s="333"/>
      <c r="C31" s="577"/>
      <c r="D31" s="577"/>
      <c r="E31" s="577"/>
      <c r="F31" s="577"/>
      <c r="G31" s="333"/>
    </row>
    <row r="32" spans="2:8" x14ac:dyDescent="0.35">
      <c r="B32" s="333"/>
      <c r="C32" s="333"/>
      <c r="D32" s="333"/>
      <c r="E32" s="333"/>
      <c r="F32" s="333"/>
      <c r="G32" s="333"/>
    </row>
    <row r="33" spans="2:7" x14ac:dyDescent="0.35">
      <c r="B33" s="333"/>
      <c r="G33" s="333"/>
    </row>
    <row r="34" spans="2:7" x14ac:dyDescent="0.35">
      <c r="B34" s="333"/>
      <c r="C34" s="576"/>
      <c r="D34" s="576"/>
      <c r="E34" s="332"/>
      <c r="F34" s="333"/>
      <c r="G34" s="333"/>
    </row>
    <row r="35" spans="2:7" x14ac:dyDescent="0.35">
      <c r="B35" s="333"/>
      <c r="C35" s="576"/>
      <c r="D35" s="576"/>
      <c r="E35" s="332"/>
      <c r="F35" s="333"/>
      <c r="G35" s="333"/>
    </row>
    <row r="36" spans="2:7" x14ac:dyDescent="0.35">
      <c r="B36" s="333"/>
      <c r="C36" s="578"/>
      <c r="D36" s="578"/>
      <c r="E36" s="578"/>
      <c r="F36" s="578"/>
      <c r="G36" s="333"/>
    </row>
    <row r="37" spans="2:7" x14ac:dyDescent="0.35">
      <c r="B37" s="333"/>
      <c r="C37" s="579"/>
      <c r="D37" s="579"/>
      <c r="E37" s="580"/>
      <c r="F37" s="580"/>
      <c r="G37" s="333"/>
    </row>
    <row r="38" spans="2:7" x14ac:dyDescent="0.35">
      <c r="B38" s="333"/>
      <c r="C38" s="579"/>
      <c r="D38" s="579"/>
      <c r="E38" s="581"/>
      <c r="F38" s="581"/>
      <c r="G38" s="333"/>
    </row>
    <row r="39" spans="2:7" x14ac:dyDescent="0.35">
      <c r="B39" s="333"/>
      <c r="C39" s="333"/>
      <c r="D39" s="333"/>
      <c r="E39" s="333"/>
      <c r="F39" s="333"/>
      <c r="G39" s="333"/>
    </row>
    <row r="40" spans="2:7" x14ac:dyDescent="0.35">
      <c r="B40" s="333"/>
      <c r="C40" s="576"/>
      <c r="D40" s="576"/>
      <c r="E40" s="332"/>
      <c r="F40" s="333"/>
      <c r="G40" s="333"/>
    </row>
    <row r="41" spans="2:7" x14ac:dyDescent="0.35">
      <c r="B41" s="333"/>
      <c r="C41" s="576"/>
      <c r="D41" s="576"/>
      <c r="E41" s="582"/>
      <c r="F41" s="582"/>
      <c r="G41" s="333"/>
    </row>
    <row r="42" spans="2:7" x14ac:dyDescent="0.35">
      <c r="B42" s="333"/>
      <c r="C42" s="332"/>
      <c r="D42" s="332"/>
      <c r="E42" s="332"/>
      <c r="F42" s="332"/>
      <c r="G42" s="333"/>
    </row>
    <row r="43" spans="2:7" x14ac:dyDescent="0.35">
      <c r="B43" s="333"/>
      <c r="C43" s="579"/>
      <c r="D43" s="579"/>
      <c r="E43" s="580"/>
      <c r="F43" s="580"/>
      <c r="G43" s="333"/>
    </row>
    <row r="44" spans="2:7" x14ac:dyDescent="0.35">
      <c r="B44" s="333"/>
      <c r="C44" s="579"/>
      <c r="D44" s="579"/>
      <c r="E44" s="581"/>
      <c r="F44" s="581"/>
      <c r="G44" s="333"/>
    </row>
    <row r="45" spans="2:7" x14ac:dyDescent="0.35">
      <c r="B45" s="333"/>
      <c r="C45" s="333"/>
      <c r="D45" s="333"/>
      <c r="E45" s="333"/>
      <c r="F45" s="333"/>
      <c r="G45" s="333"/>
    </row>
    <row r="46" spans="2:7" x14ac:dyDescent="0.35">
      <c r="B46" s="333"/>
      <c r="C46" s="576"/>
      <c r="D46" s="576"/>
      <c r="E46" s="333"/>
      <c r="F46" s="333"/>
      <c r="G46" s="333"/>
    </row>
    <row r="47" spans="2:7" x14ac:dyDescent="0.35">
      <c r="B47" s="333"/>
      <c r="C47" s="576"/>
      <c r="D47" s="576"/>
      <c r="E47" s="581"/>
      <c r="F47" s="581"/>
      <c r="G47" s="333"/>
    </row>
    <row r="48" spans="2:7" x14ac:dyDescent="0.35">
      <c r="B48" s="333"/>
      <c r="C48" s="579"/>
      <c r="D48" s="579"/>
      <c r="E48" s="581"/>
      <c r="F48" s="581"/>
      <c r="G48" s="333"/>
    </row>
    <row r="49" spans="2:7" x14ac:dyDescent="0.35">
      <c r="B49" s="333"/>
      <c r="C49" s="143"/>
      <c r="D49" s="333"/>
      <c r="E49" s="143"/>
      <c r="F49" s="333"/>
      <c r="G49" s="333"/>
    </row>
    <row r="50" spans="2:7" x14ac:dyDescent="0.35">
      <c r="B50" s="333"/>
      <c r="C50" s="143"/>
      <c r="D50" s="143"/>
      <c r="E50" s="143"/>
      <c r="F50" s="143"/>
      <c r="G50" s="144"/>
    </row>
  </sheetData>
  <mergeCells count="50">
    <mergeCell ref="C46:D46"/>
    <mergeCell ref="C47:D47"/>
    <mergeCell ref="E47:F47"/>
    <mergeCell ref="C48:D48"/>
    <mergeCell ref="E48:F48"/>
    <mergeCell ref="C41:D41"/>
    <mergeCell ref="E41:F41"/>
    <mergeCell ref="C43:D43"/>
    <mergeCell ref="E43:F43"/>
    <mergeCell ref="C44:D44"/>
    <mergeCell ref="E44:F44"/>
    <mergeCell ref="C40:D40"/>
    <mergeCell ref="C30:D30"/>
    <mergeCell ref="E30:F30"/>
    <mergeCell ref="C31:D31"/>
    <mergeCell ref="E31:F31"/>
    <mergeCell ref="C34:D34"/>
    <mergeCell ref="C35:D35"/>
    <mergeCell ref="C36:F36"/>
    <mergeCell ref="C37:D37"/>
    <mergeCell ref="E37:F37"/>
    <mergeCell ref="C38:D38"/>
    <mergeCell ref="E38:F38"/>
    <mergeCell ref="E14:F14"/>
    <mergeCell ref="E15:F15"/>
    <mergeCell ref="C17:F17"/>
    <mergeCell ref="C18:F18"/>
    <mergeCell ref="C29:D29"/>
    <mergeCell ref="E29:F29"/>
    <mergeCell ref="E19:F19"/>
    <mergeCell ref="E20:F20"/>
    <mergeCell ref="E21:F21"/>
    <mergeCell ref="E22:F22"/>
    <mergeCell ref="C25:F25"/>
    <mergeCell ref="C26:D26"/>
    <mergeCell ref="E26:F26"/>
    <mergeCell ref="C27:F27"/>
    <mergeCell ref="C28:D28"/>
    <mergeCell ref="E28:F28"/>
    <mergeCell ref="E10:F10"/>
    <mergeCell ref="E11:F11"/>
    <mergeCell ref="E13:F13"/>
    <mergeCell ref="C3:F3"/>
    <mergeCell ref="B4:F4"/>
    <mergeCell ref="C5:D5"/>
    <mergeCell ref="C6:F6"/>
    <mergeCell ref="E7:F7"/>
    <mergeCell ref="E9:F9"/>
    <mergeCell ref="E8:F8"/>
    <mergeCell ref="E12:F12"/>
  </mergeCells>
  <dataValidations count="2">
    <dataValidation type="list" allowBlank="1" showInputMessage="1" showErrorMessage="1" sqref="E47" xr:uid="{00000000-0002-0000-0300-000000000000}">
      <formula1>$K$53:$K$54</formula1>
    </dataValidation>
    <dataValidation type="whole" allowBlank="1" showInputMessage="1" showErrorMessage="1" sqref="E43 E37" xr:uid="{00000000-0002-0000-0300-000001000000}">
      <formula1>-999999999</formula1>
      <formula2>999999999</formula2>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B1:U71"/>
  <sheetViews>
    <sheetView topLeftCell="A54" zoomScale="80" zoomScaleNormal="80" workbookViewId="0">
      <selection activeCell="E70" sqref="E70"/>
    </sheetView>
  </sheetViews>
  <sheetFormatPr defaultColWidth="9.1796875" defaultRowHeight="14.5" x14ac:dyDescent="0.35"/>
  <cols>
    <col min="1" max="2" width="1.81640625" style="145" customWidth="1"/>
    <col min="3" max="3" width="45.54296875" style="145" customWidth="1"/>
    <col min="4" max="4" width="33.81640625" style="145" customWidth="1"/>
    <col min="5" max="6" width="38.453125" style="145" customWidth="1"/>
    <col min="7" max="7" width="60.453125" style="145" customWidth="1"/>
    <col min="8" max="8" width="24" style="145" customWidth="1"/>
    <col min="9" max="9" width="25.54296875" style="145" customWidth="1"/>
    <col min="10" max="10" width="64" style="145" customWidth="1"/>
    <col min="11" max="11" width="33.453125" style="145" customWidth="1"/>
    <col min="12" max="12" width="41.7265625" style="145" customWidth="1"/>
    <col min="13" max="14" width="2" style="145" customWidth="1"/>
    <col min="15" max="16384" width="9.1796875" style="145"/>
  </cols>
  <sheetData>
    <row r="1" spans="2:14" ht="15" thickBot="1" x14ac:dyDescent="0.4"/>
    <row r="2" spans="2:14" ht="15" thickBot="1" x14ac:dyDescent="0.4">
      <c r="B2" s="146"/>
      <c r="C2" s="147"/>
      <c r="D2" s="147"/>
      <c r="E2" s="147"/>
      <c r="F2" s="147"/>
      <c r="G2" s="147"/>
      <c r="H2" s="147"/>
      <c r="I2" s="147"/>
      <c r="J2" s="147"/>
      <c r="K2" s="147"/>
      <c r="L2" s="147"/>
      <c r="M2" s="148"/>
      <c r="N2" s="149"/>
    </row>
    <row r="3" spans="2:14" customFormat="1" ht="20.5" thickBot="1" x14ac:dyDescent="0.45">
      <c r="B3" s="128"/>
      <c r="C3" s="583" t="s">
        <v>322</v>
      </c>
      <c r="D3" s="584"/>
      <c r="E3" s="584"/>
      <c r="F3" s="584"/>
      <c r="G3" s="585"/>
      <c r="H3" s="150"/>
      <c r="I3" s="150"/>
      <c r="J3" s="150"/>
      <c r="K3" s="150"/>
      <c r="L3" s="150"/>
      <c r="M3" s="151"/>
      <c r="N3" s="152"/>
    </row>
    <row r="4" spans="2:14" customFormat="1" x14ac:dyDescent="0.35">
      <c r="B4" s="128"/>
      <c r="C4" s="150"/>
      <c r="D4" s="150"/>
      <c r="E4" s="150"/>
      <c r="F4" s="150"/>
      <c r="G4" s="150"/>
      <c r="H4" s="150"/>
      <c r="I4" s="150"/>
      <c r="J4" s="150"/>
      <c r="K4" s="150"/>
      <c r="L4" s="150"/>
      <c r="M4" s="151"/>
      <c r="N4" s="152"/>
    </row>
    <row r="5" spans="2:14" x14ac:dyDescent="0.35">
      <c r="B5" s="153"/>
      <c r="C5" s="154"/>
      <c r="D5" s="154"/>
      <c r="E5" s="154"/>
      <c r="F5" s="154"/>
      <c r="G5" s="154"/>
      <c r="H5" s="154"/>
      <c r="I5" s="154"/>
      <c r="J5" s="154"/>
      <c r="K5" s="154"/>
      <c r="L5" s="154"/>
      <c r="M5" s="155"/>
      <c r="N5" s="149"/>
    </row>
    <row r="6" spans="2:14" x14ac:dyDescent="0.35">
      <c r="B6" s="153"/>
      <c r="C6" s="156" t="s">
        <v>323</v>
      </c>
      <c r="D6" s="154"/>
      <c r="E6" s="154"/>
      <c r="F6" s="154"/>
      <c r="G6" s="154"/>
      <c r="H6" s="154"/>
      <c r="I6" s="154"/>
      <c r="J6" s="154"/>
      <c r="K6" s="154"/>
      <c r="L6" s="154"/>
      <c r="M6" s="155"/>
      <c r="N6" s="149"/>
    </row>
    <row r="7" spans="2:14" ht="15" thickBot="1" x14ac:dyDescent="0.4">
      <c r="B7" s="153"/>
      <c r="C7" s="154"/>
      <c r="D7" s="154"/>
      <c r="E7" s="154"/>
      <c r="F7" s="154"/>
      <c r="G7" s="154"/>
      <c r="H7" s="154"/>
      <c r="I7" s="154"/>
      <c r="J7" s="154"/>
      <c r="K7" s="154"/>
      <c r="L7" s="154"/>
      <c r="M7" s="155"/>
      <c r="N7" s="149"/>
    </row>
    <row r="8" spans="2:14" ht="51" customHeight="1" thickBot="1" x14ac:dyDescent="0.4">
      <c r="B8" s="153"/>
      <c r="C8" s="337" t="s">
        <v>324</v>
      </c>
      <c r="D8" s="586" t="s">
        <v>20</v>
      </c>
      <c r="E8" s="586"/>
      <c r="F8" s="586"/>
      <c r="G8" s="587"/>
      <c r="H8" s="154"/>
      <c r="I8" s="154"/>
      <c r="J8" s="154"/>
      <c r="K8" s="154"/>
      <c r="L8" s="154"/>
      <c r="M8" s="155"/>
      <c r="N8" s="149"/>
    </row>
    <row r="9" spans="2:14" ht="15" thickBot="1" x14ac:dyDescent="0.4">
      <c r="B9" s="153"/>
      <c r="C9" s="154"/>
      <c r="D9" s="154"/>
      <c r="E9" s="154"/>
      <c r="F9" s="154"/>
      <c r="G9" s="154"/>
      <c r="H9" s="154"/>
      <c r="I9" s="154"/>
      <c r="J9" s="154"/>
      <c r="K9" s="154"/>
      <c r="L9" s="154"/>
      <c r="M9" s="155"/>
      <c r="N9" s="149"/>
    </row>
    <row r="10" spans="2:14" ht="84" x14ac:dyDescent="0.35">
      <c r="B10" s="153"/>
      <c r="C10" s="342" t="s">
        <v>325</v>
      </c>
      <c r="D10" s="338" t="s">
        <v>326</v>
      </c>
      <c r="E10" s="338" t="s">
        <v>327</v>
      </c>
      <c r="F10" s="338" t="s">
        <v>328</v>
      </c>
      <c r="G10" s="338" t="s">
        <v>329</v>
      </c>
      <c r="H10" s="338" t="s">
        <v>330</v>
      </c>
      <c r="I10" s="338" t="s">
        <v>331</v>
      </c>
      <c r="J10" s="338" t="s">
        <v>332</v>
      </c>
      <c r="K10" s="338" t="s">
        <v>333</v>
      </c>
      <c r="L10" s="339" t="s">
        <v>334</v>
      </c>
      <c r="M10" s="155"/>
      <c r="N10" s="157"/>
    </row>
    <row r="11" spans="2:14" ht="31.15" customHeight="1" x14ac:dyDescent="0.35">
      <c r="B11" s="153"/>
      <c r="C11" s="158" t="s">
        <v>335</v>
      </c>
      <c r="D11" s="159" t="s">
        <v>338</v>
      </c>
      <c r="E11" s="159" t="s">
        <v>338</v>
      </c>
      <c r="F11" s="160" t="s">
        <v>336</v>
      </c>
      <c r="G11" s="160" t="s">
        <v>336</v>
      </c>
      <c r="H11" s="160" t="s">
        <v>337</v>
      </c>
      <c r="I11" s="160" t="s">
        <v>337</v>
      </c>
      <c r="J11" s="160" t="s">
        <v>338</v>
      </c>
      <c r="K11" s="160" t="s">
        <v>338</v>
      </c>
      <c r="L11" s="160" t="s">
        <v>338</v>
      </c>
      <c r="M11" s="162"/>
      <c r="N11" s="157"/>
    </row>
    <row r="12" spans="2:14" ht="157.5" customHeight="1" x14ac:dyDescent="0.35">
      <c r="B12" s="153"/>
      <c r="C12" s="158" t="s">
        <v>339</v>
      </c>
      <c r="D12" s="159" t="s">
        <v>1036</v>
      </c>
      <c r="E12" s="159" t="s">
        <v>29</v>
      </c>
      <c r="F12" s="160" t="s">
        <v>340</v>
      </c>
      <c r="G12" s="160" t="s">
        <v>341</v>
      </c>
      <c r="H12" s="160" t="s">
        <v>337</v>
      </c>
      <c r="I12" s="160" t="s">
        <v>337</v>
      </c>
      <c r="J12" s="325" t="s">
        <v>342</v>
      </c>
      <c r="K12" s="160"/>
      <c r="L12" s="161"/>
      <c r="M12" s="162"/>
      <c r="N12" s="157"/>
    </row>
    <row r="13" spans="2:14" ht="128.25" customHeight="1" x14ac:dyDescent="0.35">
      <c r="B13" s="153"/>
      <c r="C13" s="158" t="s">
        <v>343</v>
      </c>
      <c r="D13" s="159" t="s">
        <v>1036</v>
      </c>
      <c r="E13" s="159" t="s">
        <v>29</v>
      </c>
      <c r="F13" s="334" t="s">
        <v>344</v>
      </c>
      <c r="G13" s="160" t="s">
        <v>345</v>
      </c>
      <c r="H13" s="160" t="s">
        <v>337</v>
      </c>
      <c r="I13" s="160" t="s">
        <v>337</v>
      </c>
      <c r="J13" s="160" t="s">
        <v>346</v>
      </c>
      <c r="K13" s="160"/>
      <c r="L13" s="161"/>
      <c r="M13" s="162"/>
      <c r="N13" s="157"/>
    </row>
    <row r="14" spans="2:14" ht="20.149999999999999" customHeight="1" x14ac:dyDescent="0.35">
      <c r="B14" s="153"/>
      <c r="C14" s="158" t="s">
        <v>347</v>
      </c>
      <c r="D14" s="159" t="s">
        <v>338</v>
      </c>
      <c r="E14" s="159" t="s">
        <v>338</v>
      </c>
      <c r="F14" s="160" t="s">
        <v>336</v>
      </c>
      <c r="G14" s="160" t="s">
        <v>336</v>
      </c>
      <c r="H14" s="160" t="s">
        <v>337</v>
      </c>
      <c r="I14" s="160" t="s">
        <v>337</v>
      </c>
      <c r="J14" s="160" t="s">
        <v>338</v>
      </c>
      <c r="K14" s="160"/>
      <c r="L14" s="161"/>
      <c r="M14" s="162"/>
      <c r="N14" s="157"/>
    </row>
    <row r="15" spans="2:14" ht="226.5" customHeight="1" x14ac:dyDescent="0.35">
      <c r="B15" s="153"/>
      <c r="C15" s="158" t="s">
        <v>348</v>
      </c>
      <c r="D15" s="159" t="s">
        <v>1036</v>
      </c>
      <c r="E15" s="159" t="s">
        <v>29</v>
      </c>
      <c r="F15" s="160" t="s">
        <v>349</v>
      </c>
      <c r="G15" s="160" t="s">
        <v>350</v>
      </c>
      <c r="H15" s="160" t="s">
        <v>337</v>
      </c>
      <c r="I15" s="160" t="s">
        <v>337</v>
      </c>
      <c r="J15" s="160" t="s">
        <v>351</v>
      </c>
      <c r="K15" s="160"/>
      <c r="L15" s="161"/>
      <c r="M15" s="162"/>
      <c r="N15" s="157"/>
    </row>
    <row r="16" spans="2:14" ht="20.149999999999999" customHeight="1" x14ac:dyDescent="0.35">
      <c r="B16" s="153"/>
      <c r="C16" s="158" t="s">
        <v>352</v>
      </c>
      <c r="D16" s="159"/>
      <c r="E16" s="159"/>
      <c r="F16" s="160" t="s">
        <v>336</v>
      </c>
      <c r="G16" s="160" t="s">
        <v>336</v>
      </c>
      <c r="H16" s="160" t="s">
        <v>337</v>
      </c>
      <c r="I16" s="160" t="s">
        <v>337</v>
      </c>
      <c r="J16" s="160" t="s">
        <v>338</v>
      </c>
      <c r="K16" s="160"/>
      <c r="L16" s="161"/>
      <c r="M16" s="162"/>
      <c r="N16" s="157"/>
    </row>
    <row r="17" spans="2:14" ht="196.5" customHeight="1" x14ac:dyDescent="0.35">
      <c r="B17" s="153"/>
      <c r="C17" s="158" t="s">
        <v>353</v>
      </c>
      <c r="D17" s="159" t="s">
        <v>1036</v>
      </c>
      <c r="E17" s="159" t="s">
        <v>29</v>
      </c>
      <c r="F17" s="160" t="s">
        <v>354</v>
      </c>
      <c r="G17" s="160" t="s">
        <v>354</v>
      </c>
      <c r="H17" s="160" t="s">
        <v>337</v>
      </c>
      <c r="I17" s="160" t="s">
        <v>337</v>
      </c>
      <c r="J17" s="334" t="s">
        <v>355</v>
      </c>
      <c r="K17" s="160"/>
      <c r="L17" s="161"/>
      <c r="M17" s="162"/>
      <c r="N17" s="157"/>
    </row>
    <row r="18" spans="2:14" ht="20.149999999999999" customHeight="1" x14ac:dyDescent="0.35">
      <c r="B18" s="153"/>
      <c r="C18" s="158" t="s">
        <v>356</v>
      </c>
      <c r="D18" s="160" t="s">
        <v>336</v>
      </c>
      <c r="E18" s="160" t="s">
        <v>336</v>
      </c>
      <c r="F18" s="160" t="s">
        <v>336</v>
      </c>
      <c r="G18" s="160" t="s">
        <v>336</v>
      </c>
      <c r="H18" s="160" t="s">
        <v>337</v>
      </c>
      <c r="I18" s="160" t="s">
        <v>337</v>
      </c>
      <c r="J18" s="160" t="s">
        <v>338</v>
      </c>
      <c r="K18" s="160"/>
      <c r="L18" s="161"/>
      <c r="M18" s="162"/>
      <c r="N18" s="157"/>
    </row>
    <row r="19" spans="2:14" ht="20.149999999999999" customHeight="1" x14ac:dyDescent="0.35">
      <c r="B19" s="153"/>
      <c r="C19" s="158" t="s">
        <v>357</v>
      </c>
      <c r="D19" s="160" t="s">
        <v>336</v>
      </c>
      <c r="E19" s="160" t="s">
        <v>336</v>
      </c>
      <c r="F19" s="160" t="s">
        <v>336</v>
      </c>
      <c r="G19" s="160" t="s">
        <v>336</v>
      </c>
      <c r="H19" s="160" t="s">
        <v>337</v>
      </c>
      <c r="I19" s="160" t="s">
        <v>337</v>
      </c>
      <c r="J19" s="160" t="s">
        <v>338</v>
      </c>
      <c r="K19" s="160"/>
      <c r="L19" s="161"/>
      <c r="M19" s="162"/>
      <c r="N19" s="157"/>
    </row>
    <row r="20" spans="2:14" ht="223.5" customHeight="1" x14ac:dyDescent="0.35">
      <c r="B20" s="153"/>
      <c r="C20" s="158" t="s">
        <v>358</v>
      </c>
      <c r="D20" s="159" t="s">
        <v>1036</v>
      </c>
      <c r="E20" s="159" t="s">
        <v>29</v>
      </c>
      <c r="F20" s="160" t="s">
        <v>359</v>
      </c>
      <c r="G20" s="160" t="s">
        <v>360</v>
      </c>
      <c r="H20" s="160" t="s">
        <v>337</v>
      </c>
      <c r="I20" s="160" t="s">
        <v>337</v>
      </c>
      <c r="J20" s="160" t="s">
        <v>615</v>
      </c>
      <c r="K20" s="160"/>
      <c r="L20" s="161"/>
      <c r="M20" s="162"/>
      <c r="N20" s="157"/>
    </row>
    <row r="21" spans="2:14" ht="225" customHeight="1" x14ac:dyDescent="0.35">
      <c r="B21" s="153"/>
      <c r="C21" s="158" t="s">
        <v>361</v>
      </c>
      <c r="D21" s="159" t="s">
        <v>1036</v>
      </c>
      <c r="E21" s="159" t="s">
        <v>29</v>
      </c>
      <c r="F21" s="160" t="s">
        <v>362</v>
      </c>
      <c r="G21" s="160" t="s">
        <v>363</v>
      </c>
      <c r="H21" s="160" t="s">
        <v>337</v>
      </c>
      <c r="I21" s="160" t="s">
        <v>337</v>
      </c>
      <c r="J21" s="160" t="s">
        <v>364</v>
      </c>
      <c r="K21" s="160"/>
      <c r="L21" s="161"/>
      <c r="M21" s="162"/>
      <c r="N21" s="157"/>
    </row>
    <row r="22" spans="2:14" ht="168" customHeight="1" x14ac:dyDescent="0.35">
      <c r="B22" s="153"/>
      <c r="C22" s="158" t="s">
        <v>365</v>
      </c>
      <c r="D22" s="159" t="s">
        <v>1036</v>
      </c>
      <c r="E22" s="159" t="s">
        <v>29</v>
      </c>
      <c r="F22" s="160" t="s">
        <v>366</v>
      </c>
      <c r="G22" s="160" t="s">
        <v>366</v>
      </c>
      <c r="H22" s="160" t="s">
        <v>337</v>
      </c>
      <c r="I22" s="160" t="s">
        <v>337</v>
      </c>
      <c r="J22" s="160" t="s">
        <v>367</v>
      </c>
      <c r="K22" s="160"/>
      <c r="L22" s="161"/>
      <c r="M22" s="162"/>
      <c r="N22" s="157"/>
    </row>
    <row r="23" spans="2:14" ht="20.149999999999999" customHeight="1" x14ac:dyDescent="0.35">
      <c r="B23" s="153"/>
      <c r="C23" s="158" t="s">
        <v>368</v>
      </c>
      <c r="D23" s="159" t="s">
        <v>338</v>
      </c>
      <c r="E23" s="159" t="s">
        <v>338</v>
      </c>
      <c r="F23" s="160" t="s">
        <v>336</v>
      </c>
      <c r="G23" s="160" t="s">
        <v>336</v>
      </c>
      <c r="H23" s="160" t="s">
        <v>337</v>
      </c>
      <c r="I23" s="160" t="s">
        <v>337</v>
      </c>
      <c r="J23" s="160" t="s">
        <v>338</v>
      </c>
      <c r="K23" s="160"/>
      <c r="L23" s="161"/>
      <c r="M23" s="162"/>
      <c r="N23" s="157"/>
    </row>
    <row r="24" spans="2:14" ht="224.25" customHeight="1" x14ac:dyDescent="0.35">
      <c r="B24" s="153"/>
      <c r="C24" s="158" t="s">
        <v>369</v>
      </c>
      <c r="D24" s="159" t="s">
        <v>1036</v>
      </c>
      <c r="E24" s="159" t="s">
        <v>29</v>
      </c>
      <c r="F24" s="160" t="s">
        <v>370</v>
      </c>
      <c r="G24" s="160" t="s">
        <v>371</v>
      </c>
      <c r="H24" s="160" t="s">
        <v>337</v>
      </c>
      <c r="I24" s="160" t="s">
        <v>337</v>
      </c>
      <c r="J24" s="160" t="s">
        <v>372</v>
      </c>
      <c r="K24" s="160"/>
      <c r="L24" s="161"/>
      <c r="M24" s="162"/>
      <c r="N24" s="157"/>
    </row>
    <row r="25" spans="2:14" ht="20.149999999999999" customHeight="1" thickBot="1" x14ac:dyDescent="0.4">
      <c r="B25" s="153"/>
      <c r="C25" s="163" t="s">
        <v>373</v>
      </c>
      <c r="D25" s="490" t="s">
        <v>336</v>
      </c>
      <c r="E25" s="490" t="s">
        <v>336</v>
      </c>
      <c r="F25" s="340" t="s">
        <v>336</v>
      </c>
      <c r="G25" s="340" t="s">
        <v>336</v>
      </c>
      <c r="H25" s="160" t="s">
        <v>337</v>
      </c>
      <c r="I25" s="160" t="s">
        <v>337</v>
      </c>
      <c r="J25" s="340" t="s">
        <v>338</v>
      </c>
      <c r="K25" s="340"/>
      <c r="L25" s="341"/>
      <c r="M25" s="162"/>
      <c r="N25" s="157"/>
    </row>
    <row r="26" spans="2:14" x14ac:dyDescent="0.35">
      <c r="B26" s="153"/>
      <c r="C26" s="164"/>
      <c r="D26" s="164"/>
      <c r="E26" s="164"/>
      <c r="F26" s="164"/>
      <c r="G26" s="164"/>
      <c r="H26" s="164"/>
      <c r="I26" s="164"/>
      <c r="J26" s="164"/>
      <c r="K26" s="164"/>
      <c r="L26" s="164"/>
      <c r="M26" s="155"/>
      <c r="N26" s="149"/>
    </row>
    <row r="27" spans="2:14" x14ac:dyDescent="0.35">
      <c r="B27" s="153"/>
      <c r="C27" s="164"/>
      <c r="D27" s="164"/>
      <c r="E27" s="164"/>
      <c r="F27" s="164"/>
      <c r="G27" s="164"/>
      <c r="H27" s="164"/>
      <c r="I27" s="164"/>
      <c r="J27" s="164"/>
      <c r="K27" s="164"/>
      <c r="L27" s="164"/>
      <c r="M27" s="155"/>
      <c r="N27" s="149"/>
    </row>
    <row r="28" spans="2:14" x14ac:dyDescent="0.35">
      <c r="B28" s="153"/>
      <c r="C28" s="156" t="s">
        <v>374</v>
      </c>
      <c r="D28" s="164"/>
      <c r="E28" s="164"/>
      <c r="F28" s="164"/>
      <c r="G28" s="164"/>
      <c r="H28" s="164"/>
      <c r="I28" s="164"/>
      <c r="J28" s="164"/>
      <c r="K28" s="164"/>
      <c r="L28" s="164"/>
      <c r="M28" s="155"/>
      <c r="N28" s="149"/>
    </row>
    <row r="29" spans="2:14" ht="15" thickBot="1" x14ac:dyDescent="0.4">
      <c r="B29" s="153"/>
      <c r="C29" s="156"/>
      <c r="D29" s="164"/>
      <c r="E29" s="164"/>
      <c r="F29" s="164"/>
      <c r="G29" s="164"/>
      <c r="H29" s="164"/>
      <c r="I29" s="164"/>
      <c r="J29" s="164"/>
      <c r="K29" s="164"/>
      <c r="L29" s="164"/>
      <c r="M29" s="155"/>
      <c r="N29" s="149"/>
    </row>
    <row r="30" spans="2:14" s="168" customFormat="1" ht="40.15" customHeight="1" x14ac:dyDescent="0.35">
      <c r="B30" s="165"/>
      <c r="C30" s="588" t="s">
        <v>375</v>
      </c>
      <c r="D30" s="589"/>
      <c r="E30" s="590" t="s">
        <v>20</v>
      </c>
      <c r="F30" s="590"/>
      <c r="G30" s="591"/>
      <c r="H30" s="154"/>
      <c r="I30" s="154"/>
      <c r="J30" s="154"/>
      <c r="K30" s="154"/>
      <c r="L30" s="154"/>
      <c r="M30" s="166"/>
      <c r="N30" s="167"/>
    </row>
    <row r="31" spans="2:14" s="168" customFormat="1" ht="269.25" customHeight="1" x14ac:dyDescent="0.35">
      <c r="B31" s="165"/>
      <c r="C31" s="592" t="s">
        <v>376</v>
      </c>
      <c r="D31" s="593"/>
      <c r="E31" s="594" t="s">
        <v>1037</v>
      </c>
      <c r="F31" s="595"/>
      <c r="G31" s="596"/>
      <c r="H31" s="154"/>
      <c r="I31" s="154"/>
      <c r="J31" s="154"/>
      <c r="K31" s="154"/>
      <c r="L31" s="154"/>
      <c r="M31" s="166"/>
      <c r="N31" s="167"/>
    </row>
    <row r="32" spans="2:14" s="168" customFormat="1" ht="243.75" customHeight="1" thickBot="1" x14ac:dyDescent="0.4">
      <c r="B32" s="165"/>
      <c r="C32" s="601" t="s">
        <v>377</v>
      </c>
      <c r="D32" s="602"/>
      <c r="E32" s="603" t="s">
        <v>1043</v>
      </c>
      <c r="F32" s="604"/>
      <c r="G32" s="605"/>
      <c r="H32" s="154"/>
      <c r="I32" s="154"/>
      <c r="J32" s="154"/>
      <c r="K32" s="154"/>
      <c r="L32" s="154"/>
      <c r="M32" s="166"/>
      <c r="N32" s="167"/>
    </row>
    <row r="33" spans="2:19" s="168" customFormat="1" ht="14" x14ac:dyDescent="0.35">
      <c r="B33" s="165"/>
      <c r="C33" s="169"/>
      <c r="D33" s="154"/>
      <c r="E33" s="154"/>
      <c r="F33" s="154"/>
      <c r="G33" s="154"/>
      <c r="H33" s="154"/>
      <c r="I33" s="154"/>
      <c r="J33" s="154"/>
      <c r="K33" s="154"/>
      <c r="L33" s="154"/>
      <c r="M33" s="166"/>
      <c r="N33" s="167"/>
    </row>
    <row r="34" spans="2:19" x14ac:dyDescent="0.35">
      <c r="B34" s="153"/>
      <c r="C34" s="169"/>
      <c r="D34" s="164"/>
      <c r="E34" s="164"/>
      <c r="F34" s="164"/>
      <c r="G34" s="164"/>
      <c r="H34" s="164"/>
      <c r="I34" s="164"/>
      <c r="J34" s="164"/>
      <c r="K34" s="164"/>
      <c r="L34" s="164"/>
      <c r="M34" s="155"/>
      <c r="N34" s="149"/>
    </row>
    <row r="35" spans="2:19" x14ac:dyDescent="0.35">
      <c r="B35" s="153"/>
      <c r="C35" s="606" t="s">
        <v>378</v>
      </c>
      <c r="D35" s="606"/>
      <c r="E35" s="170"/>
      <c r="F35" s="170"/>
      <c r="G35" s="170"/>
      <c r="H35" s="170"/>
      <c r="I35" s="170"/>
      <c r="J35" s="170"/>
      <c r="K35" s="170"/>
      <c r="L35" s="170"/>
      <c r="M35" s="171"/>
      <c r="N35" s="172"/>
      <c r="O35" s="173"/>
      <c r="P35" s="173"/>
      <c r="Q35" s="173"/>
      <c r="R35" s="173"/>
      <c r="S35" s="173"/>
    </row>
    <row r="36" spans="2:19" ht="15" thickBot="1" x14ac:dyDescent="0.4">
      <c r="B36" s="153"/>
      <c r="C36" s="335"/>
      <c r="D36" s="170"/>
      <c r="E36" s="170"/>
      <c r="F36" s="170"/>
      <c r="G36" s="170"/>
      <c r="H36" s="170"/>
      <c r="I36" s="170"/>
      <c r="J36" s="170"/>
      <c r="K36" s="170"/>
      <c r="L36" s="170"/>
      <c r="M36" s="171"/>
      <c r="N36" s="172"/>
      <c r="O36" s="173"/>
      <c r="P36" s="173"/>
      <c r="Q36" s="173"/>
      <c r="R36" s="173"/>
      <c r="S36" s="173"/>
    </row>
    <row r="37" spans="2:19" ht="40.15" customHeight="1" x14ac:dyDescent="0.35">
      <c r="B37" s="153"/>
      <c r="C37" s="588" t="s">
        <v>379</v>
      </c>
      <c r="D37" s="589"/>
      <c r="E37" s="607" t="s">
        <v>20</v>
      </c>
      <c r="F37" s="607"/>
      <c r="G37" s="608"/>
      <c r="H37" s="164"/>
      <c r="I37" s="164"/>
      <c r="J37" s="164"/>
      <c r="K37" s="164"/>
      <c r="L37" s="164"/>
      <c r="M37" s="155"/>
      <c r="N37" s="149"/>
    </row>
    <row r="38" spans="2:19" ht="40.15" customHeight="1" thickBot="1" x14ac:dyDescent="0.4">
      <c r="B38" s="153"/>
      <c r="C38" s="609" t="s">
        <v>380</v>
      </c>
      <c r="D38" s="610"/>
      <c r="E38" s="611"/>
      <c r="F38" s="611"/>
      <c r="G38" s="612"/>
      <c r="H38" s="164"/>
      <c r="I38" s="164"/>
      <c r="J38" s="164"/>
      <c r="K38" s="164"/>
      <c r="L38" s="164"/>
      <c r="M38" s="155"/>
      <c r="N38" s="149"/>
    </row>
    <row r="39" spans="2:19" x14ac:dyDescent="0.35">
      <c r="B39" s="153"/>
      <c r="C39" s="169"/>
      <c r="D39" s="164"/>
      <c r="E39" s="164"/>
      <c r="F39" s="164"/>
      <c r="G39" s="164"/>
      <c r="H39" s="164"/>
      <c r="I39" s="164"/>
      <c r="J39" s="164"/>
      <c r="K39" s="164"/>
      <c r="L39" s="164"/>
      <c r="M39" s="155"/>
      <c r="N39" s="149"/>
    </row>
    <row r="40" spans="2:19" x14ac:dyDescent="0.35">
      <c r="B40" s="153"/>
      <c r="C40" s="169"/>
      <c r="D40" s="164"/>
      <c r="E40" s="164"/>
      <c r="F40" s="164"/>
      <c r="G40" s="164"/>
      <c r="H40" s="164"/>
      <c r="I40" s="164"/>
      <c r="J40" s="164"/>
      <c r="K40" s="164"/>
      <c r="L40" s="164"/>
      <c r="M40" s="155"/>
      <c r="N40" s="149"/>
    </row>
    <row r="41" spans="2:19" ht="15" customHeight="1" x14ac:dyDescent="0.35">
      <c r="B41" s="153"/>
      <c r="C41" s="606" t="s">
        <v>381</v>
      </c>
      <c r="D41" s="606"/>
      <c r="E41" s="174"/>
      <c r="F41" s="174"/>
      <c r="G41" s="174"/>
      <c r="H41" s="174"/>
      <c r="I41" s="174"/>
      <c r="J41" s="174"/>
      <c r="K41" s="174"/>
      <c r="L41" s="174"/>
      <c r="M41" s="175"/>
      <c r="N41" s="176"/>
      <c r="O41" s="177"/>
      <c r="P41" s="177"/>
      <c r="Q41" s="177"/>
      <c r="R41" s="177"/>
      <c r="S41" s="177"/>
    </row>
    <row r="42" spans="2:19" ht="15" thickBot="1" x14ac:dyDescent="0.4">
      <c r="B42" s="153"/>
      <c r="C42" s="335"/>
      <c r="D42" s="174"/>
      <c r="E42" s="174"/>
      <c r="F42" s="174"/>
      <c r="G42" s="174"/>
      <c r="H42" s="174"/>
      <c r="I42" s="174"/>
      <c r="J42" s="174"/>
      <c r="K42" s="174"/>
      <c r="L42" s="174"/>
      <c r="M42" s="175"/>
      <c r="N42" s="176"/>
      <c r="O42" s="177"/>
      <c r="P42" s="177"/>
      <c r="Q42" s="177"/>
      <c r="R42" s="177"/>
      <c r="S42" s="177"/>
    </row>
    <row r="43" spans="2:19" s="182" customFormat="1" ht="111.75" customHeight="1" x14ac:dyDescent="0.35">
      <c r="B43" s="178"/>
      <c r="C43" s="613" t="s">
        <v>382</v>
      </c>
      <c r="D43" s="614"/>
      <c r="E43" s="599" t="s">
        <v>383</v>
      </c>
      <c r="F43" s="599"/>
      <c r="G43" s="600"/>
      <c r="H43" s="179"/>
      <c r="I43" s="179"/>
      <c r="J43" s="179"/>
      <c r="K43" s="179"/>
      <c r="L43" s="179"/>
      <c r="M43" s="180"/>
      <c r="N43" s="181"/>
    </row>
    <row r="44" spans="2:19" s="182" customFormat="1" ht="63.75" customHeight="1" x14ac:dyDescent="0.35">
      <c r="B44" s="178"/>
      <c r="C44" s="597" t="s">
        <v>384</v>
      </c>
      <c r="D44" s="598"/>
      <c r="E44" s="599" t="s">
        <v>385</v>
      </c>
      <c r="F44" s="599"/>
      <c r="G44" s="600"/>
      <c r="H44" s="179"/>
      <c r="I44" s="179"/>
      <c r="J44" s="179"/>
      <c r="K44" s="179"/>
      <c r="L44" s="179"/>
      <c r="M44" s="180"/>
      <c r="N44" s="181"/>
    </row>
    <row r="45" spans="2:19" s="182" customFormat="1" ht="107.25" customHeight="1" x14ac:dyDescent="0.35">
      <c r="B45" s="178"/>
      <c r="C45" s="597" t="s">
        <v>386</v>
      </c>
      <c r="D45" s="598"/>
      <c r="E45" s="599" t="s">
        <v>387</v>
      </c>
      <c r="F45" s="599"/>
      <c r="G45" s="600"/>
      <c r="H45" s="179"/>
      <c r="I45" s="179"/>
      <c r="J45" s="179"/>
      <c r="K45" s="179"/>
      <c r="L45" s="179"/>
      <c r="M45" s="180"/>
      <c r="N45" s="181"/>
    </row>
    <row r="46" spans="2:19" s="182" customFormat="1" ht="73.5" customHeight="1" thickBot="1" x14ac:dyDescent="0.4">
      <c r="B46" s="178"/>
      <c r="C46" s="609" t="s">
        <v>388</v>
      </c>
      <c r="D46" s="610"/>
      <c r="E46" s="615" t="s">
        <v>387</v>
      </c>
      <c r="F46" s="615"/>
      <c r="G46" s="616"/>
      <c r="H46" s="179"/>
      <c r="I46" s="179"/>
      <c r="J46" s="179"/>
      <c r="K46" s="179"/>
      <c r="L46" s="179"/>
      <c r="M46" s="180"/>
      <c r="N46" s="181"/>
    </row>
    <row r="47" spans="2:19" x14ac:dyDescent="0.35">
      <c r="B47" s="153"/>
      <c r="C47" s="183"/>
      <c r="D47" s="164"/>
      <c r="E47" s="164"/>
      <c r="F47" s="164"/>
      <c r="G47" s="164"/>
      <c r="H47" s="164"/>
      <c r="I47" s="164"/>
      <c r="J47" s="164"/>
      <c r="K47" s="164"/>
      <c r="L47" s="164"/>
      <c r="M47" s="155"/>
      <c r="N47" s="149"/>
    </row>
    <row r="48" spans="2:19" x14ac:dyDescent="0.35">
      <c r="B48" s="153"/>
      <c r="C48" s="164"/>
      <c r="D48" s="164"/>
      <c r="E48" s="164"/>
      <c r="F48" s="164"/>
      <c r="G48" s="164"/>
      <c r="H48" s="164"/>
      <c r="I48" s="164"/>
      <c r="J48" s="164"/>
      <c r="K48" s="164"/>
      <c r="L48" s="164"/>
      <c r="M48" s="155"/>
      <c r="N48" s="149"/>
    </row>
    <row r="49" spans="2:21" x14ac:dyDescent="0.35">
      <c r="B49" s="153"/>
      <c r="C49" s="156" t="s">
        <v>389</v>
      </c>
      <c r="D49" s="164"/>
      <c r="E49" s="164"/>
      <c r="F49" s="164"/>
      <c r="G49" s="164"/>
      <c r="H49" s="164"/>
      <c r="I49" s="164"/>
      <c r="J49" s="164"/>
      <c r="K49" s="164"/>
      <c r="L49" s="164"/>
      <c r="M49" s="155"/>
      <c r="N49" s="149"/>
    </row>
    <row r="50" spans="2:21" ht="15" thickBot="1" x14ac:dyDescent="0.4">
      <c r="B50" s="153"/>
      <c r="C50" s="164"/>
      <c r="D50" s="183"/>
      <c r="E50" s="164"/>
      <c r="F50" s="164"/>
      <c r="G50" s="164"/>
      <c r="H50" s="164"/>
      <c r="I50" s="164"/>
      <c r="J50" s="164"/>
      <c r="K50" s="164"/>
      <c r="L50" s="164"/>
      <c r="M50" s="155"/>
      <c r="N50" s="149"/>
    </row>
    <row r="51" spans="2:21" ht="50.15" customHeight="1" x14ac:dyDescent="0.35">
      <c r="B51" s="153"/>
      <c r="C51" s="613" t="s">
        <v>390</v>
      </c>
      <c r="D51" s="614"/>
      <c r="E51" s="617"/>
      <c r="F51" s="617"/>
      <c r="G51" s="618"/>
      <c r="H51" s="169"/>
      <c r="I51" s="169"/>
      <c r="J51" s="169"/>
      <c r="K51" s="183"/>
      <c r="L51" s="183"/>
      <c r="M51" s="162"/>
      <c r="N51" s="157"/>
      <c r="O51" s="184"/>
      <c r="P51" s="184"/>
      <c r="Q51" s="184"/>
      <c r="R51" s="184"/>
      <c r="S51" s="184"/>
      <c r="T51" s="184"/>
      <c r="U51" s="184"/>
    </row>
    <row r="52" spans="2:21" ht="50.15" customHeight="1" x14ac:dyDescent="0.35">
      <c r="B52" s="153"/>
      <c r="C52" s="597" t="s">
        <v>391</v>
      </c>
      <c r="D52" s="598"/>
      <c r="E52" s="619"/>
      <c r="F52" s="619"/>
      <c r="G52" s="620"/>
      <c r="H52" s="169"/>
      <c r="I52" s="169"/>
      <c r="J52" s="169"/>
      <c r="K52" s="183"/>
      <c r="L52" s="183"/>
      <c r="M52" s="162"/>
      <c r="N52" s="157"/>
      <c r="O52" s="184"/>
      <c r="P52" s="184"/>
      <c r="Q52" s="184"/>
      <c r="R52" s="184"/>
      <c r="S52" s="184"/>
      <c r="T52" s="184"/>
      <c r="U52" s="184"/>
    </row>
    <row r="53" spans="2:21" ht="50.15" customHeight="1" thickBot="1" x14ac:dyDescent="0.4">
      <c r="B53" s="153"/>
      <c r="C53" s="609" t="s">
        <v>392</v>
      </c>
      <c r="D53" s="610"/>
      <c r="E53" s="628"/>
      <c r="F53" s="628"/>
      <c r="G53" s="629"/>
      <c r="H53" s="169"/>
      <c r="I53" s="169"/>
      <c r="J53" s="169"/>
      <c r="K53" s="183"/>
      <c r="L53" s="183"/>
      <c r="M53" s="162"/>
      <c r="N53" s="157"/>
      <c r="O53" s="184"/>
      <c r="P53" s="184"/>
      <c r="Q53" s="184"/>
      <c r="R53" s="184"/>
      <c r="S53" s="184"/>
      <c r="T53" s="184"/>
      <c r="U53" s="184"/>
    </row>
    <row r="54" spans="2:21" customFormat="1" ht="15" customHeight="1" thickBot="1" x14ac:dyDescent="0.4">
      <c r="B54" s="128"/>
      <c r="C54" s="152"/>
      <c r="D54" s="152"/>
      <c r="E54" s="152"/>
      <c r="F54" s="152"/>
      <c r="G54" s="152"/>
      <c r="H54" s="152"/>
      <c r="I54" s="152"/>
      <c r="J54" s="152"/>
      <c r="K54" s="152"/>
      <c r="L54" s="152"/>
      <c r="M54" s="185"/>
      <c r="N54" s="152"/>
    </row>
    <row r="55" spans="2:21" s="173" customFormat="1" ht="87.75" customHeight="1" x14ac:dyDescent="0.35">
      <c r="B55" s="186"/>
      <c r="C55" s="336" t="s">
        <v>393</v>
      </c>
      <c r="D55" s="338" t="s">
        <v>394</v>
      </c>
      <c r="E55" s="338" t="s">
        <v>395</v>
      </c>
      <c r="F55" s="338" t="s">
        <v>396</v>
      </c>
      <c r="G55" s="338" t="s">
        <v>397</v>
      </c>
      <c r="H55" s="338" t="s">
        <v>398</v>
      </c>
      <c r="I55" s="338" t="s">
        <v>399</v>
      </c>
      <c r="J55" s="339" t="s">
        <v>400</v>
      </c>
      <c r="K55" s="174"/>
      <c r="L55" s="174"/>
      <c r="M55" s="175"/>
      <c r="N55" s="176"/>
      <c r="O55" s="177"/>
      <c r="P55" s="177"/>
      <c r="Q55" s="177"/>
      <c r="R55" s="177"/>
      <c r="S55" s="177"/>
      <c r="T55" s="177"/>
      <c r="U55" s="177"/>
    </row>
    <row r="56" spans="2:21" ht="30" customHeight="1" x14ac:dyDescent="0.35">
      <c r="B56" s="153"/>
      <c r="C56" s="158" t="s">
        <v>401</v>
      </c>
      <c r="D56" s="160"/>
      <c r="E56" s="160"/>
      <c r="F56" s="160"/>
      <c r="G56" s="160"/>
      <c r="H56" s="160"/>
      <c r="I56" s="160"/>
      <c r="J56" s="161"/>
      <c r="K56" s="183"/>
      <c r="L56" s="183"/>
      <c r="M56" s="162"/>
      <c r="N56" s="157"/>
      <c r="O56" s="184"/>
      <c r="P56" s="184"/>
      <c r="Q56" s="184"/>
      <c r="R56" s="184"/>
      <c r="S56" s="184"/>
      <c r="T56" s="184"/>
      <c r="U56" s="184"/>
    </row>
    <row r="57" spans="2:21" ht="30" customHeight="1" x14ac:dyDescent="0.35">
      <c r="B57" s="153"/>
      <c r="C57" s="158" t="s">
        <v>402</v>
      </c>
      <c r="D57" s="160"/>
      <c r="E57" s="160"/>
      <c r="F57" s="160"/>
      <c r="G57" s="160"/>
      <c r="H57" s="160"/>
      <c r="I57" s="160"/>
      <c r="J57" s="161"/>
      <c r="K57" s="183"/>
      <c r="L57" s="183"/>
      <c r="M57" s="162"/>
      <c r="N57" s="157"/>
      <c r="O57" s="184"/>
      <c r="P57" s="184"/>
      <c r="Q57" s="184"/>
      <c r="R57" s="184"/>
      <c r="S57" s="184"/>
      <c r="T57" s="184"/>
      <c r="U57" s="184"/>
    </row>
    <row r="58" spans="2:21" ht="30" customHeight="1" x14ac:dyDescent="0.35">
      <c r="B58" s="153"/>
      <c r="C58" s="158" t="s">
        <v>403</v>
      </c>
      <c r="D58" s="160"/>
      <c r="E58" s="160"/>
      <c r="F58" s="160"/>
      <c r="G58" s="160"/>
      <c r="H58" s="160"/>
      <c r="I58" s="160"/>
      <c r="J58" s="161"/>
      <c r="K58" s="183"/>
      <c r="L58" s="183"/>
      <c r="M58" s="162"/>
      <c r="N58" s="157"/>
      <c r="O58" s="184"/>
      <c r="P58" s="184"/>
      <c r="Q58" s="184"/>
      <c r="R58" s="184"/>
      <c r="S58" s="184"/>
      <c r="T58" s="184"/>
      <c r="U58" s="184"/>
    </row>
    <row r="59" spans="2:21" ht="30" customHeight="1" x14ac:dyDescent="0.35">
      <c r="B59" s="153"/>
      <c r="C59" s="158" t="s">
        <v>404</v>
      </c>
      <c r="D59" s="160"/>
      <c r="E59" s="160"/>
      <c r="F59" s="160"/>
      <c r="G59" s="160"/>
      <c r="H59" s="160"/>
      <c r="I59" s="160"/>
      <c r="J59" s="161"/>
      <c r="K59" s="183"/>
      <c r="L59" s="183"/>
      <c r="M59" s="162"/>
      <c r="N59" s="157"/>
      <c r="O59" s="184"/>
      <c r="P59" s="184"/>
      <c r="Q59" s="184"/>
      <c r="R59" s="184"/>
      <c r="S59" s="184"/>
      <c r="T59" s="184"/>
      <c r="U59" s="184"/>
    </row>
    <row r="60" spans="2:21" ht="30" customHeight="1" x14ac:dyDescent="0.35">
      <c r="B60" s="153"/>
      <c r="C60" s="158" t="s">
        <v>405</v>
      </c>
      <c r="D60" s="187"/>
      <c r="E60" s="160"/>
      <c r="F60" s="160"/>
      <c r="G60" s="160"/>
      <c r="H60" s="160"/>
      <c r="I60" s="160"/>
      <c r="J60" s="161"/>
      <c r="K60" s="183"/>
      <c r="L60" s="183"/>
      <c r="M60" s="162"/>
      <c r="N60" s="157"/>
      <c r="O60" s="184"/>
      <c r="P60" s="184"/>
      <c r="Q60" s="184"/>
      <c r="R60" s="184"/>
      <c r="S60" s="184"/>
      <c r="T60" s="184"/>
      <c r="U60" s="184"/>
    </row>
    <row r="61" spans="2:21" ht="30" customHeight="1" thickBot="1" x14ac:dyDescent="0.4">
      <c r="B61" s="153"/>
      <c r="C61" s="188"/>
      <c r="D61" s="189"/>
      <c r="E61" s="190"/>
      <c r="F61" s="190"/>
      <c r="G61" s="190"/>
      <c r="H61" s="190"/>
      <c r="I61" s="190"/>
      <c r="J61" s="191"/>
      <c r="K61" s="183"/>
      <c r="L61" s="183"/>
      <c r="M61" s="162"/>
      <c r="N61" s="157"/>
      <c r="O61" s="184"/>
      <c r="P61" s="184"/>
      <c r="Q61" s="184"/>
      <c r="R61" s="184"/>
      <c r="S61" s="184"/>
      <c r="T61" s="184"/>
      <c r="U61" s="184"/>
    </row>
    <row r="62" spans="2:21" x14ac:dyDescent="0.35">
      <c r="B62" s="153"/>
      <c r="C62" s="164"/>
      <c r="D62" s="164"/>
      <c r="E62" s="164"/>
      <c r="F62" s="164"/>
      <c r="G62" s="164"/>
      <c r="H62" s="164"/>
      <c r="I62" s="164"/>
      <c r="J62" s="164"/>
      <c r="K62" s="164"/>
      <c r="L62" s="164"/>
      <c r="M62" s="155"/>
      <c r="N62" s="149"/>
    </row>
    <row r="63" spans="2:21" x14ac:dyDescent="0.35">
      <c r="B63" s="153"/>
      <c r="C63" s="156" t="s">
        <v>406</v>
      </c>
      <c r="D63" s="164"/>
      <c r="E63" s="164"/>
      <c r="F63" s="164"/>
      <c r="G63" s="164"/>
      <c r="H63" s="164"/>
      <c r="I63" s="164"/>
      <c r="J63" s="164"/>
      <c r="K63" s="164"/>
      <c r="L63" s="164"/>
      <c r="M63" s="155"/>
      <c r="N63" s="149"/>
    </row>
    <row r="64" spans="2:21" ht="15" thickBot="1" x14ac:dyDescent="0.4">
      <c r="B64" s="153"/>
      <c r="C64" s="156"/>
      <c r="D64" s="164"/>
      <c r="E64" s="164"/>
      <c r="F64" s="164"/>
      <c r="G64" s="164"/>
      <c r="H64" s="164"/>
      <c r="I64" s="164"/>
      <c r="J64" s="164"/>
      <c r="K64" s="164"/>
      <c r="L64" s="164"/>
      <c r="M64" s="155"/>
      <c r="N64" s="149"/>
    </row>
    <row r="65" spans="2:14" ht="60" customHeight="1" thickBot="1" x14ac:dyDescent="0.4">
      <c r="B65" s="153"/>
      <c r="C65" s="630" t="s">
        <v>1042</v>
      </c>
      <c r="D65" s="631"/>
      <c r="E65" s="632" t="s">
        <v>1041</v>
      </c>
      <c r="F65" s="633"/>
      <c r="G65" s="164"/>
      <c r="H65" s="164"/>
      <c r="I65" s="164"/>
      <c r="J65" s="164"/>
      <c r="K65" s="164"/>
      <c r="L65" s="164"/>
      <c r="M65" s="155"/>
      <c r="N65" s="149"/>
    </row>
    <row r="66" spans="2:14" ht="15" thickBot="1" x14ac:dyDescent="0.4">
      <c r="B66" s="153"/>
      <c r="C66" s="192"/>
      <c r="D66" s="192"/>
      <c r="E66" s="164"/>
      <c r="F66" s="164"/>
      <c r="G66" s="164"/>
      <c r="H66" s="164"/>
      <c r="I66" s="164"/>
      <c r="J66" s="164"/>
      <c r="K66" s="164"/>
      <c r="L66" s="164"/>
      <c r="M66" s="155"/>
      <c r="N66" s="149"/>
    </row>
    <row r="67" spans="2:14" ht="45" customHeight="1" x14ac:dyDescent="0.35">
      <c r="B67" s="153"/>
      <c r="C67" s="634" t="s">
        <v>407</v>
      </c>
      <c r="D67" s="635"/>
      <c r="E67" s="635" t="s">
        <v>408</v>
      </c>
      <c r="F67" s="636"/>
      <c r="G67" s="164"/>
      <c r="H67" s="164"/>
      <c r="I67" s="164"/>
      <c r="J67" s="164"/>
      <c r="K67" s="164"/>
      <c r="L67" s="164"/>
      <c r="M67" s="155"/>
      <c r="N67" s="149"/>
    </row>
    <row r="68" spans="2:14" ht="45" customHeight="1" x14ac:dyDescent="0.35">
      <c r="B68" s="153"/>
      <c r="C68" s="621" t="s">
        <v>336</v>
      </c>
      <c r="D68" s="622"/>
      <c r="E68" s="623" t="s">
        <v>336</v>
      </c>
      <c r="F68" s="624"/>
      <c r="G68" s="164"/>
      <c r="H68" s="164"/>
      <c r="I68" s="164"/>
      <c r="J68" s="164"/>
      <c r="K68" s="164"/>
      <c r="L68" s="164"/>
      <c r="M68" s="155"/>
      <c r="N68" s="149"/>
    </row>
    <row r="69" spans="2:14" ht="32.25" customHeight="1" thickBot="1" x14ac:dyDescent="0.4">
      <c r="B69" s="153"/>
      <c r="C69" s="625"/>
      <c r="D69" s="626"/>
      <c r="E69" s="626"/>
      <c r="F69" s="627"/>
      <c r="G69" s="164"/>
      <c r="H69" s="164"/>
      <c r="I69" s="164"/>
      <c r="J69" s="164"/>
      <c r="K69" s="164"/>
      <c r="L69" s="164"/>
      <c r="M69" s="155"/>
      <c r="N69" s="149"/>
    </row>
    <row r="70" spans="2:14" x14ac:dyDescent="0.35">
      <c r="B70" s="153"/>
      <c r="C70" s="149"/>
      <c r="D70" s="149"/>
      <c r="E70" s="149"/>
      <c r="F70" s="149"/>
      <c r="G70" s="149"/>
      <c r="H70" s="149"/>
      <c r="I70" s="149"/>
      <c r="J70" s="149"/>
      <c r="K70" s="149"/>
      <c r="L70" s="149"/>
      <c r="M70" s="193"/>
      <c r="N70" s="149"/>
    </row>
    <row r="71" spans="2:14" ht="15" thickBot="1" x14ac:dyDescent="0.4">
      <c r="B71" s="194"/>
      <c r="C71" s="195"/>
      <c r="D71" s="195"/>
      <c r="E71" s="195"/>
      <c r="F71" s="195"/>
      <c r="G71" s="195"/>
      <c r="H71" s="195"/>
      <c r="I71" s="195"/>
      <c r="J71" s="195"/>
      <c r="K71" s="195"/>
      <c r="L71" s="195"/>
      <c r="M71" s="196"/>
      <c r="N71" s="149"/>
    </row>
  </sheetData>
  <mergeCells count="36">
    <mergeCell ref="C68:D68"/>
    <mergeCell ref="E68:F68"/>
    <mergeCell ref="C69:D69"/>
    <mergeCell ref="E69:F69"/>
    <mergeCell ref="C53:D53"/>
    <mergeCell ref="E53:G53"/>
    <mergeCell ref="C65:D65"/>
    <mergeCell ref="E65:F65"/>
    <mergeCell ref="C67:D67"/>
    <mergeCell ref="E67:F67"/>
    <mergeCell ref="C46:D46"/>
    <mergeCell ref="E46:G46"/>
    <mergeCell ref="C51:D51"/>
    <mergeCell ref="E51:G51"/>
    <mergeCell ref="C52:D52"/>
    <mergeCell ref="E52:G52"/>
    <mergeCell ref="C45:D45"/>
    <mergeCell ref="E45:G45"/>
    <mergeCell ref="C32:D32"/>
    <mergeCell ref="E32:G32"/>
    <mergeCell ref="C35:D35"/>
    <mergeCell ref="C37:D37"/>
    <mergeCell ref="E37:G37"/>
    <mergeCell ref="C38:D38"/>
    <mergeCell ref="E38:G38"/>
    <mergeCell ref="C41:D41"/>
    <mergeCell ref="C43:D43"/>
    <mergeCell ref="E43:G43"/>
    <mergeCell ref="C44:D44"/>
    <mergeCell ref="E44:G44"/>
    <mergeCell ref="C3:G3"/>
    <mergeCell ref="D8:G8"/>
    <mergeCell ref="C30:D30"/>
    <mergeCell ref="E30:G30"/>
    <mergeCell ref="C31:D31"/>
    <mergeCell ref="E31:G31"/>
  </mergeCells>
  <pageMargins left="0.7" right="0.7" top="0.75" bottom="0.75"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I42"/>
  <sheetViews>
    <sheetView topLeftCell="A28" zoomScale="86" zoomScaleNormal="86" workbookViewId="0">
      <selection activeCell="E31" sqref="E31:H31"/>
    </sheetView>
  </sheetViews>
  <sheetFormatPr defaultColWidth="9.1796875" defaultRowHeight="14" x14ac:dyDescent="0.35"/>
  <cols>
    <col min="1" max="2" width="1.81640625" style="168" customWidth="1"/>
    <col min="3" max="3" width="50" style="168" customWidth="1"/>
    <col min="4" max="4" width="29.453125" style="168" customWidth="1"/>
    <col min="5" max="5" width="22.1796875" style="168" customWidth="1"/>
    <col min="6" max="6" width="46.7265625" style="168" customWidth="1"/>
    <col min="7" max="7" width="34.26953125" style="168" customWidth="1"/>
    <col min="8" max="8" width="57.453125" style="168" bestFit="1" customWidth="1"/>
    <col min="9" max="10" width="1.81640625" style="168" customWidth="1"/>
    <col min="11" max="16384" width="9.1796875" style="168"/>
  </cols>
  <sheetData>
    <row r="1" spans="2:9" ht="14.5" thickBot="1" x14ac:dyDescent="0.4"/>
    <row r="2" spans="2:9" ht="14.5" thickBot="1" x14ac:dyDescent="0.4">
      <c r="B2" s="197"/>
      <c r="C2" s="198"/>
      <c r="D2" s="198"/>
      <c r="E2" s="198"/>
      <c r="F2" s="198"/>
      <c r="G2" s="198"/>
      <c r="H2" s="198"/>
      <c r="I2" s="199"/>
    </row>
    <row r="3" spans="2:9" ht="20.5" thickBot="1" x14ac:dyDescent="0.4">
      <c r="B3" s="165"/>
      <c r="C3" s="639" t="s">
        <v>409</v>
      </c>
      <c r="D3" s="640"/>
      <c r="E3" s="640"/>
      <c r="F3" s="640"/>
      <c r="G3" s="640"/>
      <c r="H3" s="641"/>
      <c r="I3" s="200"/>
    </row>
    <row r="4" spans="2:9" x14ac:dyDescent="0.35">
      <c r="B4" s="165"/>
      <c r="C4" s="167"/>
      <c r="D4" s="167"/>
      <c r="E4" s="167"/>
      <c r="F4" s="167"/>
      <c r="G4" s="167"/>
      <c r="H4" s="167"/>
      <c r="I4" s="200"/>
    </row>
    <row r="5" spans="2:9" x14ac:dyDescent="0.35">
      <c r="B5" s="165"/>
      <c r="C5" s="167"/>
      <c r="D5" s="167"/>
      <c r="E5" s="167"/>
      <c r="F5" s="167"/>
      <c r="G5" s="167"/>
      <c r="H5" s="167"/>
      <c r="I5" s="200"/>
    </row>
    <row r="6" spans="2:9" x14ac:dyDescent="0.35">
      <c r="B6" s="165"/>
      <c r="C6" s="201" t="s">
        <v>410</v>
      </c>
      <c r="D6" s="167"/>
      <c r="E6" s="167"/>
      <c r="F6" s="167"/>
      <c r="G6" s="167"/>
      <c r="H6" s="167"/>
      <c r="I6" s="200"/>
    </row>
    <row r="7" spans="2:9" ht="14.5" thickBot="1" x14ac:dyDescent="0.4">
      <c r="B7" s="165"/>
      <c r="C7" s="167"/>
      <c r="D7" s="167"/>
      <c r="E7" s="167"/>
      <c r="F7" s="167"/>
      <c r="G7" s="167"/>
      <c r="H7" s="167"/>
      <c r="I7" s="200"/>
    </row>
    <row r="8" spans="2:9" ht="111" customHeight="1" thickBot="1" x14ac:dyDescent="0.4">
      <c r="B8" s="165"/>
      <c r="C8" s="613" t="s">
        <v>411</v>
      </c>
      <c r="D8" s="614"/>
      <c r="E8" s="642" t="s">
        <v>1038</v>
      </c>
      <c r="F8" s="642"/>
      <c r="G8" s="642"/>
      <c r="H8" s="643"/>
      <c r="I8" s="200"/>
    </row>
    <row r="9" spans="2:9" ht="45" customHeight="1" thickBot="1" x14ac:dyDescent="0.4">
      <c r="B9" s="165"/>
      <c r="C9" s="609" t="s">
        <v>412</v>
      </c>
      <c r="D9" s="610"/>
      <c r="E9" s="644" t="s">
        <v>413</v>
      </c>
      <c r="F9" s="644"/>
      <c r="G9" s="644"/>
      <c r="H9" s="645"/>
      <c r="I9" s="200"/>
    </row>
    <row r="10" spans="2:9" ht="15" customHeight="1" thickBot="1" x14ac:dyDescent="0.4">
      <c r="B10" s="165"/>
      <c r="C10" s="637"/>
      <c r="D10" s="637"/>
      <c r="E10" s="638"/>
      <c r="F10" s="638"/>
      <c r="G10" s="638"/>
      <c r="H10" s="638"/>
      <c r="I10" s="200"/>
    </row>
    <row r="11" spans="2:9" ht="30" customHeight="1" x14ac:dyDescent="0.35">
      <c r="B11" s="165"/>
      <c r="C11" s="588" t="s">
        <v>414</v>
      </c>
      <c r="D11" s="646"/>
      <c r="E11" s="646"/>
      <c r="F11" s="646"/>
      <c r="G11" s="646"/>
      <c r="H11" s="647"/>
      <c r="I11" s="200"/>
    </row>
    <row r="12" spans="2:9" x14ac:dyDescent="0.35">
      <c r="B12" s="165"/>
      <c r="C12" s="202" t="s">
        <v>415</v>
      </c>
      <c r="D12" s="203" t="s">
        <v>416</v>
      </c>
      <c r="E12" s="203" t="s">
        <v>417</v>
      </c>
      <c r="F12" s="203" t="s">
        <v>418</v>
      </c>
      <c r="G12" s="203" t="s">
        <v>419</v>
      </c>
      <c r="H12" s="343" t="s">
        <v>420</v>
      </c>
      <c r="I12" s="200"/>
    </row>
    <row r="13" spans="2:9" ht="219.65" customHeight="1" x14ac:dyDescent="0.35">
      <c r="B13" s="165"/>
      <c r="C13" s="204" t="s">
        <v>421</v>
      </c>
      <c r="D13" s="205" t="s">
        <v>422</v>
      </c>
      <c r="E13" s="206" t="s">
        <v>423</v>
      </c>
      <c r="F13" s="207" t="s">
        <v>424</v>
      </c>
      <c r="G13" s="207" t="s">
        <v>425</v>
      </c>
      <c r="H13" s="208" t="s">
        <v>1039</v>
      </c>
      <c r="I13" s="200"/>
    </row>
    <row r="14" spans="2:9" ht="239.25" customHeight="1" x14ac:dyDescent="0.35">
      <c r="B14" s="165"/>
      <c r="C14" s="204" t="s">
        <v>426</v>
      </c>
      <c r="D14" s="205" t="s">
        <v>422</v>
      </c>
      <c r="E14" s="209" t="s">
        <v>427</v>
      </c>
      <c r="F14" s="207" t="s">
        <v>428</v>
      </c>
      <c r="G14" s="207" t="s">
        <v>429</v>
      </c>
      <c r="H14" s="326" t="s">
        <v>1040</v>
      </c>
      <c r="I14" s="200"/>
    </row>
    <row r="15" spans="2:9" ht="207.75" customHeight="1" x14ac:dyDescent="0.35">
      <c r="B15" s="165"/>
      <c r="C15" s="204" t="s">
        <v>430</v>
      </c>
      <c r="D15" s="205" t="s">
        <v>422</v>
      </c>
      <c r="E15" s="209" t="s">
        <v>431</v>
      </c>
      <c r="F15" s="207" t="s">
        <v>432</v>
      </c>
      <c r="G15" s="207" t="s">
        <v>433</v>
      </c>
      <c r="H15" s="326" t="s">
        <v>434</v>
      </c>
      <c r="I15" s="200"/>
    </row>
    <row r="16" spans="2:9" x14ac:dyDescent="0.35">
      <c r="B16" s="165"/>
      <c r="C16" s="167"/>
      <c r="D16" s="167"/>
      <c r="E16" s="167"/>
      <c r="F16" s="167"/>
      <c r="G16" s="167"/>
      <c r="H16" s="167"/>
      <c r="I16" s="200"/>
    </row>
    <row r="17" spans="2:9" x14ac:dyDescent="0.35">
      <c r="B17" s="165"/>
      <c r="C17" s="192"/>
      <c r="D17" s="167"/>
      <c r="E17" s="167"/>
      <c r="F17" s="167"/>
      <c r="G17" s="167"/>
      <c r="H17" s="167"/>
      <c r="I17" s="200"/>
    </row>
    <row r="18" spans="2:9" x14ac:dyDescent="0.35">
      <c r="B18" s="165"/>
      <c r="C18" s="201" t="s">
        <v>435</v>
      </c>
      <c r="D18" s="167"/>
      <c r="E18" s="167"/>
      <c r="F18" s="167"/>
      <c r="G18" s="167"/>
      <c r="H18" s="167"/>
      <c r="I18" s="200"/>
    </row>
    <row r="19" spans="2:9" ht="14.5" thickBot="1" x14ac:dyDescent="0.4">
      <c r="B19" s="165"/>
      <c r="C19" s="201"/>
      <c r="D19" s="167"/>
      <c r="E19" s="167"/>
      <c r="F19" s="167"/>
      <c r="G19" s="167"/>
      <c r="H19" s="167"/>
      <c r="I19" s="200"/>
    </row>
    <row r="20" spans="2:9" ht="30" customHeight="1" x14ac:dyDescent="0.35">
      <c r="B20" s="165"/>
      <c r="C20" s="648" t="s">
        <v>436</v>
      </c>
      <c r="D20" s="649"/>
      <c r="E20" s="649"/>
      <c r="F20" s="649"/>
      <c r="G20" s="649"/>
      <c r="H20" s="650"/>
      <c r="I20" s="200"/>
    </row>
    <row r="21" spans="2:9" ht="30" customHeight="1" x14ac:dyDescent="0.35">
      <c r="B21" s="165"/>
      <c r="C21" s="651" t="s">
        <v>437</v>
      </c>
      <c r="D21" s="652"/>
      <c r="E21" s="652" t="s">
        <v>420</v>
      </c>
      <c r="F21" s="652"/>
      <c r="G21" s="652"/>
      <c r="H21" s="653"/>
      <c r="I21" s="200"/>
    </row>
    <row r="22" spans="2:9" ht="60" customHeight="1" x14ac:dyDescent="0.35">
      <c r="B22" s="165"/>
      <c r="C22" s="654"/>
      <c r="D22" s="655"/>
      <c r="E22" s="656"/>
      <c r="F22" s="657"/>
      <c r="G22" s="657"/>
      <c r="H22" s="658"/>
      <c r="I22" s="200"/>
    </row>
    <row r="23" spans="2:9" ht="30" customHeight="1" thickBot="1" x14ac:dyDescent="0.4">
      <c r="B23" s="165"/>
      <c r="C23" s="659"/>
      <c r="D23" s="660"/>
      <c r="E23" s="661"/>
      <c r="F23" s="661"/>
      <c r="G23" s="661"/>
      <c r="H23" s="662"/>
      <c r="I23" s="200"/>
    </row>
    <row r="24" spans="2:9" x14ac:dyDescent="0.35">
      <c r="B24" s="165"/>
      <c r="C24" s="167"/>
      <c r="D24" s="167"/>
      <c r="E24" s="167"/>
      <c r="F24" s="167"/>
      <c r="G24" s="167"/>
      <c r="H24" s="167"/>
      <c r="I24" s="200"/>
    </row>
    <row r="25" spans="2:9" x14ac:dyDescent="0.35">
      <c r="B25" s="165"/>
      <c r="C25" s="167"/>
      <c r="D25" s="167"/>
      <c r="E25" s="167"/>
      <c r="F25" s="167"/>
      <c r="G25" s="167"/>
      <c r="H25" s="167"/>
      <c r="I25" s="200"/>
    </row>
    <row r="26" spans="2:9" x14ac:dyDescent="0.35">
      <c r="B26" s="165"/>
      <c r="C26" s="201" t="s">
        <v>438</v>
      </c>
      <c r="D26" s="201"/>
      <c r="E26" s="167"/>
      <c r="F26" s="167"/>
      <c r="G26" s="167"/>
      <c r="H26" s="167"/>
      <c r="I26" s="200"/>
    </row>
    <row r="27" spans="2:9" ht="14.5" thickBot="1" x14ac:dyDescent="0.4">
      <c r="B27" s="165"/>
      <c r="C27" s="210"/>
      <c r="D27" s="167"/>
      <c r="E27" s="167"/>
      <c r="F27" s="167"/>
      <c r="G27" s="167"/>
      <c r="H27" s="167"/>
      <c r="I27" s="200"/>
    </row>
    <row r="28" spans="2:9" ht="45" customHeight="1" x14ac:dyDescent="0.35">
      <c r="B28" s="165"/>
      <c r="C28" s="613" t="s">
        <v>439</v>
      </c>
      <c r="D28" s="614"/>
      <c r="E28" s="663" t="s">
        <v>440</v>
      </c>
      <c r="F28" s="663"/>
      <c r="G28" s="663"/>
      <c r="H28" s="664"/>
      <c r="I28" s="200"/>
    </row>
    <row r="29" spans="2:9" ht="45" customHeight="1" x14ac:dyDescent="0.35">
      <c r="B29" s="165"/>
      <c r="C29" s="597" t="s">
        <v>441</v>
      </c>
      <c r="D29" s="598"/>
      <c r="E29" s="595" t="s">
        <v>20</v>
      </c>
      <c r="F29" s="595"/>
      <c r="G29" s="595"/>
      <c r="H29" s="596"/>
      <c r="I29" s="200"/>
    </row>
    <row r="30" spans="2:9" ht="102" customHeight="1" x14ac:dyDescent="0.35">
      <c r="B30" s="165"/>
      <c r="C30" s="665" t="s">
        <v>442</v>
      </c>
      <c r="D30" s="666"/>
      <c r="E30" s="667" t="s">
        <v>611</v>
      </c>
      <c r="F30" s="667"/>
      <c r="G30" s="667"/>
      <c r="H30" s="563"/>
      <c r="I30" s="200"/>
    </row>
    <row r="31" spans="2:9" ht="45" customHeight="1" x14ac:dyDescent="0.35">
      <c r="B31" s="165"/>
      <c r="C31" s="597" t="s">
        <v>443</v>
      </c>
      <c r="D31" s="598"/>
      <c r="E31" s="595" t="s">
        <v>444</v>
      </c>
      <c r="F31" s="595"/>
      <c r="G31" s="595"/>
      <c r="H31" s="596"/>
      <c r="I31" s="200"/>
    </row>
    <row r="32" spans="2:9" ht="45" customHeight="1" thickBot="1" x14ac:dyDescent="0.4">
      <c r="B32" s="165"/>
      <c r="C32" s="609" t="s">
        <v>445</v>
      </c>
      <c r="D32" s="610"/>
      <c r="E32" s="604" t="s">
        <v>29</v>
      </c>
      <c r="F32" s="604"/>
      <c r="G32" s="604"/>
      <c r="H32" s="605"/>
      <c r="I32" s="200"/>
    </row>
    <row r="33" spans="2:9" customFormat="1" ht="15" customHeight="1" x14ac:dyDescent="0.35">
      <c r="B33" s="128"/>
      <c r="C33" s="152"/>
      <c r="D33" s="152"/>
      <c r="E33" s="152"/>
      <c r="F33" s="152"/>
      <c r="G33" s="152"/>
      <c r="H33" s="152"/>
      <c r="I33" s="185"/>
    </row>
    <row r="34" spans="2:9" x14ac:dyDescent="0.35">
      <c r="B34" s="165"/>
      <c r="C34" s="192"/>
      <c r="D34" s="167"/>
      <c r="E34" s="167"/>
      <c r="F34" s="167"/>
      <c r="G34" s="167"/>
      <c r="H34" s="167"/>
      <c r="I34" s="200"/>
    </row>
    <row r="35" spans="2:9" x14ac:dyDescent="0.35">
      <c r="B35" s="165"/>
      <c r="C35" s="201" t="s">
        <v>446</v>
      </c>
      <c r="D35" s="167"/>
      <c r="E35" s="167"/>
      <c r="F35" s="167"/>
      <c r="G35" s="167"/>
      <c r="H35" s="167"/>
      <c r="I35" s="200"/>
    </row>
    <row r="36" spans="2:9" ht="14.5" thickBot="1" x14ac:dyDescent="0.4">
      <c r="B36" s="165"/>
      <c r="C36" s="201"/>
      <c r="D36" s="167"/>
      <c r="E36" s="167"/>
      <c r="F36" s="167"/>
      <c r="G36" s="167"/>
      <c r="H36" s="167"/>
      <c r="I36" s="200"/>
    </row>
    <row r="37" spans="2:9" ht="71.5" customHeight="1" x14ac:dyDescent="0.35">
      <c r="B37" s="165"/>
      <c r="C37" s="613" t="s">
        <v>447</v>
      </c>
      <c r="D37" s="614"/>
      <c r="E37" s="667" t="s">
        <v>1041</v>
      </c>
      <c r="F37" s="667"/>
      <c r="G37" s="667"/>
      <c r="H37" s="563"/>
      <c r="I37" s="200"/>
    </row>
    <row r="38" spans="2:9" ht="106.5" customHeight="1" x14ac:dyDescent="0.35">
      <c r="B38" s="211"/>
      <c r="C38" s="674" t="s">
        <v>448</v>
      </c>
      <c r="D38" s="675"/>
      <c r="E38" s="676" t="s">
        <v>336</v>
      </c>
      <c r="F38" s="675"/>
      <c r="G38" s="675"/>
      <c r="H38" s="677"/>
      <c r="I38" s="200"/>
    </row>
    <row r="39" spans="2:9" ht="45" customHeight="1" x14ac:dyDescent="0.35">
      <c r="B39" s="165"/>
      <c r="C39" s="621"/>
      <c r="D39" s="622"/>
      <c r="E39" s="623"/>
      <c r="F39" s="668"/>
      <c r="G39" s="668"/>
      <c r="H39" s="624"/>
      <c r="I39" s="200"/>
    </row>
    <row r="40" spans="2:9" ht="45" customHeight="1" thickBot="1" x14ac:dyDescent="0.4">
      <c r="B40" s="165"/>
      <c r="C40" s="669"/>
      <c r="D40" s="670"/>
      <c r="E40" s="671"/>
      <c r="F40" s="672"/>
      <c r="G40" s="672"/>
      <c r="H40" s="673"/>
      <c r="I40" s="200"/>
    </row>
    <row r="41" spans="2:9" x14ac:dyDescent="0.35">
      <c r="B41" s="165"/>
      <c r="C41" s="167"/>
      <c r="D41" s="167"/>
      <c r="E41" s="167"/>
      <c r="F41" s="167"/>
      <c r="G41" s="167"/>
      <c r="H41" s="167"/>
      <c r="I41" s="200"/>
    </row>
    <row r="42" spans="2:9" ht="14.5" thickBot="1" x14ac:dyDescent="0.4">
      <c r="B42" s="212"/>
      <c r="C42" s="213"/>
      <c r="D42" s="213"/>
      <c r="E42" s="213"/>
      <c r="F42" s="213"/>
      <c r="G42" s="213"/>
      <c r="H42" s="213"/>
      <c r="I42" s="214"/>
    </row>
  </sheetData>
  <mergeCells count="33">
    <mergeCell ref="C39:D39"/>
    <mergeCell ref="E39:H39"/>
    <mergeCell ref="C40:D40"/>
    <mergeCell ref="E40:H40"/>
    <mergeCell ref="C37:D37"/>
    <mergeCell ref="E37:H37"/>
    <mergeCell ref="C38:D38"/>
    <mergeCell ref="E38:H38"/>
    <mergeCell ref="C30:D30"/>
    <mergeCell ref="E30:H30"/>
    <mergeCell ref="C31:D31"/>
    <mergeCell ref="E31:H31"/>
    <mergeCell ref="C32:D32"/>
    <mergeCell ref="E32:H32"/>
    <mergeCell ref="C23:D23"/>
    <mergeCell ref="E23:H23"/>
    <mergeCell ref="C28:D28"/>
    <mergeCell ref="E28:H28"/>
    <mergeCell ref="C29:D29"/>
    <mergeCell ref="E29:H29"/>
    <mergeCell ref="C11:H11"/>
    <mergeCell ref="C20:H20"/>
    <mergeCell ref="C21:D21"/>
    <mergeCell ref="E21:H21"/>
    <mergeCell ref="C22:D22"/>
    <mergeCell ref="E22:H22"/>
    <mergeCell ref="C10:D10"/>
    <mergeCell ref="E10:H10"/>
    <mergeCell ref="C3:H3"/>
    <mergeCell ref="C8:D8"/>
    <mergeCell ref="E8:H8"/>
    <mergeCell ref="C9:D9"/>
    <mergeCell ref="E9:H9"/>
  </mergeCells>
  <pageMargins left="0.7" right="0.7" top="0.75" bottom="0.75" header="0.3" footer="0.3"/>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B1:F34"/>
  <sheetViews>
    <sheetView workbookViewId="0">
      <selection activeCell="D12" sqref="D12"/>
    </sheetView>
  </sheetViews>
  <sheetFormatPr defaultColWidth="9.1796875" defaultRowHeight="14" x14ac:dyDescent="0.3"/>
  <cols>
    <col min="1" max="2" width="1.81640625" style="215" customWidth="1"/>
    <col min="3" max="3" width="11.453125" style="216" customWidth="1"/>
    <col min="4" max="4" width="116" style="217" customWidth="1"/>
    <col min="5" max="6" width="1.81640625" style="215" customWidth="1"/>
    <col min="7" max="16384" width="9.1796875" style="215"/>
  </cols>
  <sheetData>
    <row r="1" spans="2:6" ht="10.5" customHeight="1" thickBot="1" x14ac:dyDescent="0.35"/>
    <row r="2" spans="2:6" ht="14.5" thickBot="1" x14ac:dyDescent="0.35">
      <c r="B2" s="218"/>
      <c r="C2" s="219"/>
      <c r="D2" s="220"/>
      <c r="E2" s="221"/>
    </row>
    <row r="3" spans="2:6" ht="20.5" thickBot="1" x14ac:dyDescent="0.45">
      <c r="B3" s="222"/>
      <c r="C3" s="678" t="s">
        <v>449</v>
      </c>
      <c r="D3" s="679"/>
      <c r="E3" s="223"/>
    </row>
    <row r="4" spans="2:6" ht="20" x14ac:dyDescent="0.4">
      <c r="B4" s="222"/>
      <c r="C4" s="224"/>
      <c r="D4" s="224"/>
      <c r="E4" s="223"/>
    </row>
    <row r="5" spans="2:6" ht="20" x14ac:dyDescent="0.4">
      <c r="B5" s="222"/>
      <c r="C5" s="225" t="s">
        <v>450</v>
      </c>
      <c r="D5" s="224"/>
      <c r="E5" s="223"/>
    </row>
    <row r="6" spans="2:6" ht="14.5" thickBot="1" x14ac:dyDescent="0.35">
      <c r="B6" s="222"/>
      <c r="C6" s="226"/>
      <c r="D6" s="227"/>
      <c r="E6" s="223"/>
    </row>
    <row r="7" spans="2:6" ht="30" customHeight="1" x14ac:dyDescent="0.3">
      <c r="B7" s="222"/>
      <c r="C7" s="228" t="s">
        <v>451</v>
      </c>
      <c r="D7" s="229" t="s">
        <v>452</v>
      </c>
      <c r="E7" s="223"/>
    </row>
    <row r="8" spans="2:6" ht="42" x14ac:dyDescent="0.3">
      <c r="B8" s="222"/>
      <c r="C8" s="230">
        <v>1</v>
      </c>
      <c r="D8" s="231" t="s">
        <v>453</v>
      </c>
      <c r="E8" s="223"/>
      <c r="F8" s="232"/>
    </row>
    <row r="9" spans="2:6" x14ac:dyDescent="0.3">
      <c r="B9" s="222"/>
      <c r="C9" s="230">
        <v>2</v>
      </c>
      <c r="D9" s="231" t="s">
        <v>454</v>
      </c>
      <c r="E9" s="223"/>
    </row>
    <row r="10" spans="2:6" ht="42" x14ac:dyDescent="0.3">
      <c r="B10" s="222"/>
      <c r="C10" s="230">
        <v>3</v>
      </c>
      <c r="D10" s="231" t="s">
        <v>455</v>
      </c>
      <c r="E10" s="223"/>
    </row>
    <row r="11" spans="2:6" x14ac:dyDescent="0.3">
      <c r="B11" s="222"/>
      <c r="C11" s="230">
        <v>4</v>
      </c>
      <c r="D11" s="231" t="s">
        <v>456</v>
      </c>
      <c r="E11" s="223"/>
    </row>
    <row r="12" spans="2:6" ht="28" x14ac:dyDescent="0.3">
      <c r="B12" s="222"/>
      <c r="C12" s="230">
        <v>5</v>
      </c>
      <c r="D12" s="231" t="s">
        <v>457</v>
      </c>
      <c r="E12" s="223"/>
    </row>
    <row r="13" spans="2:6" x14ac:dyDescent="0.3">
      <c r="B13" s="222"/>
      <c r="C13" s="230">
        <v>6</v>
      </c>
      <c r="D13" s="231" t="s">
        <v>458</v>
      </c>
      <c r="E13" s="223"/>
    </row>
    <row r="14" spans="2:6" ht="28" x14ac:dyDescent="0.3">
      <c r="B14" s="222"/>
      <c r="C14" s="230">
        <v>7</v>
      </c>
      <c r="D14" s="231" t="s">
        <v>459</v>
      </c>
      <c r="E14" s="223"/>
    </row>
    <row r="15" spans="2:6" x14ac:dyDescent="0.3">
      <c r="B15" s="222"/>
      <c r="C15" s="230">
        <v>8</v>
      </c>
      <c r="D15" s="231" t="s">
        <v>460</v>
      </c>
      <c r="E15" s="223"/>
    </row>
    <row r="16" spans="2:6" x14ac:dyDescent="0.3">
      <c r="B16" s="222"/>
      <c r="C16" s="230">
        <v>9</v>
      </c>
      <c r="D16" s="231" t="s">
        <v>461</v>
      </c>
      <c r="E16" s="223"/>
    </row>
    <row r="17" spans="2:5" x14ac:dyDescent="0.3">
      <c r="B17" s="222"/>
      <c r="C17" s="230">
        <v>10</v>
      </c>
      <c r="D17" s="233" t="s">
        <v>462</v>
      </c>
      <c r="E17" s="223"/>
    </row>
    <row r="18" spans="2:5" ht="28.5" thickBot="1" x14ac:dyDescent="0.35">
      <c r="B18" s="222"/>
      <c r="C18" s="234">
        <v>11</v>
      </c>
      <c r="D18" s="235" t="s">
        <v>463</v>
      </c>
      <c r="E18" s="223"/>
    </row>
    <row r="19" spans="2:5" x14ac:dyDescent="0.3">
      <c r="B19" s="222"/>
      <c r="C19" s="236"/>
      <c r="D19" s="237"/>
      <c r="E19" s="223"/>
    </row>
    <row r="20" spans="2:5" x14ac:dyDescent="0.3">
      <c r="B20" s="222"/>
      <c r="C20" s="225" t="s">
        <v>464</v>
      </c>
      <c r="D20" s="237"/>
      <c r="E20" s="223"/>
    </row>
    <row r="21" spans="2:5" ht="14.5" thickBot="1" x14ac:dyDescent="0.35">
      <c r="B21" s="222"/>
      <c r="C21" s="226"/>
      <c r="D21" s="237"/>
      <c r="E21" s="223"/>
    </row>
    <row r="22" spans="2:5" ht="30" customHeight="1" x14ac:dyDescent="0.3">
      <c r="B22" s="222"/>
      <c r="C22" s="228" t="s">
        <v>451</v>
      </c>
      <c r="D22" s="229" t="s">
        <v>452</v>
      </c>
      <c r="E22" s="223"/>
    </row>
    <row r="23" spans="2:5" x14ac:dyDescent="0.3">
      <c r="B23" s="222"/>
      <c r="C23" s="230">
        <v>1</v>
      </c>
      <c r="D23" s="233" t="s">
        <v>465</v>
      </c>
      <c r="E23" s="223"/>
    </row>
    <row r="24" spans="2:5" x14ac:dyDescent="0.3">
      <c r="B24" s="222"/>
      <c r="C24" s="230">
        <v>2</v>
      </c>
      <c r="D24" s="231" t="s">
        <v>466</v>
      </c>
      <c r="E24" s="223"/>
    </row>
    <row r="25" spans="2:5" x14ac:dyDescent="0.3">
      <c r="B25" s="222"/>
      <c r="C25" s="230">
        <v>3</v>
      </c>
      <c r="D25" s="231" t="s">
        <v>467</v>
      </c>
      <c r="E25" s="223"/>
    </row>
    <row r="26" spans="2:5" x14ac:dyDescent="0.3">
      <c r="B26" s="222"/>
      <c r="C26" s="230">
        <v>4</v>
      </c>
      <c r="D26" s="231" t="s">
        <v>468</v>
      </c>
      <c r="E26" s="223"/>
    </row>
    <row r="27" spans="2:5" x14ac:dyDescent="0.3">
      <c r="B27" s="222"/>
      <c r="C27" s="230">
        <v>5</v>
      </c>
      <c r="D27" s="231" t="s">
        <v>469</v>
      </c>
      <c r="E27" s="223"/>
    </row>
    <row r="28" spans="2:5" ht="42.5" thickBot="1" x14ac:dyDescent="0.35">
      <c r="B28" s="222"/>
      <c r="C28" s="234">
        <v>6</v>
      </c>
      <c r="D28" s="235" t="s">
        <v>470</v>
      </c>
      <c r="E28" s="223"/>
    </row>
    <row r="29" spans="2:5" ht="14.5" thickBot="1" x14ac:dyDescent="0.35">
      <c r="B29" s="238"/>
      <c r="C29" s="239"/>
      <c r="D29" s="240"/>
      <c r="E29" s="241"/>
    </row>
    <row r="30" spans="2:5" x14ac:dyDescent="0.3">
      <c r="D30" s="232"/>
    </row>
    <row r="31" spans="2:5" x14ac:dyDescent="0.3">
      <c r="D31" s="232"/>
    </row>
    <row r="32" spans="2:5" x14ac:dyDescent="0.3">
      <c r="D32" s="232"/>
    </row>
    <row r="33" spans="4:4" x14ac:dyDescent="0.3">
      <c r="D33" s="232"/>
    </row>
    <row r="34" spans="4:4" x14ac:dyDescent="0.3">
      <c r="D34" s="232"/>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BB123"/>
  <sheetViews>
    <sheetView topLeftCell="A27" zoomScale="70" zoomScaleNormal="70" zoomScalePageLayoutView="80" workbookViewId="0">
      <selection activeCell="H28" sqref="H28:I28"/>
    </sheetView>
  </sheetViews>
  <sheetFormatPr defaultColWidth="8.81640625" defaultRowHeight="14.5" x14ac:dyDescent="0.35"/>
  <cols>
    <col min="1" max="1" width="2.1796875" customWidth="1"/>
    <col min="2" max="2" width="2.26953125" customWidth="1"/>
    <col min="3" max="3" width="22.453125" style="182" customWidth="1"/>
    <col min="4" max="4" width="15.453125" customWidth="1"/>
    <col min="5" max="5" width="14.81640625" customWidth="1"/>
    <col min="6" max="6" width="12.54296875" customWidth="1"/>
    <col min="7" max="7" width="3.26953125" hidden="1" customWidth="1"/>
    <col min="8" max="8" width="18.7265625" customWidth="1"/>
    <col min="9" max="9" width="2.7265625" customWidth="1"/>
    <col min="10" max="10" width="111.26953125" customWidth="1"/>
    <col min="11" max="11" width="13.81640625" customWidth="1"/>
    <col min="12" max="12" width="2.7265625" customWidth="1"/>
    <col min="13" max="13" width="2" customWidth="1"/>
    <col min="14" max="14" width="40.7265625" customWidth="1"/>
  </cols>
  <sheetData>
    <row r="1" spans="1:54" ht="15" thickBot="1" x14ac:dyDescent="0.4">
      <c r="A1" s="65"/>
      <c r="B1" s="65"/>
      <c r="C1" s="63"/>
      <c r="D1" s="65"/>
      <c r="E1" s="65"/>
      <c r="F1" s="65"/>
      <c r="G1" s="65"/>
      <c r="H1" s="65"/>
      <c r="I1" s="65"/>
      <c r="J1" s="242"/>
      <c r="K1" s="242"/>
      <c r="L1" s="65"/>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row>
    <row r="2" spans="1:54" ht="15" thickBot="1" x14ac:dyDescent="0.4">
      <c r="A2" s="65"/>
      <c r="B2" s="243"/>
      <c r="C2" s="244"/>
      <c r="D2" s="245"/>
      <c r="E2" s="245"/>
      <c r="F2" s="245"/>
      <c r="G2" s="245"/>
      <c r="H2" s="245"/>
      <c r="I2" s="245"/>
      <c r="J2" s="246"/>
      <c r="K2" s="246"/>
      <c r="L2" s="247"/>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c r="AW2" s="242"/>
      <c r="AX2" s="242"/>
      <c r="AY2" s="242"/>
      <c r="AZ2" s="242"/>
      <c r="BA2" s="242"/>
      <c r="BB2" s="242"/>
    </row>
    <row r="3" spans="1:54" ht="20.5" thickBot="1" x14ac:dyDescent="0.45">
      <c r="A3" s="65"/>
      <c r="B3" s="128"/>
      <c r="C3" s="549" t="s">
        <v>471</v>
      </c>
      <c r="D3" s="550"/>
      <c r="E3" s="550"/>
      <c r="F3" s="550"/>
      <c r="G3" s="550"/>
      <c r="H3" s="550"/>
      <c r="I3" s="550"/>
      <c r="J3" s="550"/>
      <c r="K3" s="551"/>
      <c r="L3" s="248"/>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c r="AU3" s="242"/>
      <c r="AV3" s="242"/>
      <c r="AW3" s="242"/>
      <c r="AX3" s="242"/>
      <c r="AY3" s="242"/>
      <c r="AZ3" s="242"/>
      <c r="BA3" s="242"/>
      <c r="BB3" s="242"/>
    </row>
    <row r="4" spans="1:54" ht="15" customHeight="1" x14ac:dyDescent="0.35">
      <c r="A4" s="65"/>
      <c r="B4" s="249"/>
      <c r="C4" s="680" t="s">
        <v>472</v>
      </c>
      <c r="D4" s="680"/>
      <c r="E4" s="680"/>
      <c r="F4" s="680"/>
      <c r="G4" s="680"/>
      <c r="H4" s="680"/>
      <c r="I4" s="680"/>
      <c r="J4" s="680"/>
      <c r="K4" s="680"/>
      <c r="L4" s="18"/>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c r="AY4" s="242"/>
      <c r="AZ4" s="242"/>
      <c r="BA4" s="242"/>
      <c r="BB4" s="242"/>
    </row>
    <row r="5" spans="1:54" ht="15" customHeight="1" x14ac:dyDescent="0.35">
      <c r="A5" s="65"/>
      <c r="B5" s="249"/>
      <c r="C5" s="681" t="s">
        <v>473</v>
      </c>
      <c r="D5" s="681"/>
      <c r="E5" s="681"/>
      <c r="F5" s="681"/>
      <c r="G5" s="681"/>
      <c r="H5" s="681"/>
      <c r="I5" s="681"/>
      <c r="J5" s="681"/>
      <c r="K5" s="681"/>
      <c r="L5" s="18"/>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242"/>
      <c r="AU5" s="242"/>
      <c r="AV5" s="242"/>
      <c r="AW5" s="242"/>
      <c r="AX5" s="242"/>
      <c r="AY5" s="242"/>
      <c r="AZ5" s="242"/>
      <c r="BA5" s="242"/>
      <c r="BB5" s="242"/>
    </row>
    <row r="6" spans="1:54" x14ac:dyDescent="0.35">
      <c r="A6" s="65"/>
      <c r="B6" s="249"/>
      <c r="C6" s="250"/>
      <c r="D6" s="17"/>
      <c r="E6" s="17"/>
      <c r="F6" s="17"/>
      <c r="G6" s="17"/>
      <c r="H6" s="17"/>
      <c r="I6" s="17"/>
      <c r="J6" s="251"/>
      <c r="K6" s="251"/>
      <c r="L6" s="18"/>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2"/>
      <c r="AV6" s="242"/>
      <c r="AW6" s="242"/>
      <c r="AX6" s="242"/>
      <c r="AY6" s="242"/>
      <c r="AZ6" s="242"/>
      <c r="BA6" s="242"/>
      <c r="BB6" s="242"/>
    </row>
    <row r="7" spans="1:54" ht="28.9" customHeight="1" thickBot="1" x14ac:dyDescent="0.4">
      <c r="A7" s="65"/>
      <c r="B7" s="249"/>
      <c r="C7" s="250"/>
      <c r="D7" s="682" t="s">
        <v>474</v>
      </c>
      <c r="E7" s="682"/>
      <c r="F7" s="682" t="s">
        <v>475</v>
      </c>
      <c r="G7" s="682"/>
      <c r="H7" s="683" t="s">
        <v>476</v>
      </c>
      <c r="I7" s="683"/>
      <c r="J7" s="252" t="s">
        <v>477</v>
      </c>
      <c r="K7" s="252" t="s">
        <v>478</v>
      </c>
      <c r="L7" s="18"/>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c r="AP7" s="242"/>
      <c r="AQ7" s="242"/>
      <c r="AR7" s="242"/>
      <c r="AS7" s="242"/>
      <c r="AT7" s="242"/>
      <c r="AU7" s="242"/>
      <c r="AV7" s="242"/>
      <c r="AW7" s="242"/>
      <c r="AX7" s="242"/>
      <c r="AY7" s="242"/>
      <c r="AZ7" s="242"/>
      <c r="BA7" s="242"/>
      <c r="BB7" s="242"/>
    </row>
    <row r="8" spans="1:54" s="182" customFormat="1" ht="199.15" customHeight="1" thickBot="1" x14ac:dyDescent="0.4">
      <c r="A8" s="63"/>
      <c r="B8" s="253"/>
      <c r="C8" s="254" t="s">
        <v>479</v>
      </c>
      <c r="D8" s="684" t="s">
        <v>480</v>
      </c>
      <c r="E8" s="685"/>
      <c r="F8" s="686" t="s">
        <v>481</v>
      </c>
      <c r="G8" s="687"/>
      <c r="H8" s="688" t="s">
        <v>482</v>
      </c>
      <c r="I8" s="689"/>
      <c r="J8" s="489" t="s">
        <v>1029</v>
      </c>
      <c r="K8" s="488" t="s">
        <v>483</v>
      </c>
      <c r="L8" s="255"/>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242"/>
      <c r="AQ8" s="242"/>
      <c r="AR8" s="242"/>
      <c r="AS8" s="242"/>
      <c r="AT8" s="242"/>
      <c r="AU8" s="242"/>
      <c r="AV8" s="242"/>
      <c r="AW8" s="242"/>
      <c r="AX8" s="242"/>
      <c r="AY8" s="242"/>
      <c r="AZ8" s="242"/>
      <c r="BA8" s="242"/>
      <c r="BB8" s="242"/>
    </row>
    <row r="9" spans="1:54" s="182" customFormat="1" ht="49.5" customHeight="1" thickBot="1" x14ac:dyDescent="0.4">
      <c r="A9" s="63"/>
      <c r="B9" s="253"/>
      <c r="C9" s="254"/>
      <c r="D9" s="690" t="s">
        <v>484</v>
      </c>
      <c r="E9" s="691"/>
      <c r="F9" s="686" t="s">
        <v>485</v>
      </c>
      <c r="G9" s="687"/>
      <c r="H9" s="694" t="s">
        <v>486</v>
      </c>
      <c r="I9" s="695"/>
      <c r="J9" s="698" t="s">
        <v>1030</v>
      </c>
      <c r="K9" s="700" t="s">
        <v>483</v>
      </c>
      <c r="L9" s="255"/>
      <c r="N9" s="242"/>
      <c r="O9" s="242"/>
      <c r="P9" s="242"/>
      <c r="Q9" s="242"/>
      <c r="R9" s="242"/>
      <c r="S9" s="242"/>
      <c r="T9" s="242"/>
      <c r="U9" s="242"/>
      <c r="V9" s="242"/>
      <c r="W9" s="242"/>
      <c r="X9" s="242"/>
      <c r="Y9" s="242"/>
      <c r="Z9" s="242"/>
      <c r="AA9" s="242"/>
      <c r="AB9" s="242"/>
      <c r="AC9" s="242"/>
      <c r="AD9" s="242"/>
      <c r="AE9" s="242"/>
      <c r="AF9" s="242"/>
      <c r="AG9" s="242"/>
      <c r="AH9" s="242"/>
      <c r="AI9" s="242"/>
      <c r="AJ9" s="242"/>
      <c r="AK9" s="242"/>
      <c r="AL9" s="242"/>
      <c r="AM9" s="242"/>
      <c r="AN9" s="242"/>
      <c r="AO9" s="242"/>
      <c r="AP9" s="242"/>
      <c r="AQ9" s="242"/>
      <c r="AR9" s="242"/>
      <c r="AS9" s="242"/>
      <c r="AT9" s="242"/>
      <c r="AU9" s="242"/>
      <c r="AV9" s="242"/>
      <c r="AW9" s="242"/>
      <c r="AX9" s="242"/>
      <c r="AY9" s="242"/>
      <c r="AZ9" s="242"/>
      <c r="BA9" s="242"/>
      <c r="BB9" s="242"/>
    </row>
    <row r="10" spans="1:54" s="182" customFormat="1" ht="96.65" customHeight="1" thickBot="1" x14ac:dyDescent="0.4">
      <c r="A10" s="63"/>
      <c r="B10" s="253"/>
      <c r="C10" s="256"/>
      <c r="D10" s="692"/>
      <c r="E10" s="693"/>
      <c r="F10" s="686" t="s">
        <v>487</v>
      </c>
      <c r="G10" s="687"/>
      <c r="H10" s="696"/>
      <c r="I10" s="697"/>
      <c r="J10" s="699"/>
      <c r="K10" s="701"/>
      <c r="L10" s="255"/>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242"/>
      <c r="AP10" s="242"/>
      <c r="AQ10" s="242"/>
      <c r="AR10" s="242"/>
      <c r="AS10" s="242"/>
      <c r="AT10" s="242"/>
      <c r="AU10" s="242"/>
      <c r="AV10" s="242"/>
      <c r="AW10" s="242"/>
      <c r="AX10" s="242"/>
      <c r="AY10" s="242"/>
      <c r="AZ10" s="242"/>
      <c r="BA10" s="242"/>
      <c r="BB10" s="242"/>
    </row>
    <row r="11" spans="1:54" s="182" customFormat="1" ht="186.65" customHeight="1" thickBot="1" x14ac:dyDescent="0.4">
      <c r="A11" s="63"/>
      <c r="B11" s="253"/>
      <c r="C11" s="256"/>
      <c r="D11" s="684" t="s">
        <v>488</v>
      </c>
      <c r="E11" s="685"/>
      <c r="F11" s="686" t="s">
        <v>489</v>
      </c>
      <c r="G11" s="687"/>
      <c r="H11" s="702" t="s">
        <v>490</v>
      </c>
      <c r="I11" s="689"/>
      <c r="J11" s="489" t="s">
        <v>1031</v>
      </c>
      <c r="K11" s="488" t="s">
        <v>483</v>
      </c>
      <c r="L11" s="255"/>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2"/>
      <c r="AX11" s="242"/>
      <c r="AY11" s="242"/>
      <c r="AZ11" s="242"/>
      <c r="BA11" s="242"/>
      <c r="BB11" s="242"/>
    </row>
    <row r="12" spans="1:54" s="182" customFormat="1" ht="18.75" customHeight="1" thickBot="1" x14ac:dyDescent="0.4">
      <c r="A12" s="63"/>
      <c r="B12" s="253"/>
      <c r="C12" s="257"/>
      <c r="D12" s="258"/>
      <c r="E12" s="258"/>
      <c r="F12" s="258"/>
      <c r="G12" s="258"/>
      <c r="H12" s="258"/>
      <c r="I12" s="258"/>
      <c r="J12" s="259" t="s">
        <v>491</v>
      </c>
      <c r="K12" s="260" t="s">
        <v>483</v>
      </c>
      <c r="L12" s="255"/>
      <c r="N12" s="2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K12" s="242"/>
      <c r="AL12" s="242"/>
      <c r="AM12" s="242"/>
      <c r="AN12" s="242"/>
      <c r="AO12" s="242"/>
      <c r="AP12" s="242"/>
      <c r="AQ12" s="242"/>
      <c r="AR12" s="242"/>
      <c r="AS12" s="242"/>
      <c r="AT12" s="242"/>
      <c r="AU12" s="242"/>
      <c r="AV12" s="242"/>
      <c r="AW12" s="242"/>
      <c r="AX12" s="242"/>
      <c r="AY12" s="242"/>
      <c r="AZ12" s="242"/>
      <c r="BA12" s="242"/>
      <c r="BB12" s="242"/>
    </row>
    <row r="13" spans="1:54" s="182" customFormat="1" ht="18.75" customHeight="1" x14ac:dyDescent="0.35">
      <c r="A13" s="63"/>
      <c r="B13" s="253"/>
      <c r="C13" s="257"/>
      <c r="D13" s="258"/>
      <c r="E13" s="258"/>
      <c r="F13" s="258"/>
      <c r="G13" s="258"/>
      <c r="H13" s="258"/>
      <c r="I13" s="258"/>
      <c r="J13" s="261"/>
      <c r="K13" s="250"/>
      <c r="L13" s="255"/>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2"/>
      <c r="AM13" s="242"/>
      <c r="AN13" s="242"/>
      <c r="AO13" s="242"/>
      <c r="AP13" s="242"/>
      <c r="AQ13" s="242"/>
      <c r="AR13" s="242"/>
      <c r="AS13" s="242"/>
      <c r="AT13" s="242"/>
      <c r="AU13" s="242"/>
      <c r="AV13" s="242"/>
      <c r="AW13" s="242"/>
      <c r="AX13" s="242"/>
      <c r="AY13" s="242"/>
      <c r="AZ13" s="242"/>
      <c r="BA13" s="242"/>
      <c r="BB13" s="242"/>
    </row>
    <row r="14" spans="1:54" s="182" customFormat="1" ht="15" thickBot="1" x14ac:dyDescent="0.4">
      <c r="A14" s="63"/>
      <c r="B14" s="253"/>
      <c r="C14" s="257"/>
      <c r="D14" s="703" t="s">
        <v>492</v>
      </c>
      <c r="E14" s="703"/>
      <c r="F14" s="703"/>
      <c r="G14" s="703"/>
      <c r="H14" s="703"/>
      <c r="I14" s="703"/>
      <c r="J14" s="703"/>
      <c r="K14" s="703"/>
      <c r="L14" s="255"/>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c r="AT14" s="242"/>
      <c r="AU14" s="242"/>
      <c r="AV14" s="242"/>
      <c r="AW14" s="242"/>
      <c r="AX14" s="242"/>
      <c r="AY14" s="242"/>
      <c r="AZ14" s="242"/>
      <c r="BA14" s="242"/>
      <c r="BB14" s="242"/>
    </row>
    <row r="15" spans="1:54" s="182" customFormat="1" ht="15" thickBot="1" x14ac:dyDescent="0.4">
      <c r="A15" s="63"/>
      <c r="B15" s="253"/>
      <c r="C15" s="257"/>
      <c r="D15" s="16" t="s">
        <v>95</v>
      </c>
      <c r="E15" s="704" t="s">
        <v>493</v>
      </c>
      <c r="F15" s="705"/>
      <c r="G15" s="705"/>
      <c r="H15" s="705"/>
      <c r="I15" s="705"/>
      <c r="J15" s="706"/>
      <c r="K15" s="258"/>
      <c r="L15" s="255"/>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c r="AL15" s="242"/>
      <c r="AM15" s="242"/>
      <c r="AN15" s="242"/>
      <c r="AO15" s="242"/>
      <c r="AP15" s="242"/>
      <c r="AQ15" s="242"/>
      <c r="AR15" s="242"/>
      <c r="AS15" s="242"/>
      <c r="AT15" s="242"/>
      <c r="AU15" s="242"/>
      <c r="AV15" s="242"/>
      <c r="AW15" s="242"/>
      <c r="AX15" s="242"/>
      <c r="AY15" s="242"/>
      <c r="AZ15" s="242"/>
      <c r="BA15" s="242"/>
      <c r="BB15" s="242"/>
    </row>
    <row r="16" spans="1:54" s="182" customFormat="1" ht="15" thickBot="1" x14ac:dyDescent="0.4">
      <c r="A16" s="63"/>
      <c r="B16" s="253"/>
      <c r="C16" s="257"/>
      <c r="D16" s="16" t="s">
        <v>98</v>
      </c>
      <c r="E16" s="707" t="s">
        <v>494</v>
      </c>
      <c r="F16" s="708"/>
      <c r="G16" s="708"/>
      <c r="H16" s="708"/>
      <c r="I16" s="708"/>
      <c r="J16" s="709"/>
      <c r="K16" s="258"/>
      <c r="L16" s="255"/>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V16" s="242"/>
      <c r="AW16" s="242"/>
      <c r="AX16" s="242"/>
      <c r="AY16" s="242"/>
      <c r="AZ16" s="242"/>
      <c r="BA16" s="242"/>
      <c r="BB16" s="242"/>
    </row>
    <row r="17" spans="1:54" s="182" customFormat="1" ht="13.5" customHeight="1" x14ac:dyDescent="0.35">
      <c r="A17" s="63"/>
      <c r="B17" s="253"/>
      <c r="C17" s="257"/>
      <c r="D17" s="258"/>
      <c r="E17" s="258"/>
      <c r="F17" s="258"/>
      <c r="G17" s="258"/>
      <c r="H17" s="258"/>
      <c r="I17" s="258"/>
      <c r="J17" s="258"/>
      <c r="K17" s="258"/>
      <c r="L17" s="255"/>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V17" s="242"/>
      <c r="AW17" s="242"/>
      <c r="AX17" s="242"/>
      <c r="AY17" s="242"/>
      <c r="AZ17" s="242"/>
      <c r="BA17" s="242"/>
      <c r="BB17" s="242"/>
    </row>
    <row r="18" spans="1:54" s="182" customFormat="1" ht="30.75" customHeight="1" thickBot="1" x14ac:dyDescent="0.4">
      <c r="A18" s="63"/>
      <c r="B18" s="253"/>
      <c r="C18" s="710" t="s">
        <v>495</v>
      </c>
      <c r="D18" s="710"/>
      <c r="E18" s="710"/>
      <c r="F18" s="710"/>
      <c r="G18" s="710"/>
      <c r="H18" s="710"/>
      <c r="I18" s="710"/>
      <c r="J18" s="710"/>
      <c r="K18" s="251"/>
      <c r="L18" s="255"/>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2"/>
      <c r="BA18" s="242"/>
      <c r="BB18" s="242"/>
    </row>
    <row r="19" spans="1:54" s="182" customFormat="1" ht="30.75" customHeight="1" x14ac:dyDescent="0.35">
      <c r="A19" s="63"/>
      <c r="B19" s="253"/>
      <c r="C19" s="344"/>
      <c r="D19" s="711" t="s">
        <v>613</v>
      </c>
      <c r="E19" s="712"/>
      <c r="F19" s="712"/>
      <c r="G19" s="712"/>
      <c r="H19" s="712"/>
      <c r="I19" s="712"/>
      <c r="J19" s="712"/>
      <c r="K19" s="713"/>
      <c r="L19" s="255"/>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2"/>
      <c r="AZ19" s="242"/>
      <c r="BA19" s="242"/>
      <c r="BB19" s="242"/>
    </row>
    <row r="20" spans="1:54" s="182" customFormat="1" ht="30.75" customHeight="1" x14ac:dyDescent="0.35">
      <c r="A20" s="63"/>
      <c r="B20" s="253"/>
      <c r="C20" s="344"/>
      <c r="D20" s="714"/>
      <c r="E20" s="715"/>
      <c r="F20" s="715"/>
      <c r="G20" s="715"/>
      <c r="H20" s="715"/>
      <c r="I20" s="715"/>
      <c r="J20" s="715"/>
      <c r="K20" s="716"/>
      <c r="L20" s="255"/>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c r="AM20" s="242"/>
      <c r="AN20" s="242"/>
      <c r="AO20" s="242"/>
      <c r="AP20" s="242"/>
      <c r="AQ20" s="242"/>
      <c r="AR20" s="242"/>
      <c r="AS20" s="242"/>
      <c r="AT20" s="242"/>
      <c r="AU20" s="242"/>
      <c r="AV20" s="242"/>
      <c r="AW20" s="242"/>
      <c r="AX20" s="242"/>
      <c r="AY20" s="242"/>
      <c r="AZ20" s="242"/>
      <c r="BA20" s="242"/>
      <c r="BB20" s="242"/>
    </row>
    <row r="21" spans="1:54" s="182" customFormat="1" ht="30.75" customHeight="1" x14ac:dyDescent="0.35">
      <c r="A21" s="63"/>
      <c r="B21" s="253"/>
      <c r="C21" s="344"/>
      <c r="D21" s="714"/>
      <c r="E21" s="715"/>
      <c r="F21" s="715"/>
      <c r="G21" s="715"/>
      <c r="H21" s="715"/>
      <c r="I21" s="715"/>
      <c r="J21" s="715"/>
      <c r="K21" s="716"/>
      <c r="L21" s="255"/>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2"/>
      <c r="AM21" s="242"/>
      <c r="AN21" s="242"/>
      <c r="AO21" s="242"/>
      <c r="AP21" s="242"/>
      <c r="AQ21" s="242"/>
      <c r="AR21" s="242"/>
      <c r="AS21" s="242"/>
      <c r="AT21" s="242"/>
      <c r="AU21" s="242"/>
      <c r="AV21" s="242"/>
      <c r="AW21" s="242"/>
      <c r="AX21" s="242"/>
      <c r="AY21" s="242"/>
      <c r="AZ21" s="242"/>
      <c r="BA21" s="242"/>
      <c r="BB21" s="242"/>
    </row>
    <row r="22" spans="1:54" s="182" customFormat="1" ht="42.65" customHeight="1" thickBot="1" x14ac:dyDescent="0.4">
      <c r="A22" s="63"/>
      <c r="B22" s="253"/>
      <c r="C22" s="344"/>
      <c r="D22" s="717"/>
      <c r="E22" s="718"/>
      <c r="F22" s="718"/>
      <c r="G22" s="718"/>
      <c r="H22" s="718"/>
      <c r="I22" s="718"/>
      <c r="J22" s="718"/>
      <c r="K22" s="719"/>
      <c r="L22" s="255"/>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c r="AM22" s="242"/>
      <c r="AN22" s="242"/>
      <c r="AO22" s="242"/>
      <c r="AP22" s="242"/>
      <c r="AQ22" s="242"/>
      <c r="AR22" s="242"/>
      <c r="AS22" s="242"/>
      <c r="AT22" s="242"/>
      <c r="AU22" s="242"/>
      <c r="AV22" s="242"/>
      <c r="AW22" s="242"/>
      <c r="AX22" s="242"/>
      <c r="AY22" s="242"/>
      <c r="AZ22" s="242"/>
      <c r="BA22" s="242"/>
      <c r="BB22" s="242"/>
    </row>
    <row r="23" spans="1:54" s="182" customFormat="1" x14ac:dyDescent="0.35">
      <c r="A23" s="63"/>
      <c r="B23" s="253"/>
      <c r="C23" s="344"/>
      <c r="D23" s="344"/>
      <c r="E23" s="344"/>
      <c r="F23" s="344"/>
      <c r="G23" s="344"/>
      <c r="H23" s="344"/>
      <c r="I23" s="344"/>
      <c r="J23" s="251"/>
      <c r="K23" s="251"/>
      <c r="L23" s="255"/>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2"/>
      <c r="AM23" s="242"/>
      <c r="AN23" s="242"/>
      <c r="AO23" s="242"/>
      <c r="AP23" s="242"/>
      <c r="AQ23" s="242"/>
      <c r="AR23" s="242"/>
      <c r="AS23" s="242"/>
      <c r="AT23" s="242"/>
      <c r="AU23" s="242"/>
      <c r="AV23" s="242"/>
      <c r="AW23" s="242"/>
      <c r="AX23" s="242"/>
      <c r="AY23" s="242"/>
      <c r="AZ23" s="242"/>
      <c r="BA23" s="242"/>
      <c r="BB23" s="242"/>
    </row>
    <row r="24" spans="1:54" ht="58.9" customHeight="1" thickBot="1" x14ac:dyDescent="0.4">
      <c r="A24" s="65"/>
      <c r="B24" s="253"/>
      <c r="C24" s="262"/>
      <c r="D24" s="682" t="s">
        <v>474</v>
      </c>
      <c r="E24" s="682"/>
      <c r="F24" s="682" t="s">
        <v>475</v>
      </c>
      <c r="G24" s="682"/>
      <c r="H24" s="683" t="s">
        <v>476</v>
      </c>
      <c r="I24" s="683"/>
      <c r="J24" s="252" t="s">
        <v>477</v>
      </c>
      <c r="K24" s="252" t="s">
        <v>478</v>
      </c>
      <c r="L24" s="255"/>
      <c r="M24" s="263"/>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c r="AM24" s="242"/>
      <c r="AN24" s="242"/>
      <c r="AO24" s="242"/>
      <c r="AP24" s="242"/>
      <c r="AQ24" s="242"/>
      <c r="AR24" s="242"/>
      <c r="AS24" s="242"/>
      <c r="AT24" s="242"/>
      <c r="AU24" s="242"/>
      <c r="AV24" s="242"/>
      <c r="AW24" s="242"/>
      <c r="AX24" s="242"/>
      <c r="AY24" s="242"/>
      <c r="AZ24" s="242"/>
      <c r="BA24" s="242"/>
      <c r="BB24" s="242"/>
    </row>
    <row r="25" spans="1:54" ht="321.64999999999998" customHeight="1" thickBot="1" x14ac:dyDescent="0.4">
      <c r="A25" s="65"/>
      <c r="B25" s="253"/>
      <c r="C25" s="254" t="s">
        <v>496</v>
      </c>
      <c r="D25" s="720" t="s">
        <v>497</v>
      </c>
      <c r="E25" s="721"/>
      <c r="F25" s="722" t="s">
        <v>481</v>
      </c>
      <c r="G25" s="723"/>
      <c r="H25" s="720" t="s">
        <v>498</v>
      </c>
      <c r="I25" s="721"/>
      <c r="J25" s="487" t="s">
        <v>1032</v>
      </c>
      <c r="K25" s="264" t="s">
        <v>483</v>
      </c>
      <c r="L25" s="255"/>
      <c r="M25" s="263"/>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242"/>
    </row>
    <row r="26" spans="1:54" ht="47.25" customHeight="1" thickBot="1" x14ac:dyDescent="0.4">
      <c r="A26" s="65"/>
      <c r="B26" s="253"/>
      <c r="C26" s="254"/>
      <c r="D26" s="724" t="s">
        <v>499</v>
      </c>
      <c r="E26" s="725"/>
      <c r="F26" s="722" t="s">
        <v>485</v>
      </c>
      <c r="G26" s="723"/>
      <c r="H26" s="728" t="s">
        <v>500</v>
      </c>
      <c r="I26" s="729"/>
      <c r="J26" s="732" t="s">
        <v>1033</v>
      </c>
      <c r="K26" s="734" t="s">
        <v>483</v>
      </c>
      <c r="L26" s="255"/>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242"/>
    </row>
    <row r="27" spans="1:54" ht="240" customHeight="1" thickBot="1" x14ac:dyDescent="0.4">
      <c r="A27" s="65"/>
      <c r="B27" s="253"/>
      <c r="C27" s="254"/>
      <c r="D27" s="726"/>
      <c r="E27" s="727"/>
      <c r="F27" s="722" t="s">
        <v>487</v>
      </c>
      <c r="G27" s="723"/>
      <c r="H27" s="730"/>
      <c r="I27" s="731"/>
      <c r="J27" s="733"/>
      <c r="K27" s="735"/>
      <c r="L27" s="255"/>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242"/>
      <c r="AR27" s="242"/>
      <c r="AS27" s="242"/>
      <c r="AT27" s="242"/>
      <c r="AU27" s="242"/>
      <c r="AV27" s="242"/>
      <c r="AW27" s="242"/>
      <c r="AX27" s="242"/>
      <c r="AY27" s="242"/>
      <c r="AZ27" s="242"/>
      <c r="BA27" s="242"/>
      <c r="BB27" s="242"/>
    </row>
    <row r="28" spans="1:54" ht="373.15" customHeight="1" thickBot="1" x14ac:dyDescent="0.4">
      <c r="A28" s="65"/>
      <c r="B28" s="253"/>
      <c r="C28" s="254"/>
      <c r="D28" s="720" t="s">
        <v>488</v>
      </c>
      <c r="E28" s="721"/>
      <c r="F28" s="722" t="s">
        <v>489</v>
      </c>
      <c r="G28" s="723"/>
      <c r="H28" s="720" t="s">
        <v>490</v>
      </c>
      <c r="I28" s="721"/>
      <c r="J28" s="487" t="s">
        <v>1034</v>
      </c>
      <c r="K28" s="264" t="s">
        <v>483</v>
      </c>
      <c r="L28" s="255"/>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242"/>
      <c r="AO28" s="242"/>
      <c r="AP28" s="242"/>
      <c r="AQ28" s="242"/>
      <c r="AR28" s="242"/>
      <c r="AS28" s="242"/>
      <c r="AT28" s="242"/>
      <c r="AU28" s="242"/>
      <c r="AV28" s="242"/>
      <c r="AW28" s="242"/>
      <c r="AX28" s="242"/>
      <c r="AY28" s="242"/>
      <c r="AZ28" s="242"/>
      <c r="BA28" s="242"/>
      <c r="BB28" s="242"/>
    </row>
    <row r="29" spans="1:54" ht="39" customHeight="1" thickBot="1" x14ac:dyDescent="0.4">
      <c r="A29" s="65"/>
      <c r="B29" s="253"/>
      <c r="C29" s="250"/>
      <c r="D29" s="250"/>
      <c r="E29" s="250"/>
      <c r="F29" s="250"/>
      <c r="G29" s="250"/>
      <c r="H29" s="250"/>
      <c r="I29" s="250"/>
      <c r="J29" s="259" t="s">
        <v>491</v>
      </c>
      <c r="K29" s="264" t="s">
        <v>483</v>
      </c>
      <c r="L29" s="255"/>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242"/>
      <c r="AR29" s="242"/>
      <c r="AS29" s="242"/>
      <c r="AT29" s="242"/>
      <c r="AU29" s="242"/>
      <c r="AV29" s="242"/>
      <c r="AW29" s="242"/>
      <c r="AX29" s="242"/>
      <c r="AY29" s="242"/>
      <c r="AZ29" s="242"/>
      <c r="BA29" s="242"/>
      <c r="BB29" s="242"/>
    </row>
    <row r="30" spans="1:54" ht="15" thickBot="1" x14ac:dyDescent="0.4">
      <c r="A30" s="65"/>
      <c r="B30" s="253"/>
      <c r="C30" s="250"/>
      <c r="D30" s="265" t="s">
        <v>492</v>
      </c>
      <c r="E30" s="152"/>
      <c r="F30" s="152"/>
      <c r="G30" s="152"/>
      <c r="H30" s="250"/>
      <c r="I30" s="250"/>
      <c r="J30" s="261"/>
      <c r="K30" s="250"/>
      <c r="L30" s="255"/>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242"/>
      <c r="AM30" s="242"/>
      <c r="AN30" s="242"/>
      <c r="AO30" s="242"/>
      <c r="AP30" s="242"/>
      <c r="AQ30" s="242"/>
      <c r="AR30" s="242"/>
      <c r="AS30" s="242"/>
      <c r="AT30" s="242"/>
      <c r="AU30" s="242"/>
      <c r="AV30" s="242"/>
      <c r="AW30" s="242"/>
      <c r="AX30" s="242"/>
      <c r="AY30" s="242"/>
      <c r="AZ30" s="242"/>
      <c r="BA30" s="242"/>
      <c r="BB30" s="242"/>
    </row>
    <row r="31" spans="1:54" ht="15" thickBot="1" x14ac:dyDescent="0.4">
      <c r="A31" s="65"/>
      <c r="B31" s="253"/>
      <c r="C31" s="250"/>
      <c r="D31" s="16" t="s">
        <v>95</v>
      </c>
      <c r="E31" s="741" t="s">
        <v>96</v>
      </c>
      <c r="F31" s="742"/>
      <c r="G31" s="742"/>
      <c r="H31" s="742"/>
      <c r="I31" s="742"/>
      <c r="J31" s="743"/>
      <c r="K31" s="250"/>
      <c r="L31" s="255"/>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2"/>
      <c r="AZ31" s="242"/>
      <c r="BA31" s="242"/>
      <c r="BB31" s="242"/>
    </row>
    <row r="32" spans="1:54" ht="15" thickBot="1" x14ac:dyDescent="0.4">
      <c r="A32" s="65"/>
      <c r="B32" s="253"/>
      <c r="C32" s="250"/>
      <c r="D32" s="16" t="s">
        <v>98</v>
      </c>
      <c r="E32" s="744" t="s">
        <v>99</v>
      </c>
      <c r="F32" s="742"/>
      <c r="G32" s="742"/>
      <c r="H32" s="742"/>
      <c r="I32" s="742"/>
      <c r="J32" s="743"/>
      <c r="K32" s="250"/>
      <c r="L32" s="255"/>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row>
    <row r="33" spans="1:54" x14ac:dyDescent="0.35">
      <c r="A33" s="65"/>
      <c r="B33" s="253"/>
      <c r="C33" s="250"/>
      <c r="D33" s="250"/>
      <c r="E33" s="250"/>
      <c r="F33" s="250"/>
      <c r="G33" s="250"/>
      <c r="H33" s="250"/>
      <c r="I33" s="250"/>
      <c r="J33" s="261"/>
      <c r="K33" s="250"/>
      <c r="L33" s="255"/>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row>
    <row r="34" spans="1:54" ht="32.65" customHeight="1" thickBot="1" x14ac:dyDescent="0.4">
      <c r="A34" s="65"/>
      <c r="B34" s="253"/>
      <c r="C34" s="710" t="s">
        <v>495</v>
      </c>
      <c r="D34" s="710"/>
      <c r="E34" s="710"/>
      <c r="F34" s="710"/>
      <c r="G34" s="710"/>
      <c r="H34" s="710"/>
      <c r="I34" s="710"/>
      <c r="J34" s="710"/>
      <c r="K34" s="251"/>
      <c r="L34" s="255"/>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42"/>
      <c r="AY34" s="242"/>
      <c r="AZ34" s="242"/>
      <c r="BA34" s="242"/>
      <c r="BB34" s="242"/>
    </row>
    <row r="35" spans="1:54" ht="15" customHeight="1" x14ac:dyDescent="0.35">
      <c r="A35" s="65"/>
      <c r="B35" s="253"/>
      <c r="C35" s="344"/>
      <c r="D35" s="745" t="s">
        <v>501</v>
      </c>
      <c r="E35" s="746"/>
      <c r="F35" s="746"/>
      <c r="G35" s="746"/>
      <c r="H35" s="746"/>
      <c r="I35" s="746"/>
      <c r="J35" s="746"/>
      <c r="K35" s="747"/>
      <c r="L35" s="255"/>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2"/>
    </row>
    <row r="36" spans="1:54" ht="15" customHeight="1" x14ac:dyDescent="0.35">
      <c r="A36" s="65"/>
      <c r="B36" s="253"/>
      <c r="C36" s="344"/>
      <c r="D36" s="748"/>
      <c r="E36" s="749"/>
      <c r="F36" s="749"/>
      <c r="G36" s="749"/>
      <c r="H36" s="749"/>
      <c r="I36" s="749"/>
      <c r="J36" s="749"/>
      <c r="K36" s="750"/>
      <c r="L36" s="255"/>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242"/>
      <c r="BA36" s="242"/>
      <c r="BB36" s="242"/>
    </row>
    <row r="37" spans="1:54" ht="15" customHeight="1" x14ac:dyDescent="0.35">
      <c r="A37" s="65"/>
      <c r="B37" s="253"/>
      <c r="C37" s="344"/>
      <c r="D37" s="748"/>
      <c r="E37" s="749"/>
      <c r="F37" s="749"/>
      <c r="G37" s="749"/>
      <c r="H37" s="749"/>
      <c r="I37" s="749"/>
      <c r="J37" s="749"/>
      <c r="K37" s="750"/>
      <c r="L37" s="255"/>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2"/>
      <c r="AY37" s="242"/>
      <c r="AZ37" s="242"/>
      <c r="BA37" s="242"/>
      <c r="BB37" s="242"/>
    </row>
    <row r="38" spans="1:54" ht="15" customHeight="1" x14ac:dyDescent="0.35">
      <c r="A38" s="65"/>
      <c r="B38" s="253"/>
      <c r="C38" s="344"/>
      <c r="D38" s="748"/>
      <c r="E38" s="749"/>
      <c r="F38" s="749"/>
      <c r="G38" s="749"/>
      <c r="H38" s="749"/>
      <c r="I38" s="749"/>
      <c r="J38" s="749"/>
      <c r="K38" s="750"/>
      <c r="L38" s="255"/>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242"/>
      <c r="BB38" s="242"/>
    </row>
    <row r="39" spans="1:54" ht="15" customHeight="1" x14ac:dyDescent="0.35">
      <c r="A39" s="65"/>
      <c r="B39" s="253"/>
      <c r="C39" s="344"/>
      <c r="D39" s="748"/>
      <c r="E39" s="749"/>
      <c r="F39" s="749"/>
      <c r="G39" s="749"/>
      <c r="H39" s="749"/>
      <c r="I39" s="749"/>
      <c r="J39" s="749"/>
      <c r="K39" s="750"/>
      <c r="L39" s="255"/>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2"/>
    </row>
    <row r="40" spans="1:54" ht="15" customHeight="1" x14ac:dyDescent="0.35">
      <c r="A40" s="65"/>
      <c r="B40" s="253"/>
      <c r="C40" s="344"/>
      <c r="D40" s="748"/>
      <c r="E40" s="749"/>
      <c r="F40" s="749"/>
      <c r="G40" s="749"/>
      <c r="H40" s="749"/>
      <c r="I40" s="749"/>
      <c r="J40" s="749"/>
      <c r="K40" s="750"/>
      <c r="L40" s="255"/>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2"/>
      <c r="AN40" s="242"/>
      <c r="AO40" s="242"/>
      <c r="AP40" s="242"/>
      <c r="AQ40" s="242"/>
      <c r="AR40" s="242"/>
      <c r="AS40" s="242"/>
      <c r="AT40" s="242"/>
      <c r="AU40" s="242"/>
      <c r="AV40" s="242"/>
      <c r="AW40" s="242"/>
      <c r="AX40" s="242"/>
      <c r="AY40" s="242"/>
      <c r="AZ40" s="242"/>
      <c r="BA40" s="242"/>
      <c r="BB40" s="242"/>
    </row>
    <row r="41" spans="1:54" x14ac:dyDescent="0.35">
      <c r="A41" s="65"/>
      <c r="B41" s="253"/>
      <c r="C41" s="344"/>
      <c r="D41" s="748"/>
      <c r="E41" s="749"/>
      <c r="F41" s="749"/>
      <c r="G41" s="749"/>
      <c r="H41" s="749"/>
      <c r="I41" s="749"/>
      <c r="J41" s="749"/>
      <c r="K41" s="750"/>
      <c r="L41" s="255"/>
      <c r="N41" s="242"/>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2"/>
      <c r="AP41" s="242"/>
      <c r="AQ41" s="242"/>
      <c r="AR41" s="242"/>
      <c r="AS41" s="242"/>
      <c r="AT41" s="242"/>
      <c r="AU41" s="242"/>
      <c r="AV41" s="242"/>
      <c r="AW41" s="242"/>
      <c r="AX41" s="242"/>
      <c r="AY41" s="242"/>
      <c r="AZ41" s="242"/>
      <c r="BA41" s="242"/>
      <c r="BB41" s="242"/>
    </row>
    <row r="42" spans="1:54" ht="45.65" customHeight="1" thickBot="1" x14ac:dyDescent="0.4">
      <c r="A42" s="65"/>
      <c r="B42" s="253"/>
      <c r="C42" s="344"/>
      <c r="D42" s="751"/>
      <c r="E42" s="752"/>
      <c r="F42" s="752"/>
      <c r="G42" s="752"/>
      <c r="H42" s="752"/>
      <c r="I42" s="752"/>
      <c r="J42" s="752"/>
      <c r="K42" s="753"/>
      <c r="L42" s="255"/>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row>
    <row r="43" spans="1:54" x14ac:dyDescent="0.35">
      <c r="A43" s="65"/>
      <c r="B43" s="253"/>
      <c r="C43" s="250"/>
      <c r="D43" s="250"/>
      <c r="E43" s="250"/>
      <c r="F43" s="250"/>
      <c r="G43" s="250"/>
      <c r="H43" s="250"/>
      <c r="I43" s="250"/>
      <c r="J43" s="261"/>
      <c r="K43" s="250"/>
      <c r="L43" s="255"/>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row>
    <row r="44" spans="1:54" ht="8.5" customHeight="1" x14ac:dyDescent="0.35">
      <c r="A44" s="65"/>
      <c r="B44" s="253"/>
      <c r="C44" s="250"/>
      <c r="D44" s="250"/>
      <c r="E44" s="250"/>
      <c r="F44" s="250"/>
      <c r="G44" s="250"/>
      <c r="H44" s="250"/>
      <c r="I44" s="250"/>
      <c r="J44" s="261"/>
      <c r="K44" s="250"/>
      <c r="L44" s="255"/>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2"/>
      <c r="AY44" s="242"/>
      <c r="AZ44" s="242"/>
      <c r="BA44" s="242"/>
      <c r="BB44" s="242"/>
    </row>
    <row r="45" spans="1:54" ht="25.15" customHeight="1" thickBot="1" x14ac:dyDescent="0.4">
      <c r="A45" s="65"/>
      <c r="B45" s="253"/>
      <c r="C45" s="262"/>
      <c r="D45" s="682" t="s">
        <v>474</v>
      </c>
      <c r="E45" s="682"/>
      <c r="F45" s="682" t="s">
        <v>475</v>
      </c>
      <c r="G45" s="682"/>
      <c r="H45" s="683" t="s">
        <v>476</v>
      </c>
      <c r="I45" s="683"/>
      <c r="J45" s="252" t="s">
        <v>477</v>
      </c>
      <c r="K45" s="252" t="s">
        <v>478</v>
      </c>
      <c r="L45" s="255"/>
      <c r="M45" s="263"/>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2"/>
      <c r="AK45" s="242"/>
      <c r="AL45" s="242"/>
      <c r="AM45" s="242"/>
      <c r="AN45" s="242"/>
      <c r="AO45" s="242"/>
      <c r="AP45" s="242"/>
      <c r="AQ45" s="242"/>
      <c r="AR45" s="242"/>
      <c r="AS45" s="242"/>
      <c r="AT45" s="242"/>
      <c r="AU45" s="242"/>
      <c r="AV45" s="242"/>
      <c r="AW45" s="242"/>
      <c r="AX45" s="242"/>
      <c r="AY45" s="242"/>
      <c r="AZ45" s="242"/>
      <c r="BA45" s="242"/>
      <c r="BB45" s="242"/>
    </row>
    <row r="46" spans="1:54" ht="40.15" customHeight="1" thickBot="1" x14ac:dyDescent="0.4">
      <c r="A46" s="65"/>
      <c r="B46" s="253"/>
      <c r="C46" s="754" t="s">
        <v>502</v>
      </c>
      <c r="D46" s="686"/>
      <c r="E46" s="687"/>
      <c r="F46" s="686"/>
      <c r="G46" s="687"/>
      <c r="H46" s="686"/>
      <c r="I46" s="687"/>
      <c r="J46" s="266"/>
      <c r="K46" s="267"/>
      <c r="L46" s="255"/>
      <c r="M46" s="263"/>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2"/>
      <c r="AK46" s="242"/>
      <c r="AL46" s="242"/>
      <c r="AM46" s="242"/>
      <c r="AN46" s="242"/>
      <c r="AO46" s="242"/>
      <c r="AP46" s="242"/>
      <c r="AQ46" s="242"/>
      <c r="AR46" s="242"/>
      <c r="AS46" s="242"/>
      <c r="AT46" s="242"/>
      <c r="AU46" s="242"/>
      <c r="AV46" s="242"/>
      <c r="AW46" s="242"/>
      <c r="AX46" s="242"/>
      <c r="AY46" s="242"/>
      <c r="AZ46" s="242"/>
      <c r="BA46" s="242"/>
      <c r="BB46" s="242"/>
    </row>
    <row r="47" spans="1:54" ht="40.15" customHeight="1" thickBot="1" x14ac:dyDescent="0.4">
      <c r="A47" s="65"/>
      <c r="B47" s="253"/>
      <c r="C47" s="754"/>
      <c r="D47" s="686"/>
      <c r="E47" s="687"/>
      <c r="F47" s="686"/>
      <c r="G47" s="687"/>
      <c r="H47" s="686"/>
      <c r="I47" s="687"/>
      <c r="J47" s="266"/>
      <c r="K47" s="267"/>
      <c r="L47" s="255"/>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2"/>
      <c r="AV47" s="242"/>
      <c r="AW47" s="242"/>
      <c r="AX47" s="242"/>
      <c r="AY47" s="242"/>
      <c r="AZ47" s="242"/>
      <c r="BA47" s="242"/>
      <c r="BB47" s="242"/>
    </row>
    <row r="48" spans="1:54" ht="48" customHeight="1" thickBot="1" x14ac:dyDescent="0.4">
      <c r="A48" s="65"/>
      <c r="B48" s="253"/>
      <c r="C48" s="754"/>
      <c r="D48" s="686"/>
      <c r="E48" s="687"/>
      <c r="F48" s="686"/>
      <c r="G48" s="687"/>
      <c r="H48" s="686"/>
      <c r="I48" s="687"/>
      <c r="J48" s="266"/>
      <c r="K48" s="267"/>
      <c r="L48" s="255"/>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row>
    <row r="49" spans="1:54" ht="25.9" customHeight="1" thickBot="1" x14ac:dyDescent="0.4">
      <c r="A49" s="65"/>
      <c r="B49" s="253"/>
      <c r="C49" s="754"/>
      <c r="D49" s="250"/>
      <c r="E49" s="250"/>
      <c r="F49" s="250"/>
      <c r="G49" s="250"/>
      <c r="H49" s="250"/>
      <c r="I49" s="250"/>
      <c r="J49" s="259" t="s">
        <v>491</v>
      </c>
      <c r="K49" s="260"/>
      <c r="L49" s="255"/>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2"/>
      <c r="AK49" s="242"/>
      <c r="AL49" s="242"/>
      <c r="AM49" s="242"/>
      <c r="AN49" s="242"/>
      <c r="AO49" s="242"/>
      <c r="AP49" s="242"/>
      <c r="AQ49" s="242"/>
      <c r="AR49" s="242"/>
      <c r="AS49" s="242"/>
      <c r="AT49" s="242"/>
      <c r="AU49" s="242"/>
      <c r="AV49" s="242"/>
      <c r="AW49" s="242"/>
      <c r="AX49" s="242"/>
      <c r="AY49" s="242"/>
      <c r="AZ49" s="242"/>
      <c r="BA49" s="242"/>
      <c r="BB49" s="242"/>
    </row>
    <row r="50" spans="1:54" ht="15" thickBot="1" x14ac:dyDescent="0.4">
      <c r="A50" s="65"/>
      <c r="B50" s="253"/>
      <c r="C50" s="250"/>
      <c r="D50" s="265" t="s">
        <v>492</v>
      </c>
      <c r="E50" s="152"/>
      <c r="F50" s="152"/>
      <c r="G50" s="152"/>
      <c r="H50" s="250"/>
      <c r="I50" s="250"/>
      <c r="J50" s="261"/>
      <c r="K50" s="250"/>
      <c r="L50" s="255"/>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2"/>
      <c r="AM50" s="242"/>
      <c r="AN50" s="242"/>
      <c r="AO50" s="242"/>
      <c r="AP50" s="242"/>
      <c r="AQ50" s="242"/>
      <c r="AR50" s="242"/>
      <c r="AS50" s="242"/>
      <c r="AT50" s="242"/>
      <c r="AU50" s="242"/>
      <c r="AV50" s="242"/>
      <c r="AW50" s="242"/>
      <c r="AX50" s="242"/>
      <c r="AY50" s="242"/>
      <c r="AZ50" s="242"/>
      <c r="BA50" s="242"/>
      <c r="BB50" s="242"/>
    </row>
    <row r="51" spans="1:54" ht="15" thickBot="1" x14ac:dyDescent="0.4">
      <c r="A51" s="65"/>
      <c r="B51" s="253"/>
      <c r="C51" s="250"/>
      <c r="D51" s="16" t="s">
        <v>95</v>
      </c>
      <c r="E51" s="736"/>
      <c r="F51" s="708"/>
      <c r="G51" s="708"/>
      <c r="H51" s="708"/>
      <c r="I51" s="708"/>
      <c r="J51" s="709"/>
      <c r="K51" s="250"/>
      <c r="L51" s="255"/>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2"/>
      <c r="AN51" s="242"/>
      <c r="AO51" s="242"/>
      <c r="AP51" s="242"/>
      <c r="AQ51" s="242"/>
      <c r="AR51" s="242"/>
      <c r="AS51" s="242"/>
      <c r="AT51" s="242"/>
      <c r="AU51" s="242"/>
      <c r="AV51" s="242"/>
      <c r="AW51" s="242"/>
      <c r="AX51" s="242"/>
      <c r="AY51" s="242"/>
      <c r="AZ51" s="242"/>
      <c r="BA51" s="242"/>
      <c r="BB51" s="242"/>
    </row>
    <row r="52" spans="1:54" ht="15" thickBot="1" x14ac:dyDescent="0.4">
      <c r="A52" s="65"/>
      <c r="B52" s="253"/>
      <c r="C52" s="250"/>
      <c r="D52" s="16" t="s">
        <v>98</v>
      </c>
      <c r="E52" s="736"/>
      <c r="F52" s="708"/>
      <c r="G52" s="708"/>
      <c r="H52" s="708"/>
      <c r="I52" s="708"/>
      <c r="J52" s="709"/>
      <c r="K52" s="250"/>
      <c r="L52" s="255"/>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2"/>
      <c r="AX52" s="242"/>
      <c r="AY52" s="242"/>
      <c r="AZ52" s="242"/>
      <c r="BA52" s="242"/>
      <c r="BB52" s="242"/>
    </row>
    <row r="53" spans="1:54" ht="15" thickBot="1" x14ac:dyDescent="0.4">
      <c r="A53" s="65"/>
      <c r="B53" s="253"/>
      <c r="C53" s="250"/>
      <c r="D53" s="16"/>
      <c r="E53" s="250"/>
      <c r="F53" s="250"/>
      <c r="G53" s="250"/>
      <c r="H53" s="250"/>
      <c r="I53" s="250"/>
      <c r="J53" s="250"/>
      <c r="K53" s="250"/>
      <c r="L53" s="255"/>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2"/>
      <c r="AT53" s="242"/>
      <c r="AU53" s="242"/>
      <c r="AV53" s="242"/>
      <c r="AW53" s="242"/>
      <c r="AX53" s="242"/>
      <c r="AY53" s="242"/>
      <c r="AZ53" s="242"/>
      <c r="BA53" s="242"/>
      <c r="BB53" s="242"/>
    </row>
    <row r="54" spans="1:54" ht="190.9" customHeight="1" thickBot="1" x14ac:dyDescent="0.4">
      <c r="A54" s="65"/>
      <c r="B54" s="253"/>
      <c r="C54" s="737" t="s">
        <v>503</v>
      </c>
      <c r="D54" s="737"/>
      <c r="E54" s="737"/>
      <c r="F54" s="268"/>
      <c r="G54" s="269"/>
      <c r="H54" s="270"/>
      <c r="I54" s="270"/>
      <c r="J54" s="270"/>
      <c r="K54" s="271"/>
      <c r="L54" s="255"/>
      <c r="N54" s="242"/>
      <c r="O54" s="242"/>
      <c r="P54" s="242"/>
      <c r="Q54" s="242"/>
      <c r="R54" s="242"/>
      <c r="S54" s="242"/>
      <c r="T54" s="242"/>
      <c r="U54" s="242"/>
      <c r="V54" s="242"/>
      <c r="W54" s="242"/>
      <c r="X54" s="242"/>
      <c r="Y54" s="242"/>
      <c r="Z54" s="242"/>
      <c r="AA54" s="242"/>
      <c r="AB54" s="242"/>
      <c r="AC54" s="242"/>
      <c r="AD54" s="242"/>
      <c r="AE54" s="242"/>
      <c r="AF54" s="242"/>
      <c r="AG54" s="242"/>
      <c r="AH54" s="242"/>
      <c r="AI54" s="242"/>
      <c r="AJ54" s="242"/>
      <c r="AK54" s="242"/>
      <c r="AL54" s="242"/>
      <c r="AM54" s="242"/>
      <c r="AN54" s="242"/>
      <c r="AO54" s="242"/>
      <c r="AP54" s="242"/>
      <c r="AQ54" s="242"/>
      <c r="AR54" s="242"/>
      <c r="AS54" s="242"/>
      <c r="AT54" s="242"/>
      <c r="AU54" s="242"/>
      <c r="AV54" s="242"/>
      <c r="AW54" s="242"/>
      <c r="AX54" s="242"/>
      <c r="AY54" s="242"/>
      <c r="AZ54" s="242"/>
      <c r="BA54" s="242"/>
      <c r="BB54" s="242"/>
    </row>
    <row r="55" spans="1:54" s="182" customFormat="1" ht="18.75" customHeight="1" x14ac:dyDescent="0.35">
      <c r="A55" s="63"/>
      <c r="B55" s="253"/>
      <c r="C55" s="272"/>
      <c r="D55" s="272"/>
      <c r="E55" s="272"/>
      <c r="F55" s="272"/>
      <c r="G55" s="272"/>
      <c r="H55" s="272"/>
      <c r="I55" s="272"/>
      <c r="J55" s="251"/>
      <c r="K55" s="251"/>
      <c r="L55" s="255"/>
      <c r="N55" s="242"/>
      <c r="O55" s="242"/>
      <c r="P55" s="242"/>
      <c r="Q55" s="242"/>
      <c r="R55" s="242"/>
      <c r="S55" s="242"/>
      <c r="T55" s="242"/>
      <c r="U55" s="242"/>
      <c r="V55" s="242"/>
      <c r="W55" s="242"/>
      <c r="X55" s="242"/>
      <c r="Y55" s="242"/>
      <c r="Z55" s="242"/>
      <c r="AA55" s="242"/>
      <c r="AB55" s="242"/>
      <c r="AC55" s="242"/>
      <c r="AD55" s="242"/>
      <c r="AE55" s="242"/>
      <c r="AF55" s="242"/>
      <c r="AG55" s="242"/>
      <c r="AH55" s="242"/>
      <c r="AI55" s="242"/>
      <c r="AJ55" s="242"/>
      <c r="AK55" s="242"/>
      <c r="AL55" s="242"/>
      <c r="AM55" s="242"/>
      <c r="AN55" s="242"/>
      <c r="AO55" s="242"/>
      <c r="AP55" s="242"/>
      <c r="AQ55" s="242"/>
      <c r="AR55" s="242"/>
      <c r="AS55" s="242"/>
      <c r="AT55" s="242"/>
      <c r="AU55" s="242"/>
      <c r="AV55" s="242"/>
      <c r="AW55" s="242"/>
      <c r="AX55" s="242"/>
      <c r="AY55" s="242"/>
      <c r="AZ55" s="242"/>
      <c r="BA55" s="242"/>
      <c r="BB55" s="242"/>
    </row>
    <row r="56" spans="1:54" s="182" customFormat="1" ht="15.75" customHeight="1" thickBot="1" x14ac:dyDescent="0.4">
      <c r="A56" s="63"/>
      <c r="B56" s="253"/>
      <c r="C56" s="250"/>
      <c r="D56" s="273" t="s">
        <v>504</v>
      </c>
      <c r="E56" s="17"/>
      <c r="F56" s="17"/>
      <c r="G56" s="17"/>
      <c r="H56" s="17"/>
      <c r="I56" s="274" t="s">
        <v>505</v>
      </c>
      <c r="J56" s="251"/>
      <c r="K56" s="251"/>
      <c r="L56" s="255"/>
      <c r="N56" s="242"/>
      <c r="O56" s="242"/>
      <c r="P56" s="242"/>
      <c r="Q56" s="242"/>
      <c r="R56" s="242"/>
      <c r="S56" s="242"/>
      <c r="T56" s="242"/>
      <c r="U56" s="242"/>
      <c r="V56" s="242"/>
      <c r="W56" s="242"/>
      <c r="X56" s="242"/>
      <c r="Y56" s="242"/>
      <c r="Z56" s="242"/>
      <c r="AA56" s="242"/>
      <c r="AB56" s="242"/>
      <c r="AC56" s="242"/>
      <c r="AD56" s="242"/>
      <c r="AE56" s="242"/>
      <c r="AF56" s="242"/>
      <c r="AG56" s="242"/>
      <c r="AH56" s="242"/>
      <c r="AI56" s="242"/>
      <c r="AJ56" s="242"/>
      <c r="AK56" s="242"/>
      <c r="AL56" s="242"/>
      <c r="AM56" s="242"/>
      <c r="AN56" s="242"/>
      <c r="AO56" s="242"/>
      <c r="AP56" s="242"/>
      <c r="AQ56" s="242"/>
      <c r="AR56" s="242"/>
      <c r="AS56" s="242"/>
      <c r="AT56" s="242"/>
      <c r="AU56" s="242"/>
      <c r="AV56" s="242"/>
      <c r="AW56" s="242"/>
      <c r="AX56" s="242"/>
      <c r="AY56" s="242"/>
      <c r="AZ56" s="242"/>
      <c r="BA56" s="242"/>
      <c r="BB56" s="242"/>
    </row>
    <row r="57" spans="1:54" s="182" customFormat="1" ht="78" customHeight="1" x14ac:dyDescent="0.35">
      <c r="A57" s="63"/>
      <c r="B57" s="253"/>
      <c r="C57" s="275" t="s">
        <v>506</v>
      </c>
      <c r="D57" s="738" t="s">
        <v>507</v>
      </c>
      <c r="E57" s="739"/>
      <c r="F57" s="740"/>
      <c r="G57" s="17"/>
      <c r="H57" s="276" t="s">
        <v>508</v>
      </c>
      <c r="I57" s="738" t="s">
        <v>509</v>
      </c>
      <c r="J57" s="739"/>
      <c r="K57" s="740"/>
      <c r="L57" s="255"/>
      <c r="N57" s="242"/>
      <c r="O57" s="242"/>
      <c r="P57" s="242"/>
      <c r="Q57" s="242"/>
      <c r="R57" s="242"/>
      <c r="S57" s="242"/>
      <c r="T57" s="242"/>
      <c r="U57" s="242"/>
      <c r="V57" s="242"/>
      <c r="W57" s="242"/>
      <c r="X57" s="242"/>
      <c r="Y57" s="242"/>
      <c r="Z57" s="242"/>
      <c r="AA57" s="242"/>
      <c r="AB57" s="242"/>
      <c r="AC57" s="242"/>
      <c r="AD57" s="242"/>
      <c r="AE57" s="242"/>
      <c r="AF57" s="242"/>
      <c r="AG57" s="242"/>
      <c r="AH57" s="242"/>
      <c r="AI57" s="242"/>
      <c r="AJ57" s="242"/>
      <c r="AK57" s="242"/>
      <c r="AL57" s="242"/>
      <c r="AM57" s="242"/>
      <c r="AN57" s="242"/>
      <c r="AO57" s="242"/>
      <c r="AP57" s="242"/>
      <c r="AQ57" s="242"/>
      <c r="AR57" s="242"/>
      <c r="AS57" s="242"/>
      <c r="AT57" s="242"/>
      <c r="AU57" s="242"/>
      <c r="AV57" s="242"/>
      <c r="AW57" s="242"/>
      <c r="AX57" s="242"/>
      <c r="AY57" s="242"/>
      <c r="AZ57" s="242"/>
      <c r="BA57" s="242"/>
      <c r="BB57" s="242"/>
    </row>
    <row r="58" spans="1:54" s="182" customFormat="1" ht="54.75" customHeight="1" x14ac:dyDescent="0.35">
      <c r="A58" s="63"/>
      <c r="B58" s="253"/>
      <c r="C58" s="277" t="s">
        <v>481</v>
      </c>
      <c r="D58" s="755" t="s">
        <v>510</v>
      </c>
      <c r="E58" s="756"/>
      <c r="F58" s="757"/>
      <c r="G58" s="17"/>
      <c r="H58" s="278" t="s">
        <v>511</v>
      </c>
      <c r="I58" s="755" t="s">
        <v>512</v>
      </c>
      <c r="J58" s="756"/>
      <c r="K58" s="757"/>
      <c r="L58" s="255"/>
      <c r="N58" s="242"/>
      <c r="O58" s="242"/>
      <c r="P58" s="242"/>
      <c r="Q58" s="242"/>
      <c r="R58" s="242"/>
      <c r="S58" s="242"/>
      <c r="T58" s="242"/>
      <c r="U58" s="242"/>
      <c r="V58" s="242"/>
      <c r="W58" s="242"/>
      <c r="X58" s="242"/>
      <c r="Y58" s="242"/>
      <c r="Z58" s="242"/>
      <c r="AA58" s="242"/>
      <c r="AB58" s="242"/>
      <c r="AC58" s="242"/>
      <c r="AD58" s="242"/>
      <c r="AE58" s="242"/>
      <c r="AF58" s="242"/>
      <c r="AG58" s="242"/>
      <c r="AH58" s="242"/>
      <c r="AI58" s="242"/>
      <c r="AJ58" s="242"/>
      <c r="AK58" s="242"/>
      <c r="AL58" s="242"/>
      <c r="AM58" s="242"/>
      <c r="AN58" s="242"/>
      <c r="AO58" s="242"/>
      <c r="AP58" s="242"/>
      <c r="AQ58" s="242"/>
      <c r="AR58" s="242"/>
      <c r="AS58" s="242"/>
      <c r="AT58" s="242"/>
      <c r="AU58" s="242"/>
      <c r="AV58" s="242"/>
      <c r="AW58" s="242"/>
      <c r="AX58" s="242"/>
      <c r="AY58" s="242"/>
      <c r="AZ58" s="242"/>
      <c r="BA58" s="242"/>
      <c r="BB58" s="242"/>
    </row>
    <row r="59" spans="1:54" s="182" customFormat="1" ht="58.5" customHeight="1" x14ac:dyDescent="0.35">
      <c r="A59" s="63"/>
      <c r="B59" s="253"/>
      <c r="C59" s="277" t="s">
        <v>489</v>
      </c>
      <c r="D59" s="755" t="s">
        <v>513</v>
      </c>
      <c r="E59" s="756"/>
      <c r="F59" s="757"/>
      <c r="G59" s="17"/>
      <c r="H59" s="278" t="s">
        <v>514</v>
      </c>
      <c r="I59" s="755" t="s">
        <v>515</v>
      </c>
      <c r="J59" s="756"/>
      <c r="K59" s="757"/>
      <c r="L59" s="255"/>
      <c r="N59" s="242"/>
      <c r="O59" s="242"/>
      <c r="P59" s="242"/>
      <c r="Q59" s="242"/>
      <c r="R59" s="242"/>
      <c r="S59" s="242"/>
      <c r="T59" s="242"/>
      <c r="U59" s="242"/>
      <c r="V59" s="242"/>
      <c r="W59" s="242"/>
      <c r="X59" s="242"/>
      <c r="Y59" s="242"/>
      <c r="Z59" s="242"/>
      <c r="AA59" s="242"/>
      <c r="AB59" s="242"/>
      <c r="AC59" s="242"/>
      <c r="AD59" s="242"/>
      <c r="AE59" s="242"/>
      <c r="AF59" s="242"/>
      <c r="AG59" s="242"/>
      <c r="AH59" s="242"/>
      <c r="AI59" s="242"/>
      <c r="AJ59" s="242"/>
      <c r="AK59" s="242"/>
      <c r="AL59" s="242"/>
      <c r="AM59" s="242"/>
      <c r="AN59" s="242"/>
      <c r="AO59" s="242"/>
      <c r="AP59" s="242"/>
      <c r="AQ59" s="242"/>
      <c r="AR59" s="242"/>
      <c r="AS59" s="242"/>
      <c r="AT59" s="242"/>
      <c r="AU59" s="242"/>
      <c r="AV59" s="242"/>
      <c r="AW59" s="242"/>
      <c r="AX59" s="242"/>
      <c r="AY59" s="242"/>
      <c r="AZ59" s="242"/>
      <c r="BA59" s="242"/>
      <c r="BB59" s="242"/>
    </row>
    <row r="60" spans="1:54" ht="60" customHeight="1" x14ac:dyDescent="0.35">
      <c r="A60" s="65"/>
      <c r="B60" s="253"/>
      <c r="C60" s="277" t="s">
        <v>516</v>
      </c>
      <c r="D60" s="755" t="s">
        <v>517</v>
      </c>
      <c r="E60" s="756"/>
      <c r="F60" s="757"/>
      <c r="G60" s="17"/>
      <c r="H60" s="278" t="s">
        <v>518</v>
      </c>
      <c r="I60" s="755" t="s">
        <v>519</v>
      </c>
      <c r="J60" s="756"/>
      <c r="K60" s="757"/>
      <c r="L60" s="255"/>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42"/>
      <c r="AP60" s="242"/>
      <c r="AQ60" s="242"/>
      <c r="AR60" s="242"/>
      <c r="AS60" s="242"/>
      <c r="AT60" s="242"/>
      <c r="AU60" s="242"/>
      <c r="AV60" s="242"/>
      <c r="AW60" s="242"/>
      <c r="AX60" s="242"/>
      <c r="AY60" s="242"/>
      <c r="AZ60" s="242"/>
      <c r="BA60" s="242"/>
      <c r="BB60" s="242"/>
    </row>
    <row r="61" spans="1:54" ht="54" customHeight="1" x14ac:dyDescent="0.35">
      <c r="A61" s="65"/>
      <c r="B61" s="249"/>
      <c r="C61" s="277" t="s">
        <v>485</v>
      </c>
      <c r="D61" s="755" t="s">
        <v>520</v>
      </c>
      <c r="E61" s="756"/>
      <c r="F61" s="757"/>
      <c r="G61" s="17"/>
      <c r="H61" s="278" t="s">
        <v>521</v>
      </c>
      <c r="I61" s="755" t="s">
        <v>522</v>
      </c>
      <c r="J61" s="756"/>
      <c r="K61" s="757"/>
      <c r="L61" s="18"/>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42"/>
      <c r="AP61" s="242"/>
      <c r="AQ61" s="242"/>
      <c r="AR61" s="242"/>
      <c r="AS61" s="242"/>
      <c r="AT61" s="242"/>
      <c r="AU61" s="242"/>
      <c r="AV61" s="242"/>
      <c r="AW61" s="242"/>
      <c r="AX61" s="242"/>
      <c r="AY61" s="242"/>
      <c r="AZ61" s="242"/>
      <c r="BA61" s="242"/>
      <c r="BB61" s="242"/>
    </row>
    <row r="62" spans="1:54" ht="61.5" customHeight="1" thickBot="1" x14ac:dyDescent="0.4">
      <c r="A62" s="65"/>
      <c r="B62" s="249"/>
      <c r="C62" s="277" t="s">
        <v>523</v>
      </c>
      <c r="D62" s="755" t="s">
        <v>524</v>
      </c>
      <c r="E62" s="756"/>
      <c r="F62" s="757"/>
      <c r="G62" s="17"/>
      <c r="H62" s="279" t="s">
        <v>525</v>
      </c>
      <c r="I62" s="758" t="s">
        <v>526</v>
      </c>
      <c r="J62" s="759"/>
      <c r="K62" s="760"/>
      <c r="L62" s="18"/>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42"/>
      <c r="AP62" s="242"/>
      <c r="AQ62" s="242"/>
      <c r="AR62" s="242"/>
      <c r="AS62" s="242"/>
      <c r="AT62" s="242"/>
      <c r="AU62" s="242"/>
      <c r="AV62" s="242"/>
      <c r="AW62" s="242"/>
      <c r="AX62" s="242"/>
      <c r="AY62" s="242"/>
      <c r="AZ62" s="242"/>
      <c r="BA62" s="242"/>
      <c r="BB62" s="242"/>
    </row>
    <row r="63" spans="1:54" ht="61.5" customHeight="1" x14ac:dyDescent="0.35">
      <c r="A63" s="65"/>
      <c r="B63" s="249"/>
      <c r="C63" s="280" t="s">
        <v>527</v>
      </c>
      <c r="D63" s="755" t="s">
        <v>528</v>
      </c>
      <c r="E63" s="756"/>
      <c r="F63" s="757"/>
      <c r="G63" s="249"/>
      <c r="H63" s="281"/>
      <c r="I63" s="282"/>
      <c r="J63" s="282"/>
      <c r="K63" s="282"/>
      <c r="L63" s="18"/>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42"/>
      <c r="AP63" s="242"/>
      <c r="AQ63" s="242"/>
      <c r="AR63" s="242"/>
      <c r="AS63" s="242"/>
      <c r="AT63" s="242"/>
      <c r="AU63" s="242"/>
      <c r="AV63" s="242"/>
      <c r="AW63" s="242"/>
      <c r="AX63" s="242"/>
      <c r="AY63" s="242"/>
      <c r="AZ63" s="242"/>
      <c r="BA63" s="242"/>
      <c r="BB63" s="242"/>
    </row>
    <row r="64" spans="1:54" ht="61.5" customHeight="1" thickBot="1" x14ac:dyDescent="0.4">
      <c r="A64" s="65"/>
      <c r="B64" s="36"/>
      <c r="C64" s="283" t="s">
        <v>529</v>
      </c>
      <c r="D64" s="758" t="s">
        <v>530</v>
      </c>
      <c r="E64" s="759"/>
      <c r="F64" s="760"/>
      <c r="G64" s="249"/>
      <c r="H64" s="281"/>
      <c r="I64" s="282"/>
      <c r="J64" s="282"/>
      <c r="K64" s="282"/>
      <c r="L64" s="18"/>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42"/>
      <c r="AP64" s="242"/>
      <c r="AQ64" s="242"/>
      <c r="AR64" s="242"/>
      <c r="AS64" s="242"/>
      <c r="AT64" s="242"/>
      <c r="AU64" s="242"/>
      <c r="AV64" s="242"/>
      <c r="AW64" s="242"/>
      <c r="AX64" s="242"/>
      <c r="AY64" s="242"/>
      <c r="AZ64" s="242"/>
      <c r="BA64" s="242"/>
      <c r="BB64" s="242"/>
    </row>
    <row r="65" spans="1:54" ht="15" thickBot="1" x14ac:dyDescent="0.4">
      <c r="A65" s="65"/>
      <c r="B65" s="284"/>
      <c r="C65" s="285"/>
      <c r="D65" s="286"/>
      <c r="E65" s="286"/>
      <c r="F65" s="286"/>
      <c r="G65" s="286"/>
      <c r="H65" s="286"/>
      <c r="I65" s="286"/>
      <c r="J65" s="287"/>
      <c r="K65" s="287"/>
      <c r="L65" s="62"/>
      <c r="M65" s="242"/>
      <c r="N65" s="242"/>
      <c r="O65" s="242"/>
      <c r="P65" s="242"/>
      <c r="Q65" s="242"/>
      <c r="R65" s="242"/>
      <c r="S65" s="242"/>
      <c r="T65" s="242"/>
      <c r="U65" s="242"/>
      <c r="V65" s="242"/>
      <c r="W65" s="242"/>
      <c r="X65" s="242"/>
      <c r="Y65" s="242"/>
      <c r="Z65" s="242"/>
      <c r="AA65" s="242"/>
      <c r="AB65" s="242"/>
      <c r="AC65" s="242"/>
      <c r="AD65" s="242"/>
      <c r="AE65" s="242"/>
      <c r="AF65" s="242"/>
      <c r="AG65" s="242"/>
      <c r="AH65" s="242"/>
      <c r="AI65" s="242"/>
      <c r="AJ65" s="242"/>
      <c r="AK65" s="242"/>
      <c r="AL65" s="242"/>
      <c r="AM65" s="242"/>
      <c r="AN65" s="242"/>
      <c r="AO65" s="242"/>
      <c r="AP65" s="242"/>
      <c r="AQ65" s="242"/>
      <c r="AR65" s="242"/>
      <c r="AS65" s="242"/>
      <c r="AT65" s="242"/>
    </row>
    <row r="66" spans="1:54" ht="49.9" customHeight="1" x14ac:dyDescent="0.35">
      <c r="A66" s="65"/>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c r="AA66" s="242"/>
      <c r="AB66" s="242"/>
      <c r="AC66" s="242"/>
      <c r="AD66" s="242"/>
      <c r="AE66" s="242"/>
      <c r="AF66" s="242"/>
      <c r="AG66" s="242"/>
      <c r="AH66" s="242"/>
      <c r="AI66" s="242"/>
      <c r="AJ66" s="242"/>
      <c r="AK66" s="242"/>
      <c r="AL66" s="242"/>
      <c r="AM66" s="242"/>
      <c r="AN66" s="242"/>
      <c r="AO66" s="242"/>
      <c r="AP66" s="242"/>
      <c r="AQ66" s="242"/>
      <c r="AR66" s="242"/>
      <c r="AS66" s="242"/>
      <c r="AT66" s="242"/>
    </row>
    <row r="67" spans="1:54" ht="49.9" customHeight="1" x14ac:dyDescent="0.35">
      <c r="A67" s="65"/>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c r="AA67" s="242"/>
      <c r="AB67" s="242"/>
      <c r="AC67" s="242"/>
      <c r="AD67" s="242"/>
      <c r="AE67" s="242"/>
      <c r="AF67" s="242"/>
      <c r="AG67" s="242"/>
      <c r="AH67" s="242"/>
      <c r="AI67" s="242"/>
      <c r="AJ67" s="242"/>
      <c r="AK67" s="242"/>
      <c r="AL67" s="242"/>
      <c r="AM67" s="242"/>
      <c r="AN67" s="242"/>
      <c r="AO67" s="242"/>
      <c r="AP67" s="242"/>
      <c r="AQ67" s="242"/>
      <c r="AR67" s="242"/>
      <c r="AS67" s="242"/>
      <c r="AT67" s="242"/>
    </row>
    <row r="68" spans="1:54" ht="49.5" customHeight="1" x14ac:dyDescent="0.35">
      <c r="A68" s="65"/>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c r="AA68" s="242"/>
      <c r="AB68" s="242"/>
      <c r="AC68" s="242"/>
      <c r="AD68" s="242"/>
      <c r="AE68" s="242"/>
      <c r="AF68" s="242"/>
      <c r="AG68" s="242"/>
      <c r="AH68" s="242"/>
      <c r="AI68" s="242"/>
      <c r="AJ68" s="242"/>
      <c r="AK68" s="242"/>
      <c r="AL68" s="242"/>
      <c r="AM68" s="242"/>
      <c r="AN68" s="242"/>
      <c r="AO68" s="242"/>
      <c r="AP68" s="242"/>
      <c r="AQ68" s="242"/>
      <c r="AR68" s="242"/>
      <c r="AS68" s="242"/>
      <c r="AT68" s="242"/>
    </row>
    <row r="69" spans="1:54" ht="49.9" customHeight="1" x14ac:dyDescent="0.35">
      <c r="A69" s="65"/>
      <c r="C69" s="242"/>
      <c r="D69" s="242"/>
      <c r="E69" s="242"/>
      <c r="F69" s="242"/>
      <c r="G69" s="242"/>
      <c r="H69" s="242"/>
      <c r="I69" s="242"/>
      <c r="J69" s="242"/>
      <c r="K69" s="242"/>
      <c r="L69" s="242"/>
      <c r="M69" s="242"/>
      <c r="N69" s="242"/>
      <c r="O69" s="242"/>
      <c r="P69" s="242"/>
      <c r="Q69" s="242"/>
      <c r="R69" s="242"/>
      <c r="S69" s="242"/>
      <c r="T69" s="242"/>
      <c r="U69" s="242"/>
      <c r="V69" s="242"/>
      <c r="W69" s="242"/>
      <c r="X69" s="242"/>
      <c r="Y69" s="242"/>
      <c r="Z69" s="242"/>
      <c r="AA69" s="242"/>
      <c r="AB69" s="242"/>
      <c r="AC69" s="242"/>
      <c r="AD69" s="242"/>
      <c r="AE69" s="242"/>
      <c r="AF69" s="242"/>
      <c r="AG69" s="242"/>
      <c r="AH69" s="242"/>
      <c r="AI69" s="242"/>
      <c r="AJ69" s="242"/>
      <c r="AK69" s="242"/>
      <c r="AL69" s="242"/>
      <c r="AM69" s="242"/>
      <c r="AN69" s="242"/>
      <c r="AO69" s="242"/>
      <c r="AP69" s="242"/>
      <c r="AQ69" s="242"/>
      <c r="AR69" s="242"/>
      <c r="AS69" s="242"/>
      <c r="AT69" s="242"/>
    </row>
    <row r="70" spans="1:54" ht="49.9" customHeight="1" x14ac:dyDescent="0.35">
      <c r="A70" s="65"/>
      <c r="C70" s="242"/>
      <c r="D70" s="242"/>
      <c r="E70" s="242"/>
      <c r="F70" s="242"/>
      <c r="G70" s="242"/>
      <c r="H70" s="242"/>
      <c r="I70" s="242"/>
      <c r="J70" s="242"/>
      <c r="K70" s="242"/>
      <c r="L70" s="242"/>
      <c r="M70" s="242"/>
      <c r="N70" s="242"/>
      <c r="O70" s="242"/>
      <c r="P70" s="242"/>
      <c r="Q70" s="242"/>
      <c r="R70" s="242"/>
      <c r="S70" s="242"/>
      <c r="T70" s="242"/>
      <c r="U70" s="242"/>
      <c r="V70" s="242"/>
      <c r="W70" s="242"/>
      <c r="X70" s="242"/>
      <c r="Y70" s="242"/>
      <c r="Z70" s="242"/>
      <c r="AA70" s="242"/>
      <c r="AB70" s="242"/>
      <c r="AC70" s="242"/>
      <c r="AD70" s="242"/>
      <c r="AE70" s="242"/>
      <c r="AF70" s="242"/>
      <c r="AG70" s="242"/>
      <c r="AH70" s="242"/>
      <c r="AI70" s="242"/>
      <c r="AJ70" s="242"/>
      <c r="AK70" s="242"/>
      <c r="AL70" s="242"/>
      <c r="AM70" s="242"/>
      <c r="AN70" s="242"/>
      <c r="AO70" s="242"/>
      <c r="AP70" s="242"/>
      <c r="AQ70" s="242"/>
      <c r="AR70" s="242"/>
      <c r="AS70" s="242"/>
      <c r="AT70" s="242"/>
    </row>
    <row r="71" spans="1:54" ht="49.9" customHeight="1" x14ac:dyDescent="0.35">
      <c r="A71" s="65"/>
      <c r="C71" s="242"/>
      <c r="D71" s="242"/>
      <c r="E71" s="242"/>
      <c r="F71" s="242"/>
      <c r="G71" s="242"/>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c r="AH71" s="242"/>
      <c r="AI71" s="242"/>
      <c r="AJ71" s="242"/>
      <c r="AK71" s="242"/>
      <c r="AL71" s="242"/>
      <c r="AM71" s="242"/>
      <c r="AN71" s="242"/>
      <c r="AO71" s="242"/>
      <c r="AP71" s="242"/>
      <c r="AQ71" s="242"/>
      <c r="AR71" s="242"/>
      <c r="AS71" s="242"/>
      <c r="AT71" s="242"/>
    </row>
    <row r="72" spans="1:54" x14ac:dyDescent="0.35">
      <c r="A72" s="65"/>
      <c r="C72" s="242"/>
      <c r="D72" s="242"/>
      <c r="E72" s="242"/>
      <c r="F72" s="242"/>
      <c r="G72" s="242"/>
      <c r="H72" s="242"/>
      <c r="I72" s="242"/>
      <c r="J72" s="242"/>
      <c r="K72" s="242"/>
      <c r="L72" s="242"/>
      <c r="M72" s="242"/>
      <c r="N72" s="242"/>
      <c r="O72" s="242"/>
      <c r="P72" s="242"/>
      <c r="Q72" s="242"/>
      <c r="R72" s="242"/>
      <c r="S72" s="242"/>
      <c r="T72" s="242"/>
      <c r="U72" s="242"/>
      <c r="V72" s="242"/>
      <c r="W72" s="242"/>
      <c r="X72" s="242"/>
      <c r="Y72" s="242"/>
      <c r="Z72" s="242"/>
      <c r="AA72" s="242"/>
      <c r="AB72" s="242"/>
      <c r="AC72" s="242"/>
      <c r="AD72" s="242"/>
      <c r="AE72" s="242"/>
      <c r="AF72" s="242"/>
      <c r="AG72" s="242"/>
      <c r="AH72" s="242"/>
      <c r="AI72" s="242"/>
      <c r="AJ72" s="242"/>
      <c r="AK72" s="242"/>
      <c r="AL72" s="242"/>
      <c r="AM72" s="242"/>
      <c r="AN72" s="242"/>
      <c r="AO72" s="242"/>
      <c r="AP72" s="242"/>
      <c r="AQ72" s="242"/>
      <c r="AR72" s="242"/>
      <c r="AS72" s="242"/>
      <c r="AT72" s="242"/>
    </row>
    <row r="73" spans="1:54" x14ac:dyDescent="0.35">
      <c r="A73" s="65"/>
      <c r="C73" s="242"/>
      <c r="D73" s="242"/>
      <c r="E73" s="242"/>
      <c r="F73" s="242"/>
      <c r="G73" s="242"/>
      <c r="H73" s="242"/>
      <c r="I73" s="242"/>
      <c r="J73" s="242"/>
      <c r="K73" s="242"/>
      <c r="L73" s="242"/>
      <c r="M73" s="242"/>
      <c r="N73" s="242"/>
      <c r="O73" s="242"/>
      <c r="P73" s="242"/>
      <c r="Q73" s="242"/>
      <c r="R73" s="242"/>
      <c r="S73" s="242"/>
      <c r="T73" s="242"/>
      <c r="U73" s="242"/>
      <c r="V73" s="242"/>
      <c r="W73" s="242"/>
      <c r="X73" s="242"/>
      <c r="Y73" s="242"/>
      <c r="Z73" s="242"/>
      <c r="AA73" s="242"/>
      <c r="AB73" s="242"/>
      <c r="AC73" s="242"/>
      <c r="AD73" s="242"/>
      <c r="AE73" s="242"/>
      <c r="AF73" s="242"/>
      <c r="AG73" s="242"/>
      <c r="AH73" s="242"/>
      <c r="AI73" s="242"/>
      <c r="AJ73" s="242"/>
      <c r="AK73" s="242"/>
      <c r="AL73" s="242"/>
      <c r="AM73" s="242"/>
      <c r="AN73" s="242"/>
      <c r="AO73" s="242"/>
      <c r="AP73" s="242"/>
      <c r="AQ73" s="242"/>
      <c r="AR73" s="242"/>
      <c r="AS73" s="242"/>
      <c r="AT73" s="242"/>
    </row>
    <row r="74" spans="1:54" x14ac:dyDescent="0.35">
      <c r="A74" s="65"/>
      <c r="C74" s="242"/>
      <c r="D74" s="242"/>
      <c r="E74" s="242"/>
      <c r="F74" s="242"/>
      <c r="G74" s="242"/>
      <c r="H74" s="242"/>
      <c r="I74" s="242"/>
      <c r="J74" s="242"/>
      <c r="K74" s="242"/>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242"/>
      <c r="AP74" s="242"/>
      <c r="AQ74" s="242"/>
      <c r="AR74" s="242"/>
      <c r="AS74" s="242"/>
      <c r="AT74" s="242"/>
    </row>
    <row r="75" spans="1:54" x14ac:dyDescent="0.35">
      <c r="A75" s="242"/>
      <c r="C75" s="242"/>
      <c r="D75" s="242"/>
      <c r="E75" s="242"/>
      <c r="F75" s="242"/>
      <c r="G75" s="242"/>
      <c r="H75" s="242"/>
      <c r="I75" s="242"/>
      <c r="J75" s="242"/>
      <c r="K75" s="242"/>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242"/>
      <c r="AP75" s="242"/>
      <c r="AQ75" s="242"/>
      <c r="AR75" s="242"/>
      <c r="AS75" s="242"/>
      <c r="AT75" s="242"/>
      <c r="AU75" s="242"/>
      <c r="AV75" s="242"/>
      <c r="AW75" s="242"/>
      <c r="AX75" s="242"/>
      <c r="AY75" s="242"/>
      <c r="AZ75" s="242"/>
      <c r="BA75" s="242"/>
      <c r="BB75" s="242"/>
    </row>
    <row r="76" spans="1:54" x14ac:dyDescent="0.35">
      <c r="A76" s="242"/>
      <c r="B76" s="242"/>
      <c r="C76" s="242"/>
      <c r="D76" s="242"/>
      <c r="E76" s="242"/>
      <c r="F76" s="242"/>
      <c r="G76" s="242"/>
      <c r="H76" s="242"/>
      <c r="I76" s="242"/>
      <c r="J76" s="242"/>
      <c r="K76" s="242"/>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242"/>
      <c r="AP76" s="242"/>
      <c r="AQ76" s="242"/>
      <c r="AR76" s="242"/>
      <c r="AS76" s="242"/>
      <c r="AT76" s="242"/>
      <c r="AU76" s="242"/>
      <c r="AV76" s="242"/>
      <c r="AW76" s="242"/>
      <c r="AX76" s="242"/>
      <c r="AY76" s="242"/>
      <c r="AZ76" s="242"/>
      <c r="BA76" s="242"/>
      <c r="BB76" s="242"/>
    </row>
    <row r="77" spans="1:54" x14ac:dyDescent="0.35">
      <c r="A77" s="242"/>
      <c r="B77" s="242"/>
      <c r="C77" s="242"/>
      <c r="D77" s="242"/>
      <c r="E77" s="242"/>
      <c r="F77" s="242"/>
      <c r="G77" s="242"/>
      <c r="H77" s="242"/>
      <c r="I77" s="242"/>
      <c r="J77" s="242"/>
      <c r="K77" s="242"/>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242"/>
      <c r="AP77" s="242"/>
      <c r="AQ77" s="242"/>
      <c r="AR77" s="242"/>
      <c r="AS77" s="242"/>
      <c r="AT77" s="242"/>
      <c r="AU77" s="242"/>
      <c r="AV77" s="242"/>
      <c r="AW77" s="242"/>
      <c r="AX77" s="242"/>
      <c r="AY77" s="242"/>
      <c r="AZ77" s="242"/>
      <c r="BA77" s="242"/>
      <c r="BB77" s="242"/>
    </row>
    <row r="78" spans="1:54" x14ac:dyDescent="0.35">
      <c r="A78" s="242"/>
      <c r="B78" s="242"/>
      <c r="C78" s="242"/>
      <c r="D78" s="242"/>
      <c r="E78" s="242"/>
      <c r="F78" s="242"/>
      <c r="G78" s="242"/>
      <c r="H78" s="242"/>
      <c r="I78" s="242"/>
      <c r="J78" s="242"/>
      <c r="K78" s="242"/>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242"/>
      <c r="AP78" s="242"/>
      <c r="AQ78" s="242"/>
      <c r="AR78" s="242"/>
      <c r="AS78" s="242"/>
      <c r="AT78" s="242"/>
      <c r="AU78" s="242"/>
      <c r="AV78" s="242"/>
      <c r="AW78" s="242"/>
      <c r="AX78" s="242"/>
      <c r="AY78" s="242"/>
      <c r="AZ78" s="242"/>
      <c r="BA78" s="242"/>
      <c r="BB78" s="242"/>
    </row>
    <row r="79" spans="1:54" x14ac:dyDescent="0.35">
      <c r="A79" s="242"/>
      <c r="B79" s="242"/>
      <c r="C79" s="242"/>
      <c r="D79" s="242"/>
      <c r="E79" s="242"/>
      <c r="F79" s="242"/>
      <c r="G79" s="242"/>
      <c r="H79" s="242"/>
      <c r="I79" s="242"/>
      <c r="J79" s="242"/>
      <c r="K79" s="242"/>
      <c r="L79" s="242"/>
      <c r="M79" s="242"/>
    </row>
    <row r="80" spans="1:54" x14ac:dyDescent="0.35">
      <c r="A80" s="242"/>
      <c r="B80" s="242"/>
      <c r="C80" s="242"/>
      <c r="D80" s="242"/>
      <c r="E80" s="242"/>
      <c r="F80" s="242"/>
      <c r="G80" s="242"/>
      <c r="H80" s="242"/>
      <c r="I80" s="242"/>
      <c r="J80" s="242"/>
      <c r="K80" s="242"/>
      <c r="L80" s="242"/>
      <c r="M80" s="242"/>
    </row>
    <row r="81" spans="1:13" x14ac:dyDescent="0.35">
      <c r="A81" s="242"/>
      <c r="B81" s="242"/>
      <c r="C81" s="242"/>
      <c r="D81" s="242"/>
      <c r="E81" s="242"/>
      <c r="F81" s="242"/>
      <c r="G81" s="242"/>
      <c r="H81" s="242"/>
      <c r="I81" s="242"/>
      <c r="J81" s="242"/>
      <c r="K81" s="242"/>
      <c r="L81" s="242"/>
      <c r="M81" s="242"/>
    </row>
    <row r="82" spans="1:13" x14ac:dyDescent="0.35">
      <c r="A82" s="242"/>
      <c r="B82" s="242"/>
      <c r="C82" s="242"/>
      <c r="D82" s="242"/>
      <c r="E82" s="242"/>
      <c r="F82" s="242"/>
      <c r="G82" s="242"/>
      <c r="H82" s="242"/>
      <c r="I82" s="242"/>
      <c r="J82" s="242"/>
      <c r="K82" s="242"/>
      <c r="L82" s="242"/>
      <c r="M82" s="242"/>
    </row>
    <row r="83" spans="1:13" x14ac:dyDescent="0.35">
      <c r="A83" s="242"/>
      <c r="B83" s="242"/>
      <c r="C83" s="242"/>
      <c r="D83" s="242"/>
      <c r="E83" s="242"/>
      <c r="F83" s="242"/>
      <c r="G83" s="242"/>
      <c r="H83" s="242"/>
      <c r="I83" s="242"/>
      <c r="J83" s="242"/>
      <c r="K83" s="242"/>
      <c r="L83" s="242"/>
      <c r="M83" s="242"/>
    </row>
    <row r="84" spans="1:13" x14ac:dyDescent="0.35">
      <c r="A84" s="242"/>
      <c r="B84" s="242"/>
      <c r="C84" s="242"/>
      <c r="D84" s="242"/>
      <c r="E84" s="242"/>
      <c r="F84" s="242"/>
      <c r="G84" s="242"/>
      <c r="H84" s="242"/>
      <c r="I84" s="242"/>
      <c r="J84" s="242"/>
      <c r="K84" s="242"/>
      <c r="L84" s="242"/>
      <c r="M84" s="242"/>
    </row>
    <row r="85" spans="1:13" x14ac:dyDescent="0.35">
      <c r="A85" s="242"/>
      <c r="B85" s="242"/>
      <c r="C85" s="242"/>
      <c r="D85" s="242"/>
      <c r="E85" s="242"/>
      <c r="F85" s="242"/>
      <c r="G85" s="242"/>
      <c r="H85" s="242"/>
      <c r="I85" s="242"/>
      <c r="J85" s="242"/>
      <c r="K85" s="242"/>
      <c r="L85" s="242"/>
      <c r="M85" s="242"/>
    </row>
    <row r="86" spans="1:13" x14ac:dyDescent="0.35">
      <c r="A86" s="242"/>
      <c r="B86" s="242"/>
      <c r="C86" s="242"/>
      <c r="D86" s="242"/>
      <c r="E86" s="242"/>
      <c r="F86" s="242"/>
      <c r="G86" s="242"/>
      <c r="H86" s="242"/>
      <c r="I86" s="242"/>
      <c r="J86" s="242"/>
      <c r="K86" s="242"/>
      <c r="L86" s="242"/>
      <c r="M86" s="242"/>
    </row>
    <row r="87" spans="1:13" x14ac:dyDescent="0.35">
      <c r="A87" s="242"/>
      <c r="B87" s="242"/>
      <c r="C87" s="242"/>
      <c r="D87" s="242"/>
      <c r="E87" s="242"/>
      <c r="F87" s="242"/>
      <c r="G87" s="242"/>
      <c r="H87" s="242"/>
      <c r="I87" s="242"/>
      <c r="J87" s="242"/>
      <c r="K87" s="242"/>
      <c r="L87" s="242"/>
      <c r="M87" s="242"/>
    </row>
    <row r="88" spans="1:13" x14ac:dyDescent="0.35">
      <c r="A88" s="242"/>
      <c r="B88" s="242"/>
      <c r="C88" s="242"/>
      <c r="D88" s="242"/>
      <c r="E88" s="242"/>
      <c r="F88" s="242"/>
      <c r="G88" s="242"/>
      <c r="H88" s="242"/>
      <c r="I88" s="242"/>
      <c r="J88" s="242"/>
      <c r="K88" s="242"/>
      <c r="L88" s="242"/>
      <c r="M88" s="242"/>
    </row>
    <row r="89" spans="1:13" x14ac:dyDescent="0.35">
      <c r="A89" s="242"/>
      <c r="B89" s="242"/>
      <c r="C89" s="242"/>
      <c r="D89" s="242"/>
      <c r="E89" s="242"/>
      <c r="F89" s="242"/>
      <c r="G89" s="242"/>
      <c r="H89" s="242"/>
      <c r="I89" s="242"/>
      <c r="J89" s="242"/>
      <c r="K89" s="242"/>
      <c r="L89" s="242"/>
      <c r="M89" s="242"/>
    </row>
    <row r="90" spans="1:13" x14ac:dyDescent="0.35">
      <c r="A90" s="242"/>
      <c r="B90" s="242"/>
      <c r="C90" s="242"/>
      <c r="D90" s="242"/>
      <c r="E90" s="242"/>
      <c r="F90" s="242"/>
      <c r="G90" s="242"/>
      <c r="H90" s="242"/>
      <c r="I90" s="242"/>
      <c r="J90" s="242"/>
      <c r="K90" s="242"/>
      <c r="L90" s="242"/>
      <c r="M90" s="242"/>
    </row>
    <row r="91" spans="1:13" x14ac:dyDescent="0.35">
      <c r="A91" s="242"/>
      <c r="B91" s="242"/>
      <c r="C91" s="242"/>
      <c r="D91" s="242"/>
      <c r="E91" s="242"/>
      <c r="F91" s="242"/>
      <c r="G91" s="242"/>
      <c r="H91" s="242"/>
      <c r="I91" s="242"/>
      <c r="J91" s="242"/>
      <c r="K91" s="242"/>
      <c r="L91" s="242"/>
      <c r="M91" s="242"/>
    </row>
    <row r="92" spans="1:13" x14ac:dyDescent="0.35">
      <c r="A92" s="242"/>
      <c r="B92" s="242"/>
      <c r="C92" s="242"/>
      <c r="D92" s="242"/>
      <c r="E92" s="242"/>
      <c r="F92" s="242"/>
      <c r="G92" s="242"/>
      <c r="H92" s="242"/>
      <c r="I92" s="242"/>
      <c r="J92" s="242"/>
      <c r="K92" s="242"/>
      <c r="L92" s="242"/>
      <c r="M92" s="242"/>
    </row>
    <row r="93" spans="1:13" x14ac:dyDescent="0.35">
      <c r="A93" s="242"/>
      <c r="B93" s="242"/>
      <c r="C93" s="242"/>
      <c r="D93" s="242"/>
      <c r="E93" s="242"/>
      <c r="F93" s="242"/>
      <c r="G93" s="242"/>
      <c r="H93" s="242"/>
      <c r="I93" s="242"/>
      <c r="J93" s="242"/>
      <c r="K93" s="242"/>
      <c r="L93" s="242"/>
      <c r="M93" s="242"/>
    </row>
    <row r="94" spans="1:13" x14ac:dyDescent="0.35">
      <c r="A94" s="242"/>
      <c r="B94" s="242"/>
      <c r="C94" s="242"/>
      <c r="D94" s="242"/>
      <c r="E94" s="242"/>
      <c r="F94" s="242"/>
      <c r="G94" s="242"/>
      <c r="H94" s="242"/>
      <c r="I94" s="242"/>
      <c r="J94" s="242"/>
      <c r="K94" s="242"/>
      <c r="L94" s="242"/>
      <c r="M94" s="242"/>
    </row>
    <row r="95" spans="1:13" x14ac:dyDescent="0.35">
      <c r="A95" s="242"/>
      <c r="B95" s="242"/>
      <c r="C95" s="242"/>
      <c r="D95" s="242"/>
      <c r="E95" s="242"/>
      <c r="F95" s="242"/>
      <c r="G95" s="242"/>
      <c r="H95" s="242"/>
      <c r="I95" s="242"/>
      <c r="J95" s="242"/>
      <c r="K95" s="242"/>
      <c r="L95" s="242"/>
      <c r="M95" s="242"/>
    </row>
    <row r="96" spans="1:13" x14ac:dyDescent="0.35">
      <c r="A96" s="242"/>
      <c r="B96" s="242"/>
      <c r="C96" s="242"/>
      <c r="D96" s="242"/>
      <c r="E96" s="242"/>
      <c r="F96" s="242"/>
      <c r="G96" s="242"/>
      <c r="H96" s="242"/>
      <c r="I96" s="242"/>
      <c r="J96" s="242"/>
      <c r="K96" s="242"/>
      <c r="L96" s="242"/>
      <c r="M96" s="242"/>
    </row>
    <row r="97" spans="1:13" x14ac:dyDescent="0.35">
      <c r="A97" s="242"/>
      <c r="B97" s="242"/>
      <c r="C97" s="242"/>
      <c r="D97" s="242"/>
      <c r="E97" s="242"/>
      <c r="F97" s="242"/>
      <c r="G97" s="242"/>
      <c r="H97" s="242"/>
      <c r="I97" s="242"/>
      <c r="J97" s="242"/>
      <c r="K97" s="242"/>
      <c r="L97" s="242"/>
      <c r="M97" s="242"/>
    </row>
    <row r="98" spans="1:13" x14ac:dyDescent="0.35">
      <c r="A98" s="242"/>
      <c r="B98" s="242"/>
      <c r="C98" s="242"/>
      <c r="D98" s="242"/>
      <c r="E98" s="242"/>
      <c r="F98" s="242"/>
      <c r="G98" s="242"/>
      <c r="H98" s="242"/>
      <c r="I98" s="242"/>
      <c r="J98" s="242"/>
      <c r="K98" s="242"/>
      <c r="L98" s="242"/>
      <c r="M98" s="242"/>
    </row>
    <row r="99" spans="1:13" x14ac:dyDescent="0.35">
      <c r="A99" s="242"/>
      <c r="B99" s="242"/>
      <c r="C99" s="242"/>
      <c r="D99" s="242"/>
      <c r="E99" s="242"/>
      <c r="F99" s="242"/>
      <c r="G99" s="242"/>
      <c r="H99" s="242"/>
      <c r="I99" s="242"/>
      <c r="J99" s="242"/>
      <c r="K99" s="242"/>
      <c r="L99" s="242"/>
      <c r="M99" s="242"/>
    </row>
    <row r="100" spans="1:13" x14ac:dyDescent="0.35">
      <c r="A100" s="242"/>
      <c r="B100" s="242"/>
      <c r="C100" s="242"/>
      <c r="D100" s="242"/>
      <c r="E100" s="242"/>
      <c r="F100" s="242"/>
      <c r="G100" s="242"/>
      <c r="H100" s="242"/>
      <c r="I100" s="242"/>
      <c r="J100" s="242"/>
      <c r="K100" s="242"/>
      <c r="L100" s="242"/>
      <c r="M100" s="242"/>
    </row>
    <row r="101" spans="1:13" x14ac:dyDescent="0.35">
      <c r="A101" s="242"/>
      <c r="B101" s="242"/>
      <c r="C101" s="242"/>
      <c r="D101" s="242"/>
      <c r="E101" s="242"/>
      <c r="F101" s="242"/>
      <c r="G101" s="242"/>
      <c r="H101" s="242"/>
      <c r="I101" s="242"/>
      <c r="J101" s="242"/>
      <c r="K101" s="242"/>
      <c r="L101" s="242"/>
      <c r="M101" s="242"/>
    </row>
    <row r="102" spans="1:13" x14ac:dyDescent="0.35">
      <c r="A102" s="242"/>
      <c r="B102" s="242"/>
      <c r="C102" s="242"/>
      <c r="D102" s="242"/>
      <c r="E102" s="242"/>
      <c r="F102" s="242"/>
      <c r="G102" s="242"/>
      <c r="H102" s="242"/>
      <c r="I102" s="242"/>
      <c r="J102" s="242"/>
      <c r="K102" s="242"/>
      <c r="L102" s="242"/>
      <c r="M102" s="242"/>
    </row>
    <row r="103" spans="1:13" x14ac:dyDescent="0.35">
      <c r="A103" s="242"/>
      <c r="B103" s="242"/>
      <c r="C103" s="242"/>
      <c r="D103" s="242"/>
      <c r="E103" s="242"/>
      <c r="F103" s="242"/>
      <c r="G103" s="242"/>
      <c r="H103" s="242"/>
      <c r="I103" s="242"/>
      <c r="J103" s="242"/>
      <c r="K103" s="242"/>
      <c r="L103" s="242"/>
      <c r="M103" s="242"/>
    </row>
    <row r="104" spans="1:13" x14ac:dyDescent="0.35">
      <c r="A104" s="242"/>
      <c r="B104" s="242"/>
      <c r="C104" s="242"/>
      <c r="D104" s="242"/>
      <c r="E104" s="242"/>
      <c r="F104" s="242"/>
      <c r="G104" s="242"/>
      <c r="H104" s="242"/>
      <c r="I104" s="242"/>
      <c r="J104" s="242"/>
      <c r="K104" s="242"/>
      <c r="L104" s="242"/>
      <c r="M104" s="242"/>
    </row>
    <row r="105" spans="1:13" x14ac:dyDescent="0.35">
      <c r="A105" s="242"/>
      <c r="B105" s="242"/>
      <c r="C105" s="242"/>
      <c r="D105" s="242"/>
      <c r="E105" s="242"/>
      <c r="F105" s="242"/>
      <c r="G105" s="242"/>
      <c r="H105" s="242"/>
      <c r="I105" s="242"/>
      <c r="J105" s="242"/>
      <c r="K105" s="242"/>
      <c r="L105" s="242"/>
      <c r="M105" s="242"/>
    </row>
    <row r="106" spans="1:13" x14ac:dyDescent="0.35">
      <c r="A106" s="242"/>
      <c r="B106" s="242"/>
      <c r="C106" s="242"/>
      <c r="D106" s="242"/>
      <c r="E106" s="242"/>
      <c r="F106" s="242"/>
      <c r="G106" s="242"/>
      <c r="H106" s="242"/>
      <c r="I106" s="242"/>
      <c r="J106" s="242"/>
      <c r="K106" s="242"/>
      <c r="L106" s="242"/>
      <c r="M106" s="242"/>
    </row>
    <row r="107" spans="1:13" x14ac:dyDescent="0.35">
      <c r="A107" s="242"/>
      <c r="B107" s="242"/>
      <c r="C107" s="242"/>
      <c r="D107" s="242"/>
      <c r="E107" s="242"/>
      <c r="F107" s="242"/>
      <c r="G107" s="242"/>
      <c r="H107" s="242"/>
      <c r="I107" s="242"/>
      <c r="J107" s="242"/>
      <c r="K107" s="242"/>
      <c r="L107" s="242"/>
      <c r="M107" s="242"/>
    </row>
    <row r="108" spans="1:13" x14ac:dyDescent="0.35">
      <c r="A108" s="242"/>
      <c r="B108" s="242"/>
      <c r="C108" s="242"/>
      <c r="D108" s="242"/>
      <c r="E108" s="242"/>
      <c r="F108" s="242"/>
      <c r="G108" s="242"/>
      <c r="H108" s="242"/>
      <c r="I108" s="242"/>
      <c r="J108" s="242"/>
      <c r="K108" s="242"/>
      <c r="L108" s="242"/>
      <c r="M108" s="242"/>
    </row>
    <row r="109" spans="1:13" x14ac:dyDescent="0.35">
      <c r="A109" s="242"/>
      <c r="B109" s="242"/>
      <c r="C109" s="242"/>
      <c r="D109" s="242"/>
      <c r="E109" s="242"/>
      <c r="F109" s="242"/>
      <c r="G109" s="242"/>
      <c r="H109" s="242"/>
      <c r="I109" s="242"/>
      <c r="J109" s="242"/>
      <c r="K109" s="242"/>
      <c r="L109" s="242"/>
      <c r="M109" s="242"/>
    </row>
    <row r="110" spans="1:13" x14ac:dyDescent="0.35">
      <c r="A110" s="242"/>
      <c r="B110" s="242"/>
      <c r="C110" s="242"/>
      <c r="D110" s="242"/>
      <c r="E110" s="242"/>
      <c r="F110" s="242"/>
      <c r="G110" s="242"/>
      <c r="H110" s="242"/>
      <c r="I110" s="242"/>
      <c r="J110" s="242"/>
      <c r="K110" s="242"/>
      <c r="L110" s="242"/>
      <c r="M110" s="242"/>
    </row>
    <row r="111" spans="1:13" x14ac:dyDescent="0.35">
      <c r="A111" s="242"/>
      <c r="B111" s="242"/>
      <c r="C111" s="242"/>
      <c r="D111" s="242"/>
      <c r="E111" s="242"/>
      <c r="F111" s="242"/>
      <c r="G111" s="242"/>
      <c r="H111" s="242"/>
      <c r="I111" s="242"/>
      <c r="J111" s="242"/>
      <c r="K111" s="242"/>
      <c r="L111" s="242"/>
      <c r="M111" s="242"/>
    </row>
    <row r="112" spans="1:13" x14ac:dyDescent="0.35">
      <c r="A112" s="242"/>
      <c r="B112" s="242"/>
      <c r="C112" s="242"/>
      <c r="D112" s="242"/>
      <c r="E112" s="242"/>
      <c r="F112" s="242"/>
      <c r="G112" s="242"/>
      <c r="H112" s="242"/>
      <c r="I112" s="242"/>
      <c r="J112" s="242"/>
      <c r="K112" s="242"/>
      <c r="L112" s="242"/>
      <c r="M112" s="242"/>
    </row>
    <row r="113" spans="1:13" x14ac:dyDescent="0.35">
      <c r="A113" s="242"/>
      <c r="B113" s="242"/>
      <c r="C113" s="242"/>
      <c r="D113" s="242"/>
      <c r="E113" s="242"/>
      <c r="F113" s="242"/>
      <c r="G113" s="242"/>
      <c r="H113" s="242"/>
      <c r="I113" s="242"/>
      <c r="J113" s="242"/>
      <c r="K113" s="242"/>
      <c r="L113" s="242"/>
      <c r="M113" s="242"/>
    </row>
    <row r="114" spans="1:13" x14ac:dyDescent="0.35">
      <c r="A114" s="242"/>
      <c r="B114" s="242"/>
      <c r="J114" s="242"/>
      <c r="K114" s="242"/>
      <c r="L114" s="242"/>
      <c r="M114" s="242"/>
    </row>
    <row r="115" spans="1:13" x14ac:dyDescent="0.35">
      <c r="A115" s="242"/>
      <c r="B115" s="242"/>
      <c r="J115" s="242"/>
      <c r="K115" s="242"/>
      <c r="L115" s="242"/>
      <c r="M115" s="242"/>
    </row>
    <row r="116" spans="1:13" x14ac:dyDescent="0.35">
      <c r="A116" s="242"/>
      <c r="B116" s="242"/>
      <c r="J116" s="242"/>
      <c r="K116" s="242"/>
      <c r="L116" s="242"/>
      <c r="M116" s="242"/>
    </row>
    <row r="117" spans="1:13" x14ac:dyDescent="0.35">
      <c r="A117" s="242"/>
      <c r="B117" s="242"/>
      <c r="J117" s="242"/>
      <c r="K117" s="242"/>
      <c r="L117" s="242"/>
      <c r="M117" s="242"/>
    </row>
    <row r="118" spans="1:13" x14ac:dyDescent="0.35">
      <c r="A118" s="242"/>
      <c r="B118" s="242"/>
      <c r="J118" s="242"/>
      <c r="K118" s="242"/>
      <c r="L118" s="242"/>
      <c r="M118" s="242"/>
    </row>
    <row r="119" spans="1:13" x14ac:dyDescent="0.35">
      <c r="A119" s="242"/>
      <c r="B119" s="242"/>
      <c r="J119" s="242"/>
      <c r="K119" s="242"/>
      <c r="L119" s="242"/>
      <c r="M119" s="242"/>
    </row>
    <row r="120" spans="1:13" x14ac:dyDescent="0.35">
      <c r="A120" s="242"/>
      <c r="B120" s="242"/>
      <c r="J120" s="242"/>
      <c r="K120" s="242"/>
      <c r="L120" s="242"/>
      <c r="M120" s="242"/>
    </row>
    <row r="121" spans="1:13" x14ac:dyDescent="0.35">
      <c r="A121" s="242"/>
      <c r="B121" s="242"/>
      <c r="J121" s="242"/>
      <c r="K121" s="242"/>
      <c r="L121" s="242"/>
      <c r="M121" s="242"/>
    </row>
    <row r="122" spans="1:13" x14ac:dyDescent="0.35">
      <c r="A122" s="242"/>
      <c r="B122" s="242"/>
      <c r="J122" s="242"/>
      <c r="K122" s="242"/>
      <c r="L122" s="242"/>
      <c r="M122" s="242"/>
    </row>
    <row r="123" spans="1:13" x14ac:dyDescent="0.35">
      <c r="B123" s="242"/>
      <c r="L123" s="242"/>
    </row>
  </sheetData>
  <mergeCells count="72">
    <mergeCell ref="I57:K57"/>
    <mergeCell ref="D62:F62"/>
    <mergeCell ref="I62:K62"/>
    <mergeCell ref="D63:F63"/>
    <mergeCell ref="D64:F64"/>
    <mergeCell ref="D59:F59"/>
    <mergeCell ref="I59:K59"/>
    <mergeCell ref="D60:F60"/>
    <mergeCell ref="I60:K60"/>
    <mergeCell ref="D61:F61"/>
    <mergeCell ref="I61:K61"/>
    <mergeCell ref="D58:F58"/>
    <mergeCell ref="I58:K58"/>
    <mergeCell ref="F47:G47"/>
    <mergeCell ref="H47:I47"/>
    <mergeCell ref="D48:E48"/>
    <mergeCell ref="F48:G48"/>
    <mergeCell ref="H48:I48"/>
    <mergeCell ref="E51:J51"/>
    <mergeCell ref="E52:J52"/>
    <mergeCell ref="C54:E54"/>
    <mergeCell ref="D57:F57"/>
    <mergeCell ref="E31:J31"/>
    <mergeCell ref="E32:J32"/>
    <mergeCell ref="C34:J34"/>
    <mergeCell ref="D35:K42"/>
    <mergeCell ref="D45:E45"/>
    <mergeCell ref="F45:G45"/>
    <mergeCell ref="H45:I45"/>
    <mergeCell ref="C46:C49"/>
    <mergeCell ref="D46:E46"/>
    <mergeCell ref="F46:G46"/>
    <mergeCell ref="H46:I46"/>
    <mergeCell ref="D47:E47"/>
    <mergeCell ref="J26:J27"/>
    <mergeCell ref="K26:K27"/>
    <mergeCell ref="F27:G27"/>
    <mergeCell ref="D28:E28"/>
    <mergeCell ref="F28:G28"/>
    <mergeCell ref="H28:I28"/>
    <mergeCell ref="D25:E25"/>
    <mergeCell ref="F25:G25"/>
    <mergeCell ref="H25:I25"/>
    <mergeCell ref="D26:E27"/>
    <mergeCell ref="F26:G26"/>
    <mergeCell ref="H26:I27"/>
    <mergeCell ref="D24:E24"/>
    <mergeCell ref="F24:G24"/>
    <mergeCell ref="H24:I24"/>
    <mergeCell ref="J9:J10"/>
    <mergeCell ref="K9:K10"/>
    <mergeCell ref="F10:G10"/>
    <mergeCell ref="D11:E11"/>
    <mergeCell ref="F11:G11"/>
    <mergeCell ref="H11:I11"/>
    <mergeCell ref="D14:K14"/>
    <mergeCell ref="E15:J15"/>
    <mergeCell ref="E16:J16"/>
    <mergeCell ref="C18:J18"/>
    <mergeCell ref="D19:K22"/>
    <mergeCell ref="D8:E8"/>
    <mergeCell ref="F8:G8"/>
    <mergeCell ref="H8:I8"/>
    <mergeCell ref="D9:E10"/>
    <mergeCell ref="F9:G9"/>
    <mergeCell ref="H9:I10"/>
    <mergeCell ref="C3:K3"/>
    <mergeCell ref="C4:K4"/>
    <mergeCell ref="C5:K5"/>
    <mergeCell ref="D7:E7"/>
    <mergeCell ref="F7:G7"/>
    <mergeCell ref="H7:I7"/>
  </mergeCells>
  <dataValidations count="6">
    <dataValidation type="list" allowBlank="1" showInputMessage="1" showErrorMessage="1" prompt="Please use drop down menu to enter data " sqref="F46:G46 F25:G25 F9 F8:G8" xr:uid="{00000000-0002-0000-0700-000000000000}">
      <formula1>"Outcome 1, Outcome 2, Outcome 3, Outcome 4, Outcome 5, Outcome 6, Outcome 7, Outcome 8"</formula1>
    </dataValidation>
    <dataValidation allowBlank="1" showInputMessage="1" showErrorMessage="1" prompt="Report the project components/outcomes as in the project document " sqref="D7:E7 D24:E24 D45:E45" xr:uid="{00000000-0002-0000-0700-000001000000}"/>
    <dataValidation allowBlank="1" showInputMessage="1" showErrorMessage="1" prompt="Please use the drop-down menu to fill this section" sqref="F7:G7 F24:G24 F45:G45" xr:uid="{00000000-0002-0000-0700-000002000000}"/>
    <dataValidation allowBlank="1" showInputMessage="1" showErrorMessage="1" prompt="Refers to the progress expected to be reached at project finalization. " sqref="H7:I7 H24:I24 H45:I45" xr:uid="{00000000-0002-0000-0700-000003000000}"/>
    <dataValidation allowBlank="1" showInputMessage="1" showErrorMessage="1" prompt="Report on the progress at output level and explain how it relates to the key milestone (outcome/project component)" sqref="J7 J24 J45" xr:uid="{00000000-0002-0000-0700-000004000000}"/>
    <dataValidation type="list" allowBlank="1" showInputMessage="1" showErrorMessage="1" sqref="F47:G48 F10:G11 F26:F28 G26 G28" xr:uid="{00000000-0002-0000-0700-000005000000}">
      <formula1>"Outcome 1, Outcome 2, Outcome 3, Outcome 4, Outcome 5, Outcome 6, Outcome 7, Outcome 8"</formula1>
    </dataValidation>
  </dataValidations>
  <hyperlinks>
    <hyperlink ref="E32" r:id="rId1" xr:uid="{00000000-0004-0000-0700-000000000000}"/>
    <hyperlink ref="E16" r:id="rId2" xr:uid="{00000000-0004-0000-0700-000001000000}"/>
  </hyperlinks>
  <pageMargins left="0.2" right="0.21" top="0.17" bottom="0.17" header="0.17" footer="0.17"/>
  <pageSetup scale="29"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22"/>
  <sheetViews>
    <sheetView topLeftCell="A14" zoomScale="96" zoomScaleNormal="96" workbookViewId="0">
      <selection activeCell="D14" sqref="D14:E14"/>
    </sheetView>
  </sheetViews>
  <sheetFormatPr defaultColWidth="8.81640625" defaultRowHeight="14.5" x14ac:dyDescent="0.35"/>
  <cols>
    <col min="1" max="1" width="1.453125" customWidth="1"/>
    <col min="2" max="2" width="1.81640625" customWidth="1"/>
    <col min="3" max="3" width="13.453125" customWidth="1"/>
    <col min="4" max="4" width="11.453125" customWidth="1"/>
    <col min="5" max="5" width="19.54296875" customWidth="1"/>
    <col min="6" max="6" width="48.453125" customWidth="1"/>
    <col min="7" max="7" width="68.54296875" customWidth="1"/>
    <col min="8" max="8" width="37.81640625" customWidth="1"/>
    <col min="9" max="10" width="1.7265625" customWidth="1"/>
  </cols>
  <sheetData>
    <row r="1" spans="2:9" ht="15" thickBot="1" x14ac:dyDescent="0.4"/>
    <row r="2" spans="2:9" ht="15" thickBot="1" x14ac:dyDescent="0.4">
      <c r="B2" s="243"/>
      <c r="C2" s="244"/>
      <c r="D2" s="245"/>
      <c r="E2" s="245"/>
      <c r="F2" s="245"/>
      <c r="G2" s="245"/>
      <c r="H2" s="245"/>
      <c r="I2" s="247"/>
    </row>
    <row r="3" spans="2:9" ht="20.5" thickBot="1" x14ac:dyDescent="0.45">
      <c r="B3" s="128"/>
      <c r="C3" s="549" t="s">
        <v>531</v>
      </c>
      <c r="D3" s="773"/>
      <c r="E3" s="773"/>
      <c r="F3" s="773"/>
      <c r="G3" s="773"/>
      <c r="H3" s="774"/>
      <c r="I3" s="248"/>
    </row>
    <row r="4" spans="2:9" x14ac:dyDescent="0.35">
      <c r="B4" s="249"/>
      <c r="C4" s="775" t="s">
        <v>532</v>
      </c>
      <c r="D4" s="775"/>
      <c r="E4" s="775"/>
      <c r="F4" s="775"/>
      <c r="G4" s="775"/>
      <c r="H4" s="775"/>
      <c r="I4" s="18"/>
    </row>
    <row r="5" spans="2:9" x14ac:dyDescent="0.35">
      <c r="B5" s="249"/>
      <c r="C5" s="681"/>
      <c r="D5" s="681"/>
      <c r="E5" s="681"/>
      <c r="F5" s="681"/>
      <c r="G5" s="681"/>
      <c r="H5" s="681"/>
      <c r="I5" s="18"/>
    </row>
    <row r="6" spans="2:9" ht="46.15" customHeight="1" thickBot="1" x14ac:dyDescent="0.4">
      <c r="B6" s="249"/>
      <c r="C6" s="776" t="s">
        <v>533</v>
      </c>
      <c r="D6" s="776"/>
      <c r="E6" s="17"/>
      <c r="F6" s="17"/>
      <c r="G6" s="17"/>
      <c r="H6" s="17"/>
      <c r="I6" s="18"/>
    </row>
    <row r="7" spans="2:9" ht="30" customHeight="1" thickBot="1" x14ac:dyDescent="0.4">
      <c r="B7" s="249"/>
      <c r="C7" s="288" t="s">
        <v>534</v>
      </c>
      <c r="D7" s="777" t="s">
        <v>417</v>
      </c>
      <c r="E7" s="778"/>
      <c r="F7" s="289" t="s">
        <v>418</v>
      </c>
      <c r="G7" s="290" t="s">
        <v>535</v>
      </c>
      <c r="H7" s="289" t="s">
        <v>536</v>
      </c>
      <c r="I7" s="18"/>
    </row>
    <row r="8" spans="2:9" ht="213" customHeight="1" x14ac:dyDescent="0.35">
      <c r="B8" s="253"/>
      <c r="C8" s="761" t="s">
        <v>537</v>
      </c>
      <c r="D8" s="763" t="s">
        <v>538</v>
      </c>
      <c r="E8" s="764"/>
      <c r="F8" s="291" t="s">
        <v>539</v>
      </c>
      <c r="G8" s="345" t="s">
        <v>616</v>
      </c>
      <c r="H8" s="291" t="s">
        <v>540</v>
      </c>
      <c r="I8" s="255"/>
    </row>
    <row r="9" spans="2:9" ht="164.25" customHeight="1" x14ac:dyDescent="0.35">
      <c r="B9" s="253"/>
      <c r="C9" s="762"/>
      <c r="D9" s="765" t="s">
        <v>541</v>
      </c>
      <c r="E9" s="766"/>
      <c r="F9" s="292" t="s">
        <v>542</v>
      </c>
      <c r="G9" s="295" t="s">
        <v>631</v>
      </c>
      <c r="H9" s="292" t="s">
        <v>543</v>
      </c>
      <c r="I9" s="255"/>
    </row>
    <row r="10" spans="2:9" ht="226.5" customHeight="1" x14ac:dyDescent="0.35">
      <c r="B10" s="253"/>
      <c r="C10" s="767" t="s">
        <v>506</v>
      </c>
      <c r="D10" s="769" t="s">
        <v>544</v>
      </c>
      <c r="E10" s="770"/>
      <c r="F10" s="292" t="s">
        <v>545</v>
      </c>
      <c r="G10" s="295" t="s">
        <v>617</v>
      </c>
      <c r="H10" s="292" t="s">
        <v>546</v>
      </c>
      <c r="I10" s="255"/>
    </row>
    <row r="11" spans="2:9" ht="138" customHeight="1" x14ac:dyDescent="0.35">
      <c r="B11" s="253"/>
      <c r="C11" s="768"/>
      <c r="D11" s="769" t="s">
        <v>547</v>
      </c>
      <c r="E11" s="770"/>
      <c r="F11" s="292" t="s">
        <v>548</v>
      </c>
      <c r="G11" s="346" t="s">
        <v>618</v>
      </c>
      <c r="H11" s="292" t="s">
        <v>549</v>
      </c>
      <c r="I11" s="255"/>
    </row>
    <row r="12" spans="2:9" ht="291.75" customHeight="1" x14ac:dyDescent="0.35">
      <c r="B12" s="253"/>
      <c r="C12" s="768"/>
      <c r="D12" s="771" t="s">
        <v>423</v>
      </c>
      <c r="E12" s="772"/>
      <c r="F12" s="293" t="s">
        <v>550</v>
      </c>
      <c r="G12" s="295" t="s">
        <v>623</v>
      </c>
      <c r="H12" s="294" t="s">
        <v>551</v>
      </c>
      <c r="I12" s="255"/>
    </row>
    <row r="13" spans="2:9" ht="112" x14ac:dyDescent="0.35">
      <c r="B13" s="253"/>
      <c r="C13" s="762"/>
      <c r="D13" s="769" t="s">
        <v>552</v>
      </c>
      <c r="E13" s="770"/>
      <c r="F13" s="292" t="s">
        <v>553</v>
      </c>
      <c r="G13" s="346" t="s">
        <v>622</v>
      </c>
      <c r="H13" s="292" t="s">
        <v>554</v>
      </c>
      <c r="I13" s="255"/>
    </row>
    <row r="14" spans="2:9" ht="409.15" customHeight="1" x14ac:dyDescent="0.35">
      <c r="B14" s="253"/>
      <c r="C14" s="767" t="s">
        <v>481</v>
      </c>
      <c r="D14" s="771" t="s">
        <v>555</v>
      </c>
      <c r="E14" s="772"/>
      <c r="F14" s="293" t="s">
        <v>556</v>
      </c>
      <c r="G14" s="295" t="s">
        <v>619</v>
      </c>
      <c r="H14" s="293" t="s">
        <v>625</v>
      </c>
      <c r="I14" s="255"/>
    </row>
    <row r="15" spans="2:9" ht="80.25" customHeight="1" x14ac:dyDescent="0.35">
      <c r="B15" s="253"/>
      <c r="C15" s="768"/>
      <c r="D15" s="769" t="s">
        <v>557</v>
      </c>
      <c r="E15" s="770"/>
      <c r="F15" s="292" t="s">
        <v>558</v>
      </c>
      <c r="G15" s="346" t="s">
        <v>620</v>
      </c>
      <c r="H15" s="292" t="s">
        <v>559</v>
      </c>
      <c r="I15" s="255"/>
    </row>
    <row r="16" spans="2:9" ht="56" x14ac:dyDescent="0.35">
      <c r="B16" s="253"/>
      <c r="C16" s="762"/>
      <c r="D16" s="769" t="s">
        <v>560</v>
      </c>
      <c r="E16" s="770"/>
      <c r="F16" s="292" t="s">
        <v>561</v>
      </c>
      <c r="G16" s="346" t="s">
        <v>621</v>
      </c>
      <c r="H16" s="292" t="s">
        <v>562</v>
      </c>
      <c r="I16" s="255"/>
    </row>
    <row r="17" spans="2:9" ht="190.9" customHeight="1" x14ac:dyDescent="0.35">
      <c r="B17" s="253"/>
      <c r="C17" s="767" t="s">
        <v>489</v>
      </c>
      <c r="D17" s="769" t="s">
        <v>563</v>
      </c>
      <c r="E17" s="770"/>
      <c r="F17" s="292" t="s">
        <v>564</v>
      </c>
      <c r="G17" s="347" t="s">
        <v>626</v>
      </c>
      <c r="H17" s="292" t="s">
        <v>565</v>
      </c>
      <c r="I17" s="255"/>
    </row>
    <row r="18" spans="2:9" ht="177" customHeight="1" x14ac:dyDescent="0.35">
      <c r="B18" s="253"/>
      <c r="C18" s="768"/>
      <c r="D18" s="771" t="s">
        <v>629</v>
      </c>
      <c r="E18" s="772"/>
      <c r="F18" s="293" t="s">
        <v>628</v>
      </c>
      <c r="G18" s="295" t="s">
        <v>634</v>
      </c>
      <c r="H18" s="295" t="s">
        <v>624</v>
      </c>
      <c r="I18" s="255"/>
    </row>
    <row r="19" spans="2:9" ht="168" x14ac:dyDescent="0.35">
      <c r="B19" s="253"/>
      <c r="C19" s="768"/>
      <c r="D19" s="771" t="s">
        <v>566</v>
      </c>
      <c r="E19" s="772"/>
      <c r="F19" s="293" t="s">
        <v>567</v>
      </c>
      <c r="G19" s="295" t="s">
        <v>632</v>
      </c>
      <c r="H19" s="293" t="s">
        <v>627</v>
      </c>
      <c r="I19" s="255"/>
    </row>
    <row r="20" spans="2:9" ht="96" customHeight="1" x14ac:dyDescent="0.35">
      <c r="B20" s="253"/>
      <c r="C20" s="768"/>
      <c r="D20" s="769" t="s">
        <v>568</v>
      </c>
      <c r="E20" s="770"/>
      <c r="F20" s="292" t="s">
        <v>569</v>
      </c>
      <c r="G20" s="346" t="s">
        <v>630</v>
      </c>
      <c r="H20" s="292" t="s">
        <v>570</v>
      </c>
      <c r="I20" s="255"/>
    </row>
    <row r="21" spans="2:9" ht="224" x14ac:dyDescent="0.35">
      <c r="B21" s="253"/>
      <c r="C21" s="762"/>
      <c r="D21" s="769" t="s">
        <v>571</v>
      </c>
      <c r="E21" s="770"/>
      <c r="F21" s="292" t="s">
        <v>572</v>
      </c>
      <c r="G21" s="295" t="s">
        <v>633</v>
      </c>
      <c r="H21" s="292" t="s">
        <v>573</v>
      </c>
      <c r="I21" s="255"/>
    </row>
    <row r="22" spans="2:9" ht="15" thickBot="1" x14ac:dyDescent="0.4">
      <c r="B22" s="296"/>
      <c r="C22" s="297"/>
      <c r="D22" s="297"/>
      <c r="E22" s="297"/>
      <c r="F22" s="297"/>
      <c r="G22" s="297"/>
      <c r="H22" s="297"/>
      <c r="I22" s="298"/>
    </row>
  </sheetData>
  <mergeCells count="23">
    <mergeCell ref="C14:C16"/>
    <mergeCell ref="D14:E14"/>
    <mergeCell ref="D15:E15"/>
    <mergeCell ref="D16:E16"/>
    <mergeCell ref="C17:C21"/>
    <mergeCell ref="D17:E17"/>
    <mergeCell ref="D18:E18"/>
    <mergeCell ref="D19:E19"/>
    <mergeCell ref="D20:E20"/>
    <mergeCell ref="D21:E21"/>
    <mergeCell ref="C3:H3"/>
    <mergeCell ref="C4:H4"/>
    <mergeCell ref="C5:H5"/>
    <mergeCell ref="C6:D6"/>
    <mergeCell ref="D7:E7"/>
    <mergeCell ref="C8:C9"/>
    <mergeCell ref="D8:E8"/>
    <mergeCell ref="D9:E9"/>
    <mergeCell ref="C10:C13"/>
    <mergeCell ref="D10:E10"/>
    <mergeCell ref="D11:E11"/>
    <mergeCell ref="D12:E12"/>
    <mergeCell ref="D13:E13"/>
  </mergeCells>
  <pageMargins left="0.25" right="0.25" top="0.17" bottom="0.17" header="0.17" footer="0.17"/>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D8834-230B-41ED-A8B7-B122E043085C}">
  <dimension ref="B1:E41"/>
  <sheetViews>
    <sheetView topLeftCell="A33" workbookViewId="0">
      <selection activeCell="D49" sqref="D49"/>
    </sheetView>
  </sheetViews>
  <sheetFormatPr defaultColWidth="8.81640625" defaultRowHeight="14.5" x14ac:dyDescent="0.35"/>
  <cols>
    <col min="1" max="1" width="1.26953125" customWidth="1"/>
    <col min="2" max="2" width="2" customWidth="1"/>
    <col min="3" max="3" width="45.26953125" customWidth="1"/>
    <col min="4" max="4" width="113.1796875" customWidth="1"/>
    <col min="5" max="5" width="2.453125" customWidth="1"/>
    <col min="6" max="6" width="1.453125" customWidth="1"/>
    <col min="7" max="7" width="49" customWidth="1"/>
  </cols>
  <sheetData>
    <row r="1" spans="2:5" ht="15" thickBot="1" x14ac:dyDescent="0.4"/>
    <row r="2" spans="2:5" ht="15" thickBot="1" x14ac:dyDescent="0.4">
      <c r="B2" s="324"/>
      <c r="C2" s="69"/>
      <c r="D2" s="69"/>
      <c r="E2" s="70"/>
    </row>
    <row r="3" spans="2:5" ht="18" thickBot="1" x14ac:dyDescent="0.4">
      <c r="B3" s="309"/>
      <c r="C3" s="781" t="s">
        <v>574</v>
      </c>
      <c r="D3" s="782"/>
      <c r="E3" s="306"/>
    </row>
    <row r="4" spans="2:5" x14ac:dyDescent="0.35">
      <c r="B4" s="309"/>
      <c r="C4" s="316"/>
      <c r="D4" s="316"/>
      <c r="E4" s="306"/>
    </row>
    <row r="5" spans="2:5" ht="15" thickBot="1" x14ac:dyDescent="0.4">
      <c r="B5" s="309"/>
      <c r="C5" s="323" t="s">
        <v>575</v>
      </c>
      <c r="D5" s="316"/>
      <c r="E5" s="306"/>
    </row>
    <row r="6" spans="2:5" ht="15" thickBot="1" x14ac:dyDescent="0.4">
      <c r="B6" s="309"/>
      <c r="C6" s="322" t="s">
        <v>576</v>
      </c>
      <c r="D6" s="321" t="s">
        <v>577</v>
      </c>
      <c r="E6" s="306"/>
    </row>
    <row r="7" spans="2:5" ht="409.6" thickBot="1" x14ac:dyDescent="0.4">
      <c r="B7" s="309"/>
      <c r="C7" s="317" t="s">
        <v>578</v>
      </c>
      <c r="D7" s="348" t="s">
        <v>637</v>
      </c>
      <c r="E7" s="306"/>
    </row>
    <row r="8" spans="2:5" ht="409.6" thickBot="1" x14ac:dyDescent="0.4">
      <c r="B8" s="309"/>
      <c r="C8" s="320" t="s">
        <v>579</v>
      </c>
      <c r="D8" s="349" t="s">
        <v>636</v>
      </c>
      <c r="E8" s="306"/>
    </row>
    <row r="9" spans="2:5" ht="210.5" thickBot="1" x14ac:dyDescent="0.4">
      <c r="B9" s="309"/>
      <c r="C9" s="319" t="s">
        <v>580</v>
      </c>
      <c r="D9" s="350" t="s">
        <v>638</v>
      </c>
      <c r="E9" s="306"/>
    </row>
    <row r="10" spans="2:5" ht="84.5" thickBot="1" x14ac:dyDescent="0.4">
      <c r="B10" s="309"/>
      <c r="C10" s="318" t="s">
        <v>581</v>
      </c>
      <c r="D10" s="348" t="s">
        <v>639</v>
      </c>
      <c r="E10" s="306"/>
    </row>
    <row r="11" spans="2:5" ht="138" customHeight="1" thickBot="1" x14ac:dyDescent="0.4">
      <c r="B11" s="309"/>
      <c r="C11" s="317" t="s">
        <v>582</v>
      </c>
      <c r="D11" s="348" t="s">
        <v>635</v>
      </c>
      <c r="E11" s="306"/>
    </row>
    <row r="12" spans="2:5" ht="40.15" customHeight="1" x14ac:dyDescent="0.35">
      <c r="B12" s="309"/>
      <c r="C12" s="780" t="s">
        <v>583</v>
      </c>
      <c r="D12" s="780"/>
      <c r="E12" s="306"/>
    </row>
    <row r="13" spans="2:5" x14ac:dyDescent="0.35">
      <c r="B13" s="309"/>
      <c r="C13" s="316"/>
      <c r="D13" s="316"/>
      <c r="E13" s="306"/>
    </row>
    <row r="14" spans="2:5" ht="15" thickBot="1" x14ac:dyDescent="0.4">
      <c r="B14" s="309"/>
      <c r="C14" s="783" t="s">
        <v>584</v>
      </c>
      <c r="D14" s="783"/>
      <c r="E14" s="306"/>
    </row>
    <row r="15" spans="2:5" ht="15" thickBot="1" x14ac:dyDescent="0.4">
      <c r="B15" s="309"/>
      <c r="C15" s="315" t="s">
        <v>585</v>
      </c>
      <c r="D15" s="315" t="s">
        <v>577</v>
      </c>
      <c r="E15" s="306"/>
    </row>
    <row r="16" spans="2:5" ht="15" thickBot="1" x14ac:dyDescent="0.4">
      <c r="B16" s="309"/>
      <c r="C16" s="779" t="s">
        <v>586</v>
      </c>
      <c r="D16" s="779"/>
      <c r="E16" s="306"/>
    </row>
    <row r="17" spans="2:5" ht="70.5" thickBot="1" x14ac:dyDescent="0.4">
      <c r="B17" s="309"/>
      <c r="C17" s="312" t="s">
        <v>587</v>
      </c>
      <c r="D17" s="307"/>
      <c r="E17" s="306"/>
    </row>
    <row r="18" spans="2:5" ht="56.5" thickBot="1" x14ac:dyDescent="0.4">
      <c r="B18" s="309"/>
      <c r="C18" s="312" t="s">
        <v>588</v>
      </c>
      <c r="D18" s="307"/>
      <c r="E18" s="306"/>
    </row>
    <row r="19" spans="2:5" ht="15" thickBot="1" x14ac:dyDescent="0.4">
      <c r="B19" s="309"/>
      <c r="C19" s="784" t="s">
        <v>589</v>
      </c>
      <c r="D19" s="784"/>
      <c r="E19" s="306"/>
    </row>
    <row r="20" spans="2:5" ht="75.75" customHeight="1" thickBot="1" x14ac:dyDescent="0.4">
      <c r="B20" s="309"/>
      <c r="C20" s="313" t="s">
        <v>590</v>
      </c>
      <c r="D20" s="307"/>
      <c r="E20" s="306"/>
    </row>
    <row r="21" spans="2:5" ht="120.75" customHeight="1" thickBot="1" x14ac:dyDescent="0.4">
      <c r="B21" s="309"/>
      <c r="C21" s="313" t="s">
        <v>591</v>
      </c>
      <c r="D21" s="307"/>
      <c r="E21" s="306"/>
    </row>
    <row r="22" spans="2:5" ht="15" thickBot="1" x14ac:dyDescent="0.4">
      <c r="B22" s="309"/>
      <c r="C22" s="779" t="s">
        <v>592</v>
      </c>
      <c r="D22" s="779"/>
      <c r="E22" s="306"/>
    </row>
    <row r="23" spans="2:5" ht="70.5" thickBot="1" x14ac:dyDescent="0.4">
      <c r="B23" s="309"/>
      <c r="C23" s="312" t="s">
        <v>593</v>
      </c>
      <c r="D23" s="307"/>
      <c r="E23" s="306"/>
    </row>
    <row r="24" spans="2:5" ht="56.5" thickBot="1" x14ac:dyDescent="0.4">
      <c r="B24" s="309"/>
      <c r="C24" s="312" t="s">
        <v>594</v>
      </c>
      <c r="D24" s="307"/>
      <c r="E24" s="306"/>
    </row>
    <row r="25" spans="2:5" ht="15" thickBot="1" x14ac:dyDescent="0.4">
      <c r="B25" s="309"/>
      <c r="C25" s="779" t="s">
        <v>595</v>
      </c>
      <c r="D25" s="779"/>
      <c r="E25" s="306"/>
    </row>
    <row r="26" spans="2:5" ht="28.5" thickBot="1" x14ac:dyDescent="0.4">
      <c r="B26" s="309"/>
      <c r="C26" s="314" t="s">
        <v>596</v>
      </c>
      <c r="D26" s="307"/>
      <c r="E26" s="306"/>
    </row>
    <row r="27" spans="2:5" ht="28.5" thickBot="1" x14ac:dyDescent="0.4">
      <c r="B27" s="309"/>
      <c r="C27" s="314" t="s">
        <v>597</v>
      </c>
      <c r="D27" s="307"/>
      <c r="E27" s="306"/>
    </row>
    <row r="28" spans="2:5" ht="28.5" thickBot="1" x14ac:dyDescent="0.4">
      <c r="B28" s="309"/>
      <c r="C28" s="314" t="s">
        <v>598</v>
      </c>
      <c r="D28" s="307"/>
      <c r="E28" s="306"/>
    </row>
    <row r="29" spans="2:5" ht="15" thickBot="1" x14ac:dyDescent="0.4">
      <c r="B29" s="309"/>
      <c r="C29" s="779" t="s">
        <v>599</v>
      </c>
      <c r="D29" s="779"/>
      <c r="E29" s="306"/>
    </row>
    <row r="30" spans="2:5" ht="56.5" thickBot="1" x14ac:dyDescent="0.4">
      <c r="B30" s="309"/>
      <c r="C30" s="312" t="s">
        <v>600</v>
      </c>
      <c r="D30" s="307"/>
      <c r="E30" s="306"/>
    </row>
    <row r="31" spans="2:5" ht="42.5" thickBot="1" x14ac:dyDescent="0.4">
      <c r="B31" s="309"/>
      <c r="C31" s="313" t="s">
        <v>601</v>
      </c>
      <c r="D31" s="307"/>
      <c r="E31" s="306"/>
    </row>
    <row r="32" spans="2:5" ht="70.5" thickBot="1" x14ac:dyDescent="0.4">
      <c r="B32" s="309"/>
      <c r="C32" s="313" t="s">
        <v>602</v>
      </c>
      <c r="D32" s="307"/>
      <c r="E32" s="306"/>
    </row>
    <row r="33" spans="2:5" ht="28.5" thickBot="1" x14ac:dyDescent="0.4">
      <c r="B33" s="309"/>
      <c r="C33" s="312" t="s">
        <v>603</v>
      </c>
      <c r="D33" s="307"/>
      <c r="E33" s="306"/>
    </row>
    <row r="34" spans="2:5" ht="56.5" thickBot="1" x14ac:dyDescent="0.4">
      <c r="B34" s="309"/>
      <c r="C34" s="312" t="s">
        <v>604</v>
      </c>
      <c r="D34" s="307"/>
      <c r="E34" s="306"/>
    </row>
    <row r="35" spans="2:5" ht="42.5" thickBot="1" x14ac:dyDescent="0.4">
      <c r="B35" s="309"/>
      <c r="C35" s="312" t="s">
        <v>605</v>
      </c>
      <c r="D35" s="307"/>
      <c r="E35" s="306"/>
    </row>
    <row r="36" spans="2:5" ht="15" thickBot="1" x14ac:dyDescent="0.4">
      <c r="B36" s="309"/>
      <c r="C36" s="779" t="s">
        <v>606</v>
      </c>
      <c r="D36" s="779"/>
      <c r="E36" s="306"/>
    </row>
    <row r="37" spans="2:5" ht="28.5" thickBot="1" x14ac:dyDescent="0.4">
      <c r="B37" s="310"/>
      <c r="C37" s="311" t="s">
        <v>607</v>
      </c>
      <c r="D37" s="307"/>
      <c r="E37" s="310"/>
    </row>
    <row r="38" spans="2:5" ht="15" thickBot="1" x14ac:dyDescent="0.4">
      <c r="B38" s="309"/>
      <c r="C38" s="779" t="s">
        <v>608</v>
      </c>
      <c r="D38" s="779"/>
      <c r="E38" s="306"/>
    </row>
    <row r="39" spans="2:5" ht="45.4" customHeight="1" thickBot="1" x14ac:dyDescent="0.4">
      <c r="B39" s="309"/>
      <c r="C39" s="308" t="s">
        <v>609</v>
      </c>
      <c r="D39" s="307"/>
      <c r="E39" s="306"/>
    </row>
    <row r="40" spans="2:5" ht="28.5" thickBot="1" x14ac:dyDescent="0.4">
      <c r="B40" s="309"/>
      <c r="C40" s="308" t="s">
        <v>610</v>
      </c>
      <c r="D40" s="307"/>
      <c r="E40" s="306"/>
    </row>
    <row r="41" spans="2:5" ht="15" thickBot="1" x14ac:dyDescent="0.4">
      <c r="B41" s="305"/>
      <c r="C41" s="304"/>
      <c r="D41" s="304"/>
      <c r="E41" s="303"/>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4137</ProjectId>
    <ReportingPeriod xmlns="dc9b7735-1e97-4a24-b7a2-47bf824ab39e" xsi:nil="true"/>
    <WBDocsDocURL xmlns="dc9b7735-1e97-4a24-b7a2-47bf824ab39e">http://wbdocsservices.worldbank.org/services?I4_SERVICE=VC&amp;I4_KEY=TF069013&amp;I4_DOCID=090224b0887aba33</WBDocsDocURL>
    <WBDocsDocURLPublicOnly xmlns="dc9b7735-1e97-4a24-b7a2-47bf824ab39e">http://pubdocs.worldbank.org/en/261271625588774320/4137-web-5839-PPR2-ADAPTARC-24jun21.xlsx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D74724-30A1-40C2-A661-43D47028805D}">
  <ds:schemaRefs>
    <ds:schemaRef ds:uri="http://schemas.microsoft.com/office/2006/documentManagement/types"/>
    <ds:schemaRef ds:uri="http://purl.org/dc/terms/"/>
    <ds:schemaRef ds:uri="http://schemas.openxmlformats.org/package/2006/metadata/core-properties"/>
    <ds:schemaRef ds:uri="http://purl.org/dc/dcmitype/"/>
    <ds:schemaRef ds:uri="d0da8361-9138-4794-a847-c2c88e3b263a"/>
    <ds:schemaRef ds:uri="http://purl.org/dc/elements/1.1/"/>
    <ds:schemaRef ds:uri="http://schemas.microsoft.com/office/2006/metadata/properties"/>
    <ds:schemaRef ds:uri="http://schemas.microsoft.com/office/infopath/2007/PartnerControls"/>
    <ds:schemaRef ds:uri="85989f40-b05f-438f-a321-d520f1857d04"/>
    <ds:schemaRef ds:uri="http://www.w3.org/XML/1998/namespace"/>
  </ds:schemaRefs>
</ds:datastoreItem>
</file>

<file path=customXml/itemProps2.xml><?xml version="1.0" encoding="utf-8"?>
<ds:datastoreItem xmlns:ds="http://schemas.openxmlformats.org/officeDocument/2006/customXml" ds:itemID="{565CDE5F-2CF7-4D53-AB15-9C780739BEE8}">
  <ds:schemaRefs>
    <ds:schemaRef ds:uri="http://schemas.microsoft.com/sharepoint/v3/contenttype/forms"/>
  </ds:schemaRefs>
</ds:datastoreItem>
</file>

<file path=customXml/itemProps3.xml><?xml version="1.0" encoding="utf-8"?>
<ds:datastoreItem xmlns:ds="http://schemas.openxmlformats.org/officeDocument/2006/customXml" ds:itemID="{AA0126C9-46BF-4654-B105-54D6556DAA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'Results Tracker'!incomelevel</vt:lpstr>
      <vt:lpstr>'Results Tracker'!info</vt:lpstr>
      <vt:lpstr>'Results Tracker'!overalleffect</vt:lpstr>
      <vt:lpstr>'Results Tracker'!physicalassets</vt:lpstr>
      <vt:lpstr>'Results Tracker'!quality</vt:lpstr>
      <vt:lpstr>'Results Tracker'!question</vt:lpstr>
      <vt:lpstr>'Results Tracker'!responses</vt:lpstr>
      <vt:lpstr>'Results Tracker'!state</vt:lpstr>
      <vt:lpstr>'Results Tracker'!type1</vt:lpstr>
      <vt:lpstr>'Results Tracker'!yesno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Martina Dorigo</cp:lastModifiedBy>
  <cp:revision/>
  <dcterms:created xsi:type="dcterms:W3CDTF">2021-03-21T21:58:32Z</dcterms:created>
  <dcterms:modified xsi:type="dcterms:W3CDTF">2021-07-02T17:49:25Z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d66e7e90-a8cf-400b-936b-23656924d7fb,3;d66e7e90-a8cf-400b-936b-23656924d7fb,3;d66e7e90-a8cf-400b-936b-23656924d7fb,3;d66e7e90-a8cf-400b-936b-23656924d7fb,3;d66e7e90-a8cf-400b-936b-23656924d7fb,3;d66e7e90-a8cf-400b-936b-23656924d7fb,3;d66e7e90-a8cf-400b-936b-23656924d7fb,3;d66e7e90-a8cf-400b-936b-23656924d7fb,3;d66e7e90-a8cf-400b-936b-23656924d7fb,3;407caa77-5430-4363-972c-6ff83a5f7a83,5;</vt:lpwstr>
  </property>
</Properties>
</file>