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ink/ink1.xml" ContentType="application/inkml+xml"/>
  <Override PartName="/xl/drawings/drawing4.xml" ContentType="application/vnd.openxmlformats-officedocument.drawing+xml"/>
  <Override PartName="/xl/worksheets/sheet2.xml" ContentType="application/vnd.openxmlformats-officedocument.spreadsheetml.worksheet+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externalLinks/externalLink1.xml" ContentType="application/vnd.openxmlformats-officedocument.spreadsheetml.externalLink+xml"/>
  <Override PartName="/xl/ctrlProps/ctrlProp71.xml" ContentType="application/vnd.ms-excel.controlproperties+xml"/>
  <Override PartName="/xl/ctrlProps/ctrlProp72.xml" ContentType="application/vnd.ms-excel.controlproperties+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4.xml" ContentType="application/vnd.ms-excel.controlproperties+xml"/>
  <Override PartName="/xl/ctrlProps/ctrlProp42.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73.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Fiji/PPR 2/"/>
    </mc:Choice>
  </mc:AlternateContent>
  <xr:revisionPtr revIDLastSave="0" documentId="8_{F9BE693A-003D-42F6-AB93-B523BE0DCAC1}" xr6:coauthVersionLast="45" xr6:coauthVersionMax="45" xr10:uidLastSave="{00000000-0000-0000-0000-000000000000}"/>
  <bookViews>
    <workbookView xWindow="-110" yWindow="-110" windowWidth="19420" windowHeight="10420" xr2:uid="{00000000-000D-0000-FFFF-FFFF00000000}"/>
  </bookViews>
  <sheets>
    <sheet name="Overview" sheetId="1" r:id="rId1"/>
    <sheet name="FinancialData" sheetId="2" r:id="rId2"/>
    <sheet name="Risk Assesment" sheetId="4" r:id="rId3"/>
    <sheet name="ESP Compliance" sheetId="16" r:id="rId4"/>
    <sheet name="GP Compliance" sheetId="17" r:id="rId5"/>
    <sheet name="ESP and GP Guidance notes" sheetId="18" r:id="rId6"/>
    <sheet name="Rating" sheetId="5" r:id="rId7"/>
    <sheet name="Project Indicators" sheetId="8" r:id="rId8"/>
    <sheet name="Lessons Learned" sheetId="9" r:id="rId9"/>
    <sheet name="Results Tracker" sheetId="11" r:id="rId10"/>
    <sheet name="Units for Indicators" sheetId="6" r:id="rId11"/>
  </sheets>
  <externalReferences>
    <externalReference r:id="rId12"/>
  </externalReferences>
  <definedNames>
    <definedName name="iincome" localSheetId="3">#REF!</definedName>
    <definedName name="iincome">#REF!</definedName>
    <definedName name="income" localSheetId="3">#REF!</definedName>
    <definedName name="income" localSheetId="9">#REF!</definedName>
    <definedName name="income">#REF!</definedName>
    <definedName name="incomelevel">'Results Tracker'!$E$138:$E$140</definedName>
    <definedName name="info">'Results Tracker'!$E$157:$E$159</definedName>
    <definedName name="Month">[1]Dropdowns!$G$2:$G$13</definedName>
    <definedName name="overalleffect">'Results Tracker'!$D$157:$D$159</definedName>
    <definedName name="physicalassets">'Results Tracker'!$J$157:$J$165</definedName>
    <definedName name="_xlnm.Print_Area" localSheetId="1">FinancialData!$A$1:$H$53</definedName>
    <definedName name="_xlnm.Print_Area" localSheetId="7">'Project Indicators'!$A$1:$H$26</definedName>
    <definedName name="_xlnm.Print_Area" localSheetId="2">'Risk Assesment'!$A$1:$F$37</definedName>
    <definedName name="quality">'Results Tracker'!$B$148:$B$152</definedName>
    <definedName name="question">'Results Tracker'!$F$148:$F$150</definedName>
    <definedName name="responses">'Results Tracker'!$C$148:$C$152</definedName>
    <definedName name="state">'Results Tracker'!$I$152:$I$154</definedName>
    <definedName name="type1">'Results Tracker'!$G$148:$G$151</definedName>
    <definedName name="Year">[1]Dropdowns!$H$2:$H$36</definedName>
    <definedName name="yesno">'Results Tracker'!$E$144:$E$145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21" i="11" l="1"/>
  <c r="M21" i="11" s="1"/>
  <c r="N22" i="11"/>
  <c r="E56" i="11" l="1"/>
  <c r="K23" i="11"/>
  <c r="I23" i="11"/>
  <c r="K22" i="11"/>
  <c r="I22" i="11"/>
  <c r="K21" i="11"/>
  <c r="I21" i="11"/>
  <c r="F29" i="2" l="1"/>
  <c r="F4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SG</author>
    <author>Microsoft Office User</author>
  </authors>
  <commentList>
    <comment ref="I21" authorId="0" shapeId="0" xr:uid="{00000000-0006-0000-0A00-000001000000}">
      <text>
        <r>
          <rPr>
            <b/>
            <sz val="9"/>
            <color rgb="FF000000"/>
            <rFont val="Tahoma"/>
            <family val="2"/>
          </rPr>
          <t>SG:</t>
        </r>
        <r>
          <rPr>
            <sz val="9"/>
            <color rgb="FF000000"/>
            <rFont val="Tahoma"/>
            <family val="2"/>
          </rPr>
          <t xml:space="preserve">
</t>
        </r>
        <r>
          <rPr>
            <sz val="9"/>
            <color rgb="FF000000"/>
            <rFont val="Tahoma"/>
            <family val="2"/>
          </rPr>
          <t xml:space="preserve">data in this column refer to 2007 census for the 4 towns. In 12 years the population has increased, and boundaries have been extended. Number will be revised after completion of city-wide assessments
</t>
        </r>
      </text>
    </comment>
    <comment ref="K21" authorId="0" shapeId="0" xr:uid="{00000000-0006-0000-0A00-000002000000}">
      <text>
        <r>
          <rPr>
            <b/>
            <sz val="9"/>
            <color rgb="FF000000"/>
            <rFont val="Tahoma"/>
            <family val="2"/>
          </rPr>
          <t>SG:</t>
        </r>
        <r>
          <rPr>
            <sz val="9"/>
            <color rgb="FF000000"/>
            <rFont val="Tahoma"/>
            <family val="2"/>
          </rPr>
          <t xml:space="preserve">
</t>
        </r>
        <r>
          <rPr>
            <sz val="9"/>
            <color rgb="FF000000"/>
            <rFont val="Tahoma"/>
            <family val="2"/>
          </rPr>
          <t xml:space="preserve">data in this column refer to 2007 census for the 4 towns. In 12 years the population has increased, and boundaries have been extended. Number will be revised after completion of city-wide assessments
</t>
        </r>
      </text>
    </comment>
    <comment ref="O21" authorId="1" shapeId="0" xr:uid="{00000000-0006-0000-0A00-000003000000}">
      <text>
        <r>
          <rPr>
            <b/>
            <sz val="10"/>
            <color rgb="FF000000"/>
            <rFont val="Tahoma"/>
            <family val="2"/>
          </rPr>
          <t>Microsoft Office User:</t>
        </r>
        <r>
          <rPr>
            <sz val="10"/>
            <color rgb="FF000000"/>
            <rFont val="Tahoma"/>
            <family val="2"/>
          </rPr>
          <t xml:space="preserve">
</t>
        </r>
        <r>
          <rPr>
            <sz val="10"/>
            <color rgb="FF000000"/>
            <rFont val="Tahoma"/>
            <family val="2"/>
          </rPr>
          <t>based on 2017 census for 4 towns</t>
        </r>
      </text>
    </comment>
    <comment ref="I23" authorId="0" shapeId="0" xr:uid="{00000000-0006-0000-0A00-000004000000}">
      <text>
        <r>
          <rPr>
            <b/>
            <sz val="9"/>
            <color rgb="FF000000"/>
            <rFont val="Tahoma"/>
            <family val="2"/>
          </rPr>
          <t>SG:</t>
        </r>
        <r>
          <rPr>
            <sz val="9"/>
            <color rgb="FF000000"/>
            <rFont val="Tahoma"/>
            <family val="2"/>
          </rPr>
          <t xml:space="preserve">
</t>
        </r>
        <r>
          <rPr>
            <sz val="9"/>
            <color rgb="FF000000"/>
            <rFont val="Tahoma"/>
            <family val="2"/>
          </rPr>
          <t>up to 16 years, calculated on total urban population</t>
        </r>
      </text>
    </comment>
    <comment ref="K23" authorId="0" shapeId="0" xr:uid="{00000000-0006-0000-0A00-000005000000}">
      <text>
        <r>
          <rPr>
            <b/>
            <sz val="9"/>
            <color rgb="FF000000"/>
            <rFont val="Tahoma"/>
            <family val="2"/>
          </rPr>
          <t>SG:</t>
        </r>
        <r>
          <rPr>
            <sz val="9"/>
            <color rgb="FF000000"/>
            <rFont val="Tahoma"/>
            <family val="2"/>
          </rPr>
          <t xml:space="preserve">
</t>
        </r>
        <r>
          <rPr>
            <sz val="9"/>
            <color rgb="FF000000"/>
            <rFont val="Tahoma"/>
            <family val="2"/>
          </rPr>
          <t>up to 16 years, calculated on total urban population</t>
        </r>
      </text>
    </comment>
    <comment ref="C41" authorId="0" shapeId="0" xr:uid="{00000000-0006-0000-0A00-000006000000}">
      <text>
        <r>
          <rPr>
            <b/>
            <sz val="9"/>
            <color rgb="FF000000"/>
            <rFont val="Tahoma"/>
            <family val="2"/>
          </rPr>
          <t>SG:</t>
        </r>
        <r>
          <rPr>
            <sz val="9"/>
            <color rgb="FF000000"/>
            <rFont val="Tahoma"/>
            <family val="2"/>
          </rPr>
          <t xml:space="preserve">
</t>
        </r>
        <r>
          <rPr>
            <sz val="9"/>
            <color rgb="FF000000"/>
            <rFont val="Tahoma"/>
            <family val="2"/>
          </rPr>
          <t>will be adressed but not formally targeted in project framework</t>
        </r>
      </text>
    </comment>
    <comment ref="K41" authorId="0" shapeId="0" xr:uid="{00000000-0006-0000-0A00-000007000000}">
      <text>
        <r>
          <rPr>
            <b/>
            <sz val="9"/>
            <color rgb="FF000000"/>
            <rFont val="Tahoma"/>
            <family val="2"/>
          </rPr>
          <t>SG:</t>
        </r>
        <r>
          <rPr>
            <sz val="9"/>
            <color rgb="FF000000"/>
            <rFont val="Tahoma"/>
            <family val="2"/>
          </rPr>
          <t xml:space="preserve">
</t>
        </r>
        <r>
          <rPr>
            <sz val="9"/>
            <color rgb="FF000000"/>
            <rFont val="Tahoma"/>
            <family val="2"/>
          </rPr>
          <t>will be defined for each community</t>
        </r>
      </text>
    </comment>
    <comment ref="H42" authorId="0" shapeId="0" xr:uid="{00000000-0006-0000-0A00-000008000000}">
      <text>
        <r>
          <rPr>
            <b/>
            <sz val="9"/>
            <color indexed="81"/>
            <rFont val="Tahoma"/>
            <family val="2"/>
          </rPr>
          <t>SG:</t>
        </r>
        <r>
          <rPr>
            <sz val="9"/>
            <color indexed="81"/>
            <rFont val="Tahoma"/>
            <family val="2"/>
          </rPr>
          <t xml:space="preserve">
not formally planned in project logical framework - no specific indicator</t>
        </r>
      </text>
    </comment>
    <comment ref="E56" authorId="0" shapeId="0" xr:uid="{00000000-0006-0000-0A00-000009000000}">
      <text>
        <r>
          <rPr>
            <b/>
            <sz val="9"/>
            <color rgb="FF000000"/>
            <rFont val="Tahoma"/>
            <family val="2"/>
          </rPr>
          <t>SG:</t>
        </r>
        <r>
          <rPr>
            <sz val="9"/>
            <color rgb="FF000000"/>
            <rFont val="Tahoma"/>
            <family val="2"/>
          </rPr>
          <t xml:space="preserve">
</t>
        </r>
        <r>
          <rPr>
            <sz val="9"/>
            <color rgb="FF000000"/>
            <rFont val="Tahoma"/>
            <family val="2"/>
          </rPr>
          <t>3 for each town including Ros, plus one per Ministry</t>
        </r>
      </text>
    </comment>
    <comment ref="M56" authorId="1" shapeId="0" xr:uid="{00000000-0006-0000-0A00-00000A000000}">
      <text>
        <r>
          <rPr>
            <b/>
            <sz val="10"/>
            <color rgb="FF000000"/>
            <rFont val="Tahoma"/>
            <family val="2"/>
          </rPr>
          <t>Microsoft Office User:</t>
        </r>
        <r>
          <rPr>
            <sz val="10"/>
            <color rgb="FF000000"/>
            <rFont val="Tahoma"/>
            <family val="2"/>
          </rPr>
          <t xml:space="preserve">
</t>
        </r>
        <r>
          <rPr>
            <sz val="10"/>
            <color rgb="FF000000"/>
            <rFont val="Tahoma"/>
            <family val="2"/>
          </rPr>
          <t>4 ROs and 1 per ministry</t>
        </r>
      </text>
    </comment>
    <comment ref="L65" authorId="1" shapeId="0" xr:uid="{00000000-0006-0000-0A00-00000B000000}">
      <text>
        <r>
          <rPr>
            <b/>
            <sz val="10"/>
            <color rgb="FF000000"/>
            <rFont val="Tahoma"/>
            <family val="2"/>
          </rPr>
          <t>Microsoft Office User:</t>
        </r>
        <r>
          <rPr>
            <sz val="10"/>
            <color rgb="FF000000"/>
            <rFont val="Tahoma"/>
            <family val="2"/>
          </rPr>
          <t xml:space="preserve">
</t>
        </r>
        <r>
          <rPr>
            <sz val="10"/>
            <color rgb="FF000000"/>
            <rFont val="Tahoma"/>
            <family val="2"/>
          </rPr>
          <t>based on overall target of 6000</t>
        </r>
      </text>
    </comment>
    <comment ref="L71" authorId="1" shapeId="0" xr:uid="{00000000-0006-0000-0A00-00000C000000}">
      <text>
        <r>
          <rPr>
            <b/>
            <sz val="10"/>
            <color rgb="FF000000"/>
            <rFont val="Tahoma"/>
            <family val="2"/>
          </rPr>
          <t>Microsoft Office User:</t>
        </r>
        <r>
          <rPr>
            <sz val="10"/>
            <color rgb="FF000000"/>
            <rFont val="Tahoma"/>
            <family val="2"/>
          </rPr>
          <t xml:space="preserve">
</t>
        </r>
        <r>
          <rPr>
            <sz val="10"/>
            <color rgb="FF000000"/>
            <rFont val="Tahoma"/>
            <family val="2"/>
          </rPr>
          <t>all linked with Component 3 which hasnt satretd yet</t>
        </r>
      </text>
    </comment>
    <comment ref="H80" authorId="0" shapeId="0" xr:uid="{00000000-0006-0000-0A00-00000D000000}">
      <text>
        <r>
          <rPr>
            <b/>
            <sz val="9"/>
            <color rgb="FF000000"/>
            <rFont val="Tahoma"/>
            <family val="2"/>
          </rPr>
          <t>SG:</t>
        </r>
        <r>
          <rPr>
            <sz val="9"/>
            <color rgb="FF000000"/>
            <rFont val="Tahoma"/>
            <family val="2"/>
          </rPr>
          <t xml:space="preserve">
</t>
        </r>
        <r>
          <rPr>
            <sz val="9"/>
            <color rgb="FF000000"/>
            <rFont val="Tahoma"/>
            <family val="2"/>
          </rPr>
          <t>vulnerability information included in new towns' plans</t>
        </r>
      </text>
    </comment>
    <comment ref="L80" authorId="1" shapeId="0" xr:uid="{00000000-0006-0000-0A00-00000E000000}">
      <text>
        <r>
          <rPr>
            <b/>
            <sz val="10"/>
            <color rgb="FF000000"/>
            <rFont val="Tahoma"/>
            <family val="2"/>
          </rPr>
          <t>Microsoft Office User:</t>
        </r>
        <r>
          <rPr>
            <sz val="10"/>
            <color rgb="FF000000"/>
            <rFont val="Tahoma"/>
            <family val="2"/>
          </rPr>
          <t xml:space="preserve">
</t>
        </r>
        <r>
          <rPr>
            <sz val="10"/>
            <color rgb="FF000000"/>
            <rFont val="Tahoma"/>
            <family val="2"/>
          </rPr>
          <t>All related to component 1, subcontracted to USP, which hasnt staretd yet</t>
        </r>
      </text>
    </comment>
    <comment ref="L81" authorId="1" shapeId="0" xr:uid="{00000000-0006-0000-0A00-00000F000000}">
      <text>
        <r>
          <rPr>
            <b/>
            <sz val="10"/>
            <color rgb="FF000000"/>
            <rFont val="Tahoma"/>
            <family val="2"/>
          </rPr>
          <t>Microsoft Office User:</t>
        </r>
        <r>
          <rPr>
            <sz val="10"/>
            <color rgb="FF000000"/>
            <rFont val="Tahoma"/>
            <family val="2"/>
          </rPr>
          <t xml:space="preserve">
</t>
        </r>
        <r>
          <rPr>
            <sz val="10"/>
            <color rgb="FF000000"/>
            <rFont val="Calibri"/>
            <family val="2"/>
            <scheme val="minor"/>
          </rPr>
          <t>All related to component 1, subcontracted to USP, which hasnt staretd yet</t>
        </r>
        <r>
          <rPr>
            <sz val="10"/>
            <color rgb="FF000000"/>
            <rFont val="Calibri"/>
            <family val="2"/>
            <scheme val="minor"/>
          </rPr>
          <t xml:space="preserve">
</t>
        </r>
      </text>
    </comment>
    <comment ref="H82" authorId="0" shapeId="0" xr:uid="{00000000-0006-0000-0A00-000010000000}">
      <text>
        <r>
          <rPr>
            <b/>
            <sz val="9"/>
            <color rgb="FF000000"/>
            <rFont val="Tahoma"/>
            <family val="2"/>
          </rPr>
          <t>SG:</t>
        </r>
        <r>
          <rPr>
            <sz val="9"/>
            <color rgb="FF000000"/>
            <rFont val="Tahoma"/>
            <family val="2"/>
          </rPr>
          <t xml:space="preserve">
</t>
        </r>
        <r>
          <rPr>
            <sz val="9"/>
            <color rgb="FF000000"/>
            <rFont val="Tahoma"/>
            <family val="2"/>
          </rPr>
          <t>action plans</t>
        </r>
      </text>
    </comment>
    <comment ref="L89" authorId="1" shapeId="0" xr:uid="{00000000-0006-0000-0A00-000011000000}">
      <text>
        <r>
          <rPr>
            <b/>
            <sz val="10"/>
            <color rgb="FF000000"/>
            <rFont val="Tahoma"/>
            <family val="2"/>
          </rPr>
          <t>Microsoft Office User:</t>
        </r>
        <r>
          <rPr>
            <sz val="10"/>
            <color rgb="FF000000"/>
            <rFont val="Tahoma"/>
            <family val="2"/>
          </rPr>
          <t xml:space="preserve">
</t>
        </r>
        <r>
          <rPr>
            <sz val="10"/>
            <color rgb="FF000000"/>
            <rFont val="Tahoma"/>
            <family val="2"/>
          </rPr>
          <t>all related to component 3 which hasnt started yet</t>
        </r>
      </text>
    </comment>
    <comment ref="L105" authorId="1" shapeId="0" xr:uid="{00000000-0006-0000-0A00-000012000000}">
      <text>
        <r>
          <rPr>
            <b/>
            <sz val="10"/>
            <color rgb="FF000000"/>
            <rFont val="Tahoma"/>
            <family val="2"/>
          </rPr>
          <t>Microsoft Office User:</t>
        </r>
        <r>
          <rPr>
            <sz val="10"/>
            <color rgb="FF000000"/>
            <rFont val="Tahoma"/>
            <family val="2"/>
          </rPr>
          <t xml:space="preserve">
</t>
        </r>
        <r>
          <rPr>
            <sz val="10"/>
            <color rgb="FF000000"/>
            <rFont val="Tahoma"/>
            <family val="2"/>
          </rPr>
          <t>urban farming pilot</t>
        </r>
      </text>
    </comment>
    <comment ref="L115" authorId="1" shapeId="0" xr:uid="{00000000-0006-0000-0A00-000013000000}">
      <text>
        <r>
          <rPr>
            <b/>
            <sz val="10"/>
            <color rgb="FF000000"/>
            <rFont val="Tahoma"/>
            <family val="2"/>
          </rPr>
          <t>Microsoft Office User:</t>
        </r>
        <r>
          <rPr>
            <sz val="10"/>
            <color rgb="FF000000"/>
            <rFont val="Tahoma"/>
            <family val="2"/>
          </rPr>
          <t xml:space="preserve">
</t>
        </r>
        <r>
          <rPr>
            <sz val="10"/>
            <color rgb="FF000000"/>
            <rFont val="Tahoma"/>
            <family val="2"/>
          </rPr>
          <t>All related to component 3 which hasnt started yet</t>
        </r>
      </text>
    </comment>
  </commentList>
</comments>
</file>

<file path=xl/sharedStrings.xml><?xml version="1.0" encoding="utf-8"?>
<sst xmlns="http://schemas.openxmlformats.org/spreadsheetml/2006/main" count="2044" uniqueCount="1096">
  <si>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</si>
  <si>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</si>
  <si>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</si>
  <si>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</si>
  <si>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</si>
  <si>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</si>
  <si>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</si>
  <si>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</si>
  <si>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</si>
  <si>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</si>
  <si>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</si>
  <si>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</si>
  <si>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</si>
  <si>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</si>
  <si>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</si>
  <si>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</si>
  <si>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</si>
  <si>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</si>
  <si>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</si>
  <si>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</si>
  <si>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</si>
  <si>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</si>
  <si>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</si>
  <si>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</si>
  <si>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</si>
  <si>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</si>
  <si>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</si>
  <si>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</si>
  <si>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</si>
  <si>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</si>
  <si>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</si>
  <si>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</si>
  <si>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</si>
  <si>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</si>
  <si>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</si>
  <si>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</si>
  <si>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</si>
  <si>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</si>
  <si>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</si>
  <si>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</si>
  <si>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</si>
  <si>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</si>
  <si>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</si>
  <si>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</si>
  <si>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</si>
  <si>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</si>
  <si>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</si>
  <si>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</si>
  <si>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</si>
  <si>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</si>
  <si>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</si>
  <si>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</si>
  <si>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</si>
  <si>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</si>
  <si>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</si>
  <si>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</si>
  <si>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</si>
  <si>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</si>
  <si>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</si>
  <si>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</si>
  <si>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</si>
  <si>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</si>
  <si>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</si>
  <si>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</si>
  <si>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</si>
  <si>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</si>
  <si>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</si>
  <si>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</si>
  <si>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</si>
  <si>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</si>
  <si>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</si>
  <si>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</si>
  <si>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</si>
  <si>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</si>
  <si>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</si>
  <si>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</si>
  <si>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</si>
  <si>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</si>
  <si>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</si>
  <si>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</si>
  <si>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</si>
  <si>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</si>
  <si>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</si>
  <si>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</si>
  <si>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</si>
  <si>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</si>
  <si>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</si>
  <si>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</si>
  <si>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</si>
  <si>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</si>
  <si>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</si>
  <si>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</si>
  <si>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</si>
  <si>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</si>
  <si>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</si>
  <si>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</si>
  <si>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</si>
  <si>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</si>
  <si>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</si>
  <si>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</si>
  <si>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</si>
  <si>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</si>
  <si>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</si>
  <si>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</si>
  <si>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</si>
  <si>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</si>
  <si>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</si>
  <si>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</si>
  <si>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</si>
  <si>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</si>
  <si>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</si>
  <si>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</si>
  <si>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</si>
  <si>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</si>
  <si>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</si>
  <si>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</si>
  <si>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</si>
  <si>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</si>
  <si>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</si>
  <si>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</si>
  <si>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</si>
  <si>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</si>
  <si>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</si>
  <si>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</si>
  <si>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</si>
  <si>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</si>
  <si>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</si>
  <si>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</si>
  <si>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</si>
  <si>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</si>
  <si>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</si>
  <si>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</si>
  <si>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</si>
  <si>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</si>
  <si>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</si>
  <si>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</si>
  <si>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</si>
  <si>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</si>
  <si>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</si>
  <si>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</si>
  <si>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</si>
  <si>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</si>
  <si>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</si>
  <si>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</si>
  <si>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</si>
  <si>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</si>
  <si>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</si>
  <si>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</si>
  <si>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</si>
  <si>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</si>
  <si>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</si>
  <si>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</si>
  <si>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</si>
  <si>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</si>
  <si>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</si>
  <si>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</si>
  <si>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</si>
  <si>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</si>
  <si>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</si>
  <si>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</si>
  <si>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</si>
  <si>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</si>
  <si>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</si>
  <si>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</si>
  <si>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</si>
  <si>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</si>
  <si>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</si>
  <si>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</si>
  <si>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</si>
  <si>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</si>
  <si>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</si>
  <si>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</si>
  <si>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</si>
  <si>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</si>
  <si>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</si>
  <si>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</si>
  <si>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</si>
  <si>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</si>
  <si>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</si>
  <si>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</si>
  <si>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</si>
  <si>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</si>
  <si>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</si>
  <si>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</si>
  <si>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</si>
  <si>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</si>
  <si>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</si>
  <si>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</si>
  <si>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</si>
  <si>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</si>
  <si>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</si>
  <si>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</si>
  <si>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</si>
  <si>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</si>
  <si>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</si>
  <si>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</si>
  <si>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</si>
  <si>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</si>
  <si>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</si>
  <si>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</si>
  <si>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</si>
  <si>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</si>
  <si>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</si>
  <si>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</si>
  <si>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</si>
  <si>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</si>
  <si>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</si>
  <si>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</si>
  <si>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</si>
  <si>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</si>
  <si>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</si>
  <si>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</si>
  <si>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</si>
  <si>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</si>
  <si>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</si>
  <si>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</si>
  <si>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</si>
  <si>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</si>
  <si>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</si>
  <si>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</si>
  <si>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</si>
  <si>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</si>
  <si>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</si>
  <si>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</si>
  <si>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</si>
  <si>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</si>
  <si>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</si>
  <si>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</si>
  <si>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</si>
  <si>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</si>
  <si>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</si>
  <si>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</si>
  <si>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</si>
  <si>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</si>
  <si>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</si>
  <si>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</si>
  <si>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</si>
  <si>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</si>
  <si>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</si>
  <si>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</si>
  <si>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</si>
  <si>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</si>
  <si>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</si>
  <si>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</si>
  <si>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</si>
  <si>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</si>
  <si>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</si>
  <si>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</si>
  <si>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</si>
  <si>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</si>
  <si>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</si>
  <si>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</si>
  <si>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</si>
  <si>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</si>
  <si>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</si>
  <si>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</si>
  <si>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</si>
  <si>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</si>
  <si>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</si>
  <si>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</si>
  <si>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</si>
  <si>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</si>
  <si>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</si>
  <si>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</si>
  <si>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</si>
  <si>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</si>
  <si>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</si>
  <si>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</si>
  <si>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</si>
  <si>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</si>
  <si>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</si>
  <si>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</si>
  <si>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</si>
  <si>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</si>
  <si>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</si>
  <si>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</si>
  <si>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</si>
  <si>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</si>
  <si>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</si>
  <si>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</si>
  <si>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</si>
  <si>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</si>
  <si>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</si>
  <si>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</si>
  <si>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</si>
  <si>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</si>
  <si>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</si>
  <si>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</si>
  <si>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</si>
  <si>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</si>
  <si>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</si>
  <si>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</si>
  <si>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</si>
  <si>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</si>
  <si>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</si>
  <si>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</si>
  <si>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</si>
  <si>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</si>
  <si>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</si>
  <si>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</si>
  <si>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</si>
  <si>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</si>
  <si>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</si>
  <si>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</si>
  <si>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</si>
  <si>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</si>
  <si>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</si>
  <si>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</si>
  <si>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</si>
  <si>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</si>
  <si>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</si>
  <si>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</si>
  <si>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</si>
  <si>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</si>
  <si>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</si>
  <si>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</si>
  <si>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</si>
  <si>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</si>
  <si>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</si>
  <si>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</si>
  <si>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</si>
  <si>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</si>
  <si>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</si>
  <si>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</si>
  <si>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</si>
  <si>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</si>
  <si>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</si>
  <si>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</si>
  <si>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</si>
  <si>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</si>
  <si>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</si>
  <si>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</si>
  <si>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</si>
  <si>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</si>
  <si>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</si>
  <si>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</si>
  <si>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</si>
  <si>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</si>
  <si>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</si>
  <si>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</si>
  <si>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</si>
  <si>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</si>
  <si>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</si>
  <si>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</si>
  <si>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</si>
  <si>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</si>
  <si>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</si>
  <si>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</si>
  <si>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</si>
  <si>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</si>
  <si>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</si>
  <si>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</si>
  <si>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</si>
  <si>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</si>
  <si>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</si>
  <si>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</si>
  <si>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</si>
  <si>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</si>
  <si>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</si>
  <si>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</si>
  <si>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</si>
  <si>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</si>
  <si>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</si>
  <si>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</si>
  <si>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</si>
  <si>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</si>
  <si>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</si>
  <si>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</si>
  <si>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</si>
  <si>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</si>
  <si>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</si>
  <si>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</si>
  <si>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</si>
  <si>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</si>
  <si>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</si>
  <si>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</si>
  <si>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</si>
  <si>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</si>
  <si>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</si>
  <si>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</si>
  <si>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</si>
  <si>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</si>
  <si>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</si>
  <si>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</si>
  <si>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</si>
  <si>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</si>
  <si>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</si>
  <si>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</si>
  <si>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</si>
  <si>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</si>
  <si>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</si>
  <si>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</si>
  <si>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</si>
  <si>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</si>
  <si>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</si>
  <si>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</si>
  <si>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</si>
  <si>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</si>
  <si>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</si>
  <si>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</si>
  <si>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</si>
  <si>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</si>
  <si>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</si>
  <si>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</si>
  <si>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</si>
  <si>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</si>
  <si>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</si>
  <si>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</si>
  <si>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</si>
  <si>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</si>
  <si>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</si>
  <si>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</si>
  <si>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</si>
  <si>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</si>
  <si>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</si>
  <si>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</si>
  <si>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</si>
  <si>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</si>
  <si>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</si>
  <si>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</si>
  <si>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</si>
  <si>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</si>
  <si>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</si>
  <si>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</si>
  <si>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</si>
  <si>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</si>
  <si>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</si>
  <si>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</si>
  <si>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</si>
  <si>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</si>
  <si>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</si>
  <si>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</si>
  <si>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</si>
  <si>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</si>
  <si>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</si>
  <si>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</si>
  <si>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</si>
  <si>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</si>
  <si>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</si>
  <si>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</si>
  <si>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</si>
  <si>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</si>
  <si>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</si>
  <si>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</si>
  <si>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</si>
  <si>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</si>
  <si>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</si>
  <si>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</si>
  <si>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</si>
  <si>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</si>
  <si>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</si>
  <si>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</si>
  <si>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</si>
  <si>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</si>
  <si>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</si>
  <si>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</si>
  <si>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</si>
  <si>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</si>
  <si>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</si>
  <si>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</si>
  <si>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</si>
  <si>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</si>
  <si>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</si>
  <si>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</si>
  <si>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</si>
  <si>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</si>
  <si>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</si>
  <si>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</si>
  <si>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</si>
  <si>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</si>
  <si>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</si>
  <si>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</si>
  <si>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</si>
  <si>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</si>
  <si>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</si>
  <si>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</si>
  <si>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</si>
  <si>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</si>
  <si>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</si>
  <si>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</si>
  <si>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</si>
  <si>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</si>
  <si>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</si>
  <si>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</si>
  <si>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</si>
  <si>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</si>
  <si>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</si>
  <si>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</si>
  <si>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</si>
  <si>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</si>
  <si>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</si>
  <si>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</si>
  <si>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</si>
  <si>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</si>
  <si>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</si>
  <si>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</si>
  <si>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</si>
  <si>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</si>
  <si>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</si>
  <si>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</si>
  <si>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</si>
  <si>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</si>
  <si>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</si>
  <si>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</si>
  <si>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</si>
  <si>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</si>
  <si>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</si>
  <si>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</si>
  <si>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</si>
  <si>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</si>
  <si>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</si>
  <si>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</si>
  <si>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</si>
  <si>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</si>
  <si>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</si>
  <si>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</si>
  <si>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</si>
  <si>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</si>
  <si>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</si>
  <si>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</si>
  <si>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</si>
  <si>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</si>
  <si>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</si>
  <si>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</si>
  <si>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</si>
  <si>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</si>
  <si>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</si>
  <si>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</si>
  <si>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</si>
  <si>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</si>
  <si>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</si>
  <si>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</si>
  <si>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</si>
  <si>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</si>
  <si>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</si>
  <si>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</si>
  <si>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</si>
  <si>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</si>
  <si>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</si>
  <si>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</si>
  <si>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</si>
  <si>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</si>
  <si>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</si>
  <si>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</si>
  <si>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</si>
  <si>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</si>
  <si>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</si>
  <si>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</si>
  <si>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</si>
  <si>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</si>
  <si>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</si>
  <si>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</si>
  <si>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</si>
  <si>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</si>
  <si>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</si>
  <si>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</si>
  <si>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</si>
  <si>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</si>
  <si>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</si>
  <si>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</si>
  <si>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</si>
  <si>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</si>
  <si>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</si>
  <si>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</si>
  <si>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</si>
  <si>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</si>
  <si>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</si>
  <si>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</si>
  <si>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</si>
  <si>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</si>
  <si>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</si>
  <si>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</si>
  <si>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</si>
  <si>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</si>
  <si>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</si>
  <si>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</si>
  <si>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</si>
  <si>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</si>
  <si>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</si>
  <si>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</si>
  <si>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</si>
  <si>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</si>
  <si>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</si>
  <si>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</si>
  <si>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</si>
  <si>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</si>
  <si>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</si>
  <si>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</si>
  <si>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</si>
  <si>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</si>
  <si>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</si>
  <si>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</si>
  <si>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</si>
  <si>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</si>
  <si>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</si>
  <si>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</si>
  <si>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</si>
  <si>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</si>
  <si>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</si>
  <si>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</si>
  <si>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</si>
  <si>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</si>
  <si>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</si>
  <si>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</si>
  <si>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</si>
  <si>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</si>
  <si>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</si>
  <si>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</si>
  <si>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</si>
  <si>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</si>
  <si>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</si>
  <si>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</si>
  <si>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</si>
  <si>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</si>
  <si>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</si>
  <si>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</si>
  <si>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</si>
  <si>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</si>
  <si>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</si>
  <si>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</si>
  <si>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</si>
  <si>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</si>
  <si>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</si>
  <si>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</si>
  <si>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</si>
  <si>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</si>
  <si>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</si>
  <si>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</si>
  <si>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</si>
  <si>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</si>
  <si>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</si>
  <si>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</si>
  <si>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</si>
  <si>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</si>
  <si>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</si>
  <si>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</si>
  <si>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</si>
  <si>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</si>
  <si>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</si>
  <si>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</si>
  <si>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</si>
  <si>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</si>
  <si>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</si>
  <si>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</si>
  <si>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</si>
  <si>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</si>
  <si>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</si>
  <si>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</si>
  <si>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</si>
  <si>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</si>
  <si>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</si>
  <si>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</si>
  <si>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</si>
  <si>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</si>
  <si>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</si>
  <si>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</si>
  <si>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</si>
  <si>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</si>
  <si>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</si>
  <si>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</si>
  <si>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</si>
  <si>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</si>
  <si>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</si>
  <si>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</si>
  <si>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</si>
  <si>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</si>
  <si>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</si>
  <si>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</si>
  <si>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</si>
  <si>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</si>
  <si>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</si>
  <si>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</si>
  <si>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</si>
  <si>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</si>
  <si>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</si>
  <si>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</si>
  <si>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</si>
  <si>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</si>
  <si>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Increasing the resilience of informal urban settlements in Fiji that are highly vulnerable to climate change and disaster risks</t>
  </si>
  <si>
    <t>The overall objective of the project is to increase the resilience of informal urban settlements in Fiji that are highly vulnerable to climate change and disaster risks. This will be achieved by implementing the activities aligned with the 4 project components:
1 Institutional strengthening for enhanced local climate response: aims to reduce vulnerability at the city-level to climate-related hazards and threats with a particular view to community level resilience. 2 Local (community/informal settlement) resilience strengthening: designed to strengthen awareness and ownership of adaptation and climate risk reduction processes and capacity within the targeted communities. 3 Enhancing resilience of community level physical, natural and socio-economic assets and ecosystems: increases adaptive capacity with relevant development and natural resource sectors and increases ecosystem resilience in response to climate change and variability-induced stress. 4 Awareness raising, knowledge management and Communication: the project implementation is fully transparent. All stakeholders are informed of products and results and have access to these for replication.
This project is implemented in 16 informal urban settlements in the 4 towns of Nadi, Lami, Lautoka and Sigatoka, all characterized by a high exposure to multiple climate hazards, especially cyclones and floods. Climate sensitivity is underpinned by rapid urbanization and population growth, underlying vulnerabilities (poverty, limited access to basic services, gender inequalities, weather dependent livelihoods, environmental and ecosystem degradation) and limited adaptive capacity at household, community and governance level.
In order to achieve the overall project objective, the project combines horizontally and vertically interrelated resilience strengthening of institutions, communities and physical, natural and social assets and ecosystems.</t>
  </si>
  <si>
    <t>UN-Habitat</t>
  </si>
  <si>
    <t>Multi-lateral</t>
  </si>
  <si>
    <t>6 settlements in Lami: Quaia, Wainiwokai, Kalekana, Wailekutu, Bilo, Vuniivi
2 settlements in Sigatoka: Vunikavika, Kulukulu
2 Settlements in Nadi: Korociri, Nawijikuma
6 settlements in Lautoka: California, Veidogo, Vunato, Navutu, Taiperia, Naqiroso</t>
  </si>
  <si>
    <t>Bernhard Barth, UN-Habitat</t>
  </si>
  <si>
    <t>bernhard.barth@un.rog</t>
  </si>
  <si>
    <t>Doris Susau, Live and Learn Environmental Education</t>
  </si>
  <si>
    <t>doris.susau@livelearn.org</t>
  </si>
  <si>
    <t>11 July 2018 (inception workshop)</t>
  </si>
  <si>
    <t>Twitter account: Fiji Resilient Informal Settlements
@FijiRIS - https://twitter.com/FijiRIS
Facebook page: https://www.facebook.com/pg/FijiRIS/community/?ref=page_internal</t>
  </si>
  <si>
    <t>none</t>
  </si>
  <si>
    <t>1.2 Hazard maps produced</t>
  </si>
  <si>
    <t>1.3 City-wide climate change action plans developed for participating towns</t>
  </si>
  <si>
    <t>1.4 Urban planner/resilience officer established in three towns</t>
  </si>
  <si>
    <t>1.1 City-wide (updated) risk and vulnerability assessment conducted for participating towns</t>
  </si>
  <si>
    <t>2.1 Assessment and planning tool for community vulnerability assessment and action planning developed</t>
  </si>
  <si>
    <t>2.3. Community-level resilience, recovery and upgrading plans developed in identified informal settlements</t>
  </si>
  <si>
    <t>4.2 Regional Advocacy and replication</t>
  </si>
  <si>
    <t>2.2 Community-based climate vulnerability and informal settlements assessments</t>
  </si>
  <si>
    <t>2.4 Awareness raising activities for targeted population groups</t>
  </si>
  <si>
    <t xml:space="preserve">2.5 Training of targeted household and communities </t>
  </si>
  <si>
    <t>3.1 Physical, natural, and social assets and ecosystems developed or strengthened in response to climate change impacts</t>
  </si>
  <si>
    <t>4.1 Lessons learned and best practices regarding resilient urban community development/housing are generated, captured and distributed</t>
  </si>
  <si>
    <t xml:space="preserve">1. Environmental/social:
Current climate and seasonal variability and/or hazard events result in infrastructure construction delays or undermine confidence in adaptation measures by local communities
</t>
  </si>
  <si>
    <t xml:space="preserve">2. Institutional:
Loss of government support (at all levels) for the project (activities and outputs) may result in lack of prioritization of AF project activities
</t>
  </si>
  <si>
    <t xml:space="preserve">3. Institutional:
Capacity constraints of local institutions may limit the effective implementation of interventions
</t>
  </si>
  <si>
    <t xml:space="preserve">4. Institutional/social
Lack of commitment/buy-in from local communities may result in delay at intervention sites
</t>
  </si>
  <si>
    <t xml:space="preserve">5. Institutional/social:
Disagreement amongst stakeholders with regards to adaptation measures (infrastructure) and site selection
</t>
  </si>
  <si>
    <t xml:space="preserve">6. Institutional:
Communities may not adopt activities during or after the AF project, including infrastructure maintenance
</t>
  </si>
  <si>
    <t xml:space="preserve">7. Financial: 
Complexity of financial management and procurement. Certain administrative processes could delay the project execution or could lack integrity
</t>
  </si>
  <si>
    <t xml:space="preserve">8. Institutional: 
Delays in project implementation, and particularly in the development of infrastructure interventions
</t>
  </si>
  <si>
    <t>10. Legal:
Delays or barriers in gaining approval for infrastructure and housing due to delays in the development process or due to land tenure issues</t>
  </si>
  <si>
    <t xml:space="preserve">9. Institutional: 
A lack of coordination between and within national government Ministries and Departments
</t>
  </si>
  <si>
    <t xml:space="preserve"> - N/A for construction works
 - Current climatic variability will be taken into account in the planning and execution of project activities and especially into project Component 3: infrastructure will be mainly constructed in the dry season/non cyclone season
 - Criteria for the selection of infrastructure projects at the community level will provide incentives for communities to cooperate towards long-term resilience because they are based on the outcomes of the climate change vulnerability and disaster risk assessments which look especially at long-term trends and impacts.</t>
  </si>
  <si>
    <t xml:space="preserve"> - Solution design considers the sustainability aspects in terms of future management and gives priority to low-tech and low-maintenance solutions. 
- The interventions will be institutionalized within the ministries, local government bodies and communities to ensure sustainable delivery of (post-) project implementation, including formal agreements for infrastructure maintenance (at national and level) and infrastructure user fees (where feasible) at the community level. Given the commitment of the national government and the policy alignment of this project, and the direct reporting mechanisms of local government to national government, it can be assumed that such agreements will be honoured
 - Capacity building and training of communities will be undertaken to improve their awareness and understanding of the benefits of the activities, including infrastructure maintenance.
 - Communities are involved in project implementation/decision making throughout the project.</t>
  </si>
  <si>
    <t xml:space="preserve"> - Adaptation of planning is done constantly, merging activities when possible in order to optimize the available resources and time. Holistic re-planning should allow to absorb the initial delay during the next phases of implementation.
 - All new officials have been appointed and briefed about the project and their role in the implementation process
</t>
  </si>
  <si>
    <t>Bernhard Barth</t>
  </si>
  <si>
    <t>Bernhard.Barth@un.org</t>
  </si>
  <si>
    <t>1.1.1 Conduct City-wide risk and vulnerability assessment in target areas</t>
  </si>
  <si>
    <t>Complete by month 15</t>
  </si>
  <si>
    <t>Ongoing, completion expected with slight delay</t>
  </si>
  <si>
    <t>1.2.1 Produce hazard maps in target areas</t>
  </si>
  <si>
    <t>1.3.1 Develop City-wide climate change action plans in target areas</t>
  </si>
  <si>
    <t>1.4.1 Establish an urban planner / resilience officer</t>
  </si>
  <si>
    <t>2.1.1 Develop assessment and planning tool</t>
  </si>
  <si>
    <t>2.2.1 Community based vulnerability assessment</t>
  </si>
  <si>
    <t>2.3.1 Community Action Plans</t>
  </si>
  <si>
    <t>2.4.1 Community risk reduction assessment and awareness</t>
  </si>
  <si>
    <t>2.5.1 Community capacity development - resilient livelihoods</t>
  </si>
  <si>
    <t>3.1.1 Implementation of sup-projects</t>
  </si>
  <si>
    <t>4.1.1 Advocacy and Knowledge Management</t>
  </si>
  <si>
    <t xml:space="preserve">4.1.2 Regional Advocacy </t>
  </si>
  <si>
    <t>Complete by month 24</t>
  </si>
  <si>
    <t>HS</t>
  </si>
  <si>
    <t>Complete by month 6</t>
  </si>
  <si>
    <t>Complete</t>
  </si>
  <si>
    <t>Complete by month 18</t>
  </si>
  <si>
    <t>Ongoing, almost complete</t>
  </si>
  <si>
    <t>Ongoing, completion expected in advance</t>
  </si>
  <si>
    <t>Complete by month 21</t>
  </si>
  <si>
    <t>50% complete by month 24, 100% by month 36</t>
  </si>
  <si>
    <t>month 24 complete 10%, 36-50%, 48-100%</t>
  </si>
  <si>
    <t>In preparation (drafting of ToR): completion expected in time</t>
  </si>
  <si>
    <t>month 12 (1 demo project), 24 – 10%, 36-50%, 48-100%)</t>
  </si>
  <si>
    <t>Preparation ongoing; will follow validation of action planning</t>
  </si>
  <si>
    <t xml:space="preserve">Website establish by month 12; Advocacy material produced (months 12, 24, 36, 48)
</t>
  </si>
  <si>
    <t>FB and Twitter accounts are active, advocacy material available</t>
  </si>
  <si>
    <t>Complete by month 48</t>
  </si>
  <si>
    <t>Output 1.1</t>
  </si>
  <si>
    <t>Output 1.2</t>
  </si>
  <si>
    <t>Output 1.3</t>
  </si>
  <si>
    <t>Output 1.4</t>
  </si>
  <si>
    <t>Output 2.1</t>
  </si>
  <si>
    <t>Output 2.2</t>
  </si>
  <si>
    <t>Output 2.3</t>
  </si>
  <si>
    <t>Output 2.4</t>
  </si>
  <si>
    <t>Output 2.5</t>
  </si>
  <si>
    <t>Output 3.1</t>
  </si>
  <si>
    <r>
      <t xml:space="preserve">Outcome 3
</t>
    </r>
    <r>
      <rPr>
        <sz val="11"/>
        <color indexed="8"/>
        <rFont val="Times New Roman"/>
        <family val="1"/>
      </rPr>
      <t>Increased adaptive capacity with relevant development and natural resource sectors and increased ecosystem resilience in response to climate change and variability-induced stress</t>
    </r>
  </si>
  <si>
    <r>
      <t xml:space="preserve">Outcome 4
</t>
    </r>
    <r>
      <rPr>
        <sz val="11"/>
        <color indexed="8"/>
        <rFont val="Times New Roman"/>
        <family val="1"/>
      </rPr>
      <t>Project implementation is fully transparent. All stakeholders are informed of products and results and have access to these for replication</t>
    </r>
  </si>
  <si>
    <t>Output 4.1</t>
  </si>
  <si>
    <t>Output 4.2</t>
  </si>
  <si>
    <r>
      <t xml:space="preserve">Outcome 1
</t>
    </r>
    <r>
      <rPr>
        <sz val="11"/>
        <color indexed="8"/>
        <rFont val="Times New Roman"/>
        <family val="1"/>
      </rPr>
      <t>Reduced vulnerability at the city-level to climate-related hazards and threats</t>
    </r>
  </si>
  <si>
    <t xml:space="preserve">Local capacity strengthened to build resilience based on relevant threat and hazard information generated and disseminated to stakeholders in a timely manner </t>
  </si>
  <si>
    <t>1 (Nadi)</t>
  </si>
  <si>
    <t>4 Local authorities integrate resilience in local planning schemes</t>
  </si>
  <si>
    <t>2 (Lami and Nadi)</t>
  </si>
  <si>
    <t xml:space="preserve">2 city-wide assessments (new)
2 assessments updated
</t>
  </si>
  <si>
    <t>No. and type of projects that conduct and update risk and vulnerability assessments – city-wide assessments</t>
  </si>
  <si>
    <t>Number of Hazard maps produced – city-wide</t>
  </si>
  <si>
    <t>4 city-wide (included relevant types of hazards)</t>
  </si>
  <si>
    <t>Number of city-wide climate change action plans developed</t>
  </si>
  <si>
    <t>Urban planner / Resilience officer established</t>
  </si>
  <si>
    <r>
      <t xml:space="preserve">Outcome 2
</t>
    </r>
    <r>
      <rPr>
        <sz val="11"/>
        <color indexed="8"/>
        <rFont val="Times New Roman"/>
        <family val="1"/>
      </rPr>
      <t>Strengthened awareness and ownership of adaptation and climate risk reduction processes and capacity at the community level</t>
    </r>
  </si>
  <si>
    <t xml:space="preserve">Percentage of targeted population aware of predicted adverse impacts of climate change, and of appropriate responses – disaggregated by gender and age </t>
  </si>
  <si>
    <t>No. and type of risk reduction actions or strategies introduced at local level – number of assessment and planning tools developed</t>
  </si>
  <si>
    <t xml:space="preserve">No. and type of risk reduction actions or strategies introduced at local level – number of assessments conducted
The assessments will look at gender-differentiated vulnerabilities to climate risks
</t>
  </si>
  <si>
    <t>No. and type of risk reduction actions or strategies introduced at local level – number of plans developed</t>
  </si>
  <si>
    <t>No. and type of risk reduction actions or strategies introduced at local level – number of target population people participating in assessments and awareness activities</t>
  </si>
  <si>
    <t xml:space="preserve">No. and type of risk reduction actions or strategies introduced at local level – number of trainings provided and target group people attending them </t>
  </si>
  <si>
    <t>Physical infrastructure improved to withstand climate change and variability-induced stress and Ecosystem services and natural assets maintained or improved under climate change and variability-induced stress - number of settlements, people and women that have access to improved or newly constructed resilient infrastructure and/or ecosystem services and natural resources</t>
  </si>
  <si>
    <t xml:space="preserve">6.000 people
of which at least 50 percent women
</t>
  </si>
  <si>
    <t xml:space="preserve">No. and type of health or social infrastructure developed or modified to respond to new conditions resulting from climate variability and change (by type) </t>
  </si>
  <si>
    <t>To be defined at base-line</t>
  </si>
  <si>
    <t>Details to be defined during the project - after community prioritization and selection of interventions</t>
  </si>
  <si>
    <t xml:space="preserve">No. of physical assets strengthened or constructed to withstand conditions resulting from climate variability and change (by asset types) </t>
  </si>
  <si>
    <t>To be defined during the project - after community prioritization and selection of interventions</t>
  </si>
  <si>
    <t xml:space="preserve">No. and type of natural resource assets created, maintained or improved to withstand conditions resulting from climate variability and change (by type of assets) </t>
  </si>
  <si>
    <t xml:space="preserve">To be defined during the project - after community prioritization, selection of interventions and gender inclusion assessment </t>
  </si>
  <si>
    <t>Contribution to the organization of the Pacific Urban Forum; participation at high level officials in tripartite conference in Brussels</t>
  </si>
  <si>
    <t>Please Provide the Name and Contact information of person(s) responsible for completeling the Rating section</t>
  </si>
  <si>
    <t>Please Provide the Name and Contact information of person(s) responsible for complete ling the Rating section</t>
  </si>
  <si>
    <t>United Nations Human Settlements Programme</t>
  </si>
  <si>
    <t>2: Physical asset (produced/improved/strenghtened)</t>
  </si>
  <si>
    <t>1: Health and Social Infrastructure (developed/improved)</t>
  </si>
  <si>
    <t>Financial information:  cumulative from project start to [insert date]</t>
    <phoneticPr fontId="53"/>
  </si>
  <si>
    <t>Ms. Makereta Konrote</t>
  </si>
  <si>
    <t>makereta.konrote@govnet.gov.fj</t>
  </si>
  <si>
    <t>n/a</t>
  </si>
  <si>
    <t xml:space="preserve">1.2 Action plans developed (completion expected month 24)
</t>
  </si>
  <si>
    <t xml:space="preserve">1.3 Urban planner / resilience officer established (month 15)
</t>
  </si>
  <si>
    <t>1.4 Inception workshop report (month 6)</t>
  </si>
  <si>
    <t>near completion at end of 12 months</t>
  </si>
  <si>
    <t>Challanging start up with implementing Partner. All VAs completed but data not sufficient thus finalizaiton expected in month 18</t>
  </si>
  <si>
    <t xml:space="preserve">S </t>
  </si>
  <si>
    <t>completed</t>
  </si>
  <si>
    <t xml:space="preserve">completed </t>
  </si>
  <si>
    <t xml:space="preserve">Project Management Committee Meeting held in months 1 and 8 </t>
  </si>
  <si>
    <t>Ongoing (additional PMC meetings held)</t>
  </si>
  <si>
    <t>1.5 Steering Committee (month 5, 17, 29, 41)</t>
  </si>
  <si>
    <t xml:space="preserve">1.1. City-level Assessments conducted (completion expected month 15)
</t>
  </si>
  <si>
    <t>started by of 12 months</t>
  </si>
  <si>
    <t>Initial rounds of consultations with cities held, city resilience officers developing baselines. Implementing Partner (government with university) delayed. Expected month 20.</t>
  </si>
  <si>
    <t>Completion expected month 24 (no delay)</t>
  </si>
  <si>
    <t>to start in month 18</t>
  </si>
  <si>
    <t>2.1 Tools for community-level assessments and action plans developed (month 6)</t>
  </si>
  <si>
    <t>2.2 Assessments conducted (month 15)</t>
  </si>
  <si>
    <t>2.3 Plans developed (month 21)</t>
  </si>
  <si>
    <t xml:space="preserve">Ongoing </t>
  </si>
  <si>
    <t>As planned month 21</t>
  </si>
  <si>
    <t>2.4 Community awareness(month 24 (50%), 36 (100%))</t>
  </si>
  <si>
    <t>Preparatory phase with implementing partners</t>
  </si>
  <si>
    <t>As planned month</t>
  </si>
  <si>
    <t>2.5 Households and communities trained (month 24-10%, 36-50%, 48-100%)</t>
  </si>
  <si>
    <t>3.1 Infrastructure/natural assets constructed / developed (month 12 (1 demo project), 24 – 10%, 36-50%, 48-100%)</t>
  </si>
  <si>
    <t xml:space="preserve">Ongoing flood modelling in one settlement to start infrastructure project </t>
  </si>
  <si>
    <t>delayed</t>
  </si>
  <si>
    <t xml:space="preserve">4.1 Website established (month 12)
</t>
  </si>
  <si>
    <t>4.2 Advocacy material produced (months 12, 24, 36, 48)</t>
  </si>
  <si>
    <t xml:space="preserve"> 4.3 Regional advocacy (events, material) – month 48</t>
  </si>
  <si>
    <t>Facebook page developed</t>
  </si>
  <si>
    <t>Several brochures and posters, regular tweets</t>
  </si>
  <si>
    <t>Pacific Urban Forum (July 2019)</t>
  </si>
  <si>
    <t>ongoing</t>
  </si>
  <si>
    <t xml:space="preserve">ongoing </t>
  </si>
  <si>
    <t xml:space="preserve">MS </t>
  </si>
  <si>
    <t>Generally good progress, however, capacity challenges and bureaucratic delays by national executing entity result in delays</t>
  </si>
  <si>
    <t>FJI/NIE/Urban/2016/1 (AFBS pls check, this should be MIE)</t>
  </si>
  <si>
    <t>12-13 October 2017 (Decision B.30/24)</t>
  </si>
  <si>
    <t>For each grievance, provide information on the grievance redress process used and the status/outcome</t>
  </si>
  <si>
    <t>List all grievances received during the reporting period regarding environmental and social impacts; gender related matters; or any other matter of project/programme activities [11]</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</si>
  <si>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</si>
  <si>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</si>
  <si>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</si>
  <si>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</si>
  <si>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</si>
  <si>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</si>
  <si>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r>
      <t>USP 1:</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</si>
  <si>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</si>
  <si>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</si>
  <si>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</si>
  <si>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adequate consultation been held during risks and impacts identification for the USP? [10]</t>
  </si>
  <si>
    <t>Has an impact assessment been carried out for each ESP risk that has been identified for the USP?</t>
  </si>
  <si>
    <t>List all the ESP risks that have been identified for the USP</t>
  </si>
  <si>
    <t>Has the ESMP been applied to the USP that has been identified?</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</si>
  <si>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</si>
  <si>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the overall ESMP been updated with the findings of the USPs that have been identified in this reporting period? [9]</t>
  </si>
  <si>
    <t xml:space="preserve">Is the required capacity for ESMP implementation present and effective with the IE and the EE(s)? Have all roles and responsibilities adequately been assigned and positions filled? Please provide details. </t>
  </si>
  <si>
    <t>Have the arrangements for the process described in the ESMP for ESP compliance for USPs been put in place? [8]</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</si>
  <si>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</si>
  <si>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</si>
  <si>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</si>
  <si>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</si>
  <si>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</si>
  <si>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</si>
  <si>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</si>
  <si>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</si>
  <si>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</si>
  <si>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</si>
  <si>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</si>
  <si>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</si>
  <si>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</si>
  <si>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</si>
  <si>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</si>
  <si>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</si>
  <si>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</si>
  <si>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</si>
  <si>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</si>
  <si>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</si>
  <si>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</si>
  <si>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</si>
  <si>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</si>
  <si>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</si>
  <si>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</si>
  <si>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</si>
  <si>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</si>
  <si>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</si>
  <si>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Describe remedial action for residual impacts that will be taken. [7]</t>
  </si>
  <si>
    <t>Describe the residual impact for each impact identified - if any - using the monitoring indicator(s) [7]</t>
  </si>
  <si>
    <t>Describe each safeguard measure that has been implemented during the reporting period [7]</t>
  </si>
  <si>
    <t>State the baseline condition for each monitoring indicator</t>
  </si>
  <si>
    <t>List the monitoring indicator(s) for each impact identified. [6]</t>
  </si>
  <si>
    <t>List here the safeguard measures (i.e. avoidance, management or mitigation) identified for each impact that are supposed to be (or had to be) implemented during the reporting period. Please break down the safeguard measures by activity. [5]</t>
  </si>
  <si>
    <t>List the identified impacts for which safeguard measures are required (as per II.K/II.L)</t>
  </si>
  <si>
    <t>During project/programme formulation, an impact assessment was carried out for the risks identified. Have impacts been identified that require management actions to prevent unacceptable impacts? (as per II.K/II.L) [4]</t>
  </si>
  <si>
    <t>Are environmental or social risks present as per table II.K (II.L for REG) of the proposal? [3]</t>
  </si>
  <si>
    <t>ESP principle [2]</t>
  </si>
  <si>
    <t>Was the ESP risks identification complete at the time of funding approval? [1]</t>
  </si>
  <si>
    <t>SECTION 1: IDENTIFIED ESP RISKS MANAGEMENT</t>
  </si>
  <si>
    <t>ENVIRONMENTAL AND SOCIAL POLICY COMPLIANCE</t>
  </si>
  <si>
    <t>List all grievances received through the grievance mechanism during the reporting period regarding gender-related matters of project/programme activities [6]</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</si>
  <si>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</si>
  <si>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t>SECTION 4: GRIEVANCES</t>
  </si>
  <si>
    <t>Have any capacity gaps affecting GP compliance been identified during the reporting period and if so, what remediation was implemented?</t>
  </si>
  <si>
    <t>Have the implementation arrangements at the EE(s) been effective during the reporting period? [5]</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</si>
  <si>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</si>
  <si>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</si>
  <si>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</si>
  <si>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</si>
  <si>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</si>
  <si>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 xml:space="preserve">Gender equality and women's empowerment issues [4] </t>
  </si>
  <si>
    <t>List gender equality and women's empowerment issues encountered during implementation of the project/programme. For each gender equality and women's empowerment issue describe the progress that was made as well as the results. [3]</t>
  </si>
  <si>
    <r>
      <t xml:space="preserve"> SECTION 2: QUALITY DURING IMPLEMENTATION AND AT EXIT [</t>
    </r>
    <r>
      <rPr>
        <b/>
        <i/>
        <sz val="11"/>
        <color theme="1"/>
        <rFont val="Times New Roman"/>
        <family val="1"/>
      </rPr>
      <t>to be completed at final PPR</t>
    </r>
    <r>
      <rPr>
        <b/>
        <sz val="11"/>
        <color theme="1"/>
        <rFont val="Times New Roman"/>
        <family val="1"/>
      </rPr>
      <t>]</t>
    </r>
  </si>
  <si>
    <t>Target</t>
  </si>
  <si>
    <t>Level [2]</t>
  </si>
  <si>
    <t>Gender-responsive element [1]</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</si>
  <si>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</si>
  <si>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</si>
  <si>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</si>
  <si>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r>
      <t>SECTION 1: QUALITY AT ENTRY [</t>
    </r>
    <r>
      <rPr>
        <b/>
        <i/>
        <sz val="11"/>
        <color theme="1"/>
        <rFont val="Times New Roman"/>
        <family val="1"/>
      </rPr>
      <t>to be completed only at PPR1</t>
    </r>
    <r>
      <rPr>
        <b/>
        <sz val="11"/>
        <color theme="1"/>
        <rFont val="Times New Roman"/>
        <family val="1"/>
      </rPr>
      <t>]</t>
    </r>
  </si>
  <si>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</si>
  <si>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</si>
  <si>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</si>
  <si>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</si>
  <si>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</si>
  <si>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</si>
  <si>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</si>
  <si>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</si>
  <si>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</si>
  <si>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</si>
  <si>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</si>
  <si>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</si>
  <si>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</si>
  <si>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</si>
  <si>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</si>
  <si>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</si>
  <si>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</si>
  <si>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</si>
  <si>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</si>
  <si>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</si>
  <si>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</si>
  <si>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</si>
  <si>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</si>
  <si>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Project Manager and task manager to work in cooperation with communities, CSO and knowable stakeholders to ensure representative participation which includes women, youth, people with disabilities, elderly, representatives of all communities.</t>
  </si>
  <si>
    <t>1. Methodologies for city-wide vulnerability assessments and hazard maps are compliant with ESGY principles. 
2. City-wide action plans integrate ESGY principles</t>
  </si>
  <si>
    <t xml:space="preserve">Impacts were not identified. However risks could not be excluded. The screening (prior to the first Project Management Committee resulted in the identification of the following potential risks.
Risk: Equal and meaningful participation in all planning and capacity development activities is critical to ensure optimal project outcomes and with regard to avoidance of other ESGY related risks.
Opportunity: The project has the opportunity to empower marginalized groups with benefits beyond those intended by the project. 
Planning schemes (beyond this project) can support higher degree of equity. </t>
  </si>
  <si>
    <t>0
0</t>
  </si>
  <si>
    <t>Impacts were not identified. However risks could not be excluded, in particlular for USPs. The screening (prior to the first Project Management Committee resulted in the identification of the following potential risks.
The outcome of the planning activities (outpt 1) could adversely affect vulnerable and marginalized groups 
If well designed, the activity could contribute to the participation of and specific environmental and social development gains for vulnerable and marginalized groups beyond the expectations of the project.</t>
  </si>
  <si>
    <t xml:space="preserve">Impacts were not identified and the safeguards were not triggered during project development. However, the importance of this principle was highlighted for the project. The screening (prior to the first Project Management Committee resulted in the identification of the following potential risks.
Whilst at the planning stage (output 1) land rights will not be directly affected, this risk was triggered to ensure that all planning fully considers potential implications. If not done carefully the planning process may affect land tenure arrangements and/or community-based property rights/customary rights to land, territories and/or resources
</t>
  </si>
  <si>
    <t xml:space="preserve">This principle was triggered as potentially occruing for the USP. However, this is seen as a precautionary action only as involuntary resettlement can be excluded but voluntary (in site or near site) resettlments as part of / or consequence of the project is potentially possible. 
The screening (prior to the first Project Management Committee) however concluded that unvoluntary resettement is not triggered for outputs 1, 2 and 4. Screeing of USPs remains critical. </t>
  </si>
  <si>
    <t xml:space="preserve">Impacts were not identified. However risks could not be excluded, in particlular for USPs. The screening (prior to the first Project Management Committee) resulted in the identification of the following potential risks.
Indigenous people (iTaukei) are both part of the informal settler communities as well as land owners. Whilst land rights and other cultural rights of different groups are complex, these are generally well understood and institutional mechanisms are in place. Indigenous people are also not a minority. 
However, all project members and stakeholders need to be fully aware of rights and dynamics.   
</t>
  </si>
  <si>
    <t xml:space="preserve">This principle was not triggered during the project development phase. The screening (prior to the first Project Management Committee) resulted in the identification of the following potential risks. 
The city-wide vulnerability assessments and risk maps should by definition support the protection of natural habitats. However, as they feed into local planning schemes it is critical to consider all dimensions of the LPS and to ensure that the VA and risk maps support the overall LPS and are strongly rooted in EBA approaches (opportunity). 
</t>
  </si>
  <si>
    <t>Design of planning processes and assurance of adequate engagement of stakeholders (see above).
Every outcome (plans, consultations, training design) will be reviewed against this principle (all principles) by the task manager, the project manager and in certain cases UN-Habitat’s regional office.</t>
  </si>
  <si>
    <t xml:space="preserve">1. Each plan, design, workshop/ consultation outcome screened against potential negative implications for people in vulnerable situations. </t>
  </si>
  <si>
    <t xml:space="preserve">Land rights will be assessed as part of the vulnerability assessment. Potential risks will be openly discussed with communities and experts. </t>
  </si>
  <si>
    <t>1. Vulnerability Assessment methodology incorporates land rights
2. Number of assessment reports that include land-rights (target: all)</t>
  </si>
  <si>
    <t>Meaningful participation of women will be ensured (see above).
Gender experts will support the process. 
Community planners will be trained to ensure gender and youth aware processes. 
Gender disaggregated data will be collected.</t>
  </si>
  <si>
    <t>Meaning full participation not only of the individual stakeholders but also by their organizations and the TLTB is required</t>
  </si>
  <si>
    <t xml:space="preserve">1. Number or assessments and plans that fully recognize iTaukei (as well as minority) rights and concerns </t>
  </si>
  <si>
    <t>Methodology to consider EbA as an integral dimension</t>
  </si>
  <si>
    <t>0
0</t>
  </si>
  <si>
    <t>n/a to be assessed for all USP</t>
  </si>
  <si>
    <t>as above</t>
  </si>
  <si>
    <t xml:space="preserve">Impacts were not identified. However risks could not be excluded, in particlular for USPs but also considering the planing process (components 1 and 2). The screening (prior to the first Project Management Committee resulted in the identification of the following potential risks:
Whilst the project design should ensure that women are fully participating and are empowered this principle was triggered to ensure that women and youth are fully participating in design of project activities and thus would also participate in implementation and benefit from and have access to opportunities and benefits (related to projects under activity 3.1.1)
The Knowledge Management, Advocacy and Communications Strategy (output 4) and its elements has been reviewed. The ESGY principles have conscientiously been integrated. 
The principle was triggered to ensure that monitoring of the implementation against the ESGY Principles takes place. </t>
  </si>
  <si>
    <t>1. Number of community planners trained in gender and youth aware planning. 
2. Number of assessments that include comprehensive disaggregated (gender, youth) data sets.
3. Number of KMAC team members trained in ESGY strategy
4. Percentage of KMAC materials screened against the relevant ESGY principles.
5. Percentage of KMAC materials that actively promote gender equality and empowerment of women and youth</t>
  </si>
  <si>
    <t>0
0
0
0
0</t>
  </si>
  <si>
    <t xml:space="preserve">Yes, executing entities, project team members, local government and other partners and most importantly community members have regularly engaged on the ESP and its principles. All Executing Entities'  deliverables are monitored against the ESP. </t>
  </si>
  <si>
    <t>no</t>
  </si>
  <si>
    <t>yes</t>
  </si>
  <si>
    <t xml:space="preserve">At this stage the overall ESMP role remains with the Project Manager (IP). The EEs have designated focal points. The Project Managmement Committee provides general oversight. </t>
  </si>
  <si>
    <t xml:space="preserve">USPs have not been identified. However an update was undertaken providing a greater overview of the the project sites and communities. </t>
  </si>
  <si>
    <t>na</t>
  </si>
  <si>
    <t xml:space="preserve">yes (integrated, not stand alone) </t>
  </si>
  <si>
    <t>yes, at outcome and output levels</t>
  </si>
  <si>
    <t xml:space="preserve">Strengthened Awareness and ownership of adptation and climate risk reduction processes at the community level with particular emphasis on women, youth, older people and other people in vulnerable situtations. </t>
  </si>
  <si>
    <t>Outcome</t>
  </si>
  <si>
    <t xml:space="preserve">Percentage of targeted population aware of perdicted adverse impacts of climate change and of appropriate responses, disaggregated by gender and age. </t>
  </si>
  <si>
    <t>Mid-term (30%), End 50%</t>
  </si>
  <si>
    <t xml:space="preserve">Community-based climate vulnerability and informal settlements assessments, including hazard maps, in target informal settlements. </t>
  </si>
  <si>
    <t>Output</t>
  </si>
  <si>
    <t>No. and type of risk reduction actoins or strategies introduced at local level - no. of assessments conducted. The assessments will look at gender differentiated vulnerabilities to climate risks.</t>
  </si>
  <si>
    <t xml:space="preserve">Community-level resilience, recoverya and upgrading plans developed in targeted informal settlements. </t>
  </si>
  <si>
    <t xml:space="preserve">output </t>
  </si>
  <si>
    <t xml:space="preserve">Output </t>
  </si>
  <si>
    <t xml:space="preserve">No. and type of risk reduction actoins or strategies introduced at local level - no. of plans developed. Roles and Responsibilities of women are identified in the plans. </t>
  </si>
  <si>
    <t>Increased adaptive capacity with relevant development and natural resource sectors and increased ecosystem resilience in response to climate change and variability-induced stress</t>
  </si>
  <si>
    <t>Physical infrastructure improved to withstand climate change and variability-induced stress (AF indicator 4.2.) and Ecosystem services and natural assets maintained or improved under climate change and variability-induced stress (AF indicator 5) - number of settlements, people and women that have access to improved or newly constructed resilient infrastructure and/or ecosystem services and natural resource</t>
  </si>
  <si>
    <t>6,000 (50% women)</t>
  </si>
  <si>
    <t>Lessons learned and best practices regarding resilient urban community development/ housing are generated, captured and distributed to other communities, civil society, and policy-makers in government appropriate mechanisms</t>
  </si>
  <si>
    <t>i. No of materials
ii. Gender-specific lessons included</t>
  </si>
  <si>
    <t>tbc</t>
  </si>
  <si>
    <t xml:space="preserve">The Executing Entities have to comply with the ESGY strategy, ensure to collect gender disaggreated data, ensure women's representation and that the gender dimension of climate change is integrated in their work packages. </t>
  </si>
  <si>
    <t xml:space="preserve">yes, whilst compliance has been ensured, it has been critical that the project manager constantly ensures quality control, including compliance with the ESGY strategy. </t>
  </si>
  <si>
    <t>11 July 2019 - 10 July 2020</t>
  </si>
  <si>
    <t xml:space="preserve"> - project brochure
 - ESGY brochures (one for general public and one for communities)
 - ESGY poster (for communities) in English, Fijian and Hindi
 - 2 different project pull-up banners
 - 1 project poster
 - PowerPoint project visual presentation
 - presence on the web: FaceBook page and Twitter account
- project newsletter</t>
  </si>
  <si>
    <t>Inga Korte</t>
  </si>
  <si>
    <t>inga.korte@un.org</t>
  </si>
  <si>
    <t>sanjeeva.perera@govnet.gov.fj</t>
  </si>
  <si>
    <t xml:space="preserve">Sanjeeva Perera, PS Ministry of Housing and Community Development </t>
  </si>
  <si>
    <t xml:space="preserve"> - The team invested a lot in relationship building and improved communication with national (MHCD; MLG) and local (municipal councils) stakeholders. As a result, good working relationships with local stakeholders have been established through increased interaction and regular team meetings to increase governemnt ownership.
 - The project management committee has agreed to meet more regularly to improve communication and ownership
 - The team has increased communication and collaboration with the MHCD policy advisors to ensure consideration and integration of FRIS lessons learnt at policy level </t>
  </si>
  <si>
    <t xml:space="preserve"> - The project has a strong community capacity building and training component, designed to promote effectiveness and sustainability at the community and municipal and national government levels
 - Hiring of skilled staff (resilience officers in the 4 project locations) is facilitating assessments and planning at local level 
- Request to MHCD to hire designated staff to implement the FRIS project (two internationals and two national staff) for the coming two years. These positions are now included in the implementation design/ work plan and have been approved by the project management committee.
- The FRIS team is working cosely with counterpart staff on a day to day basis to build implementing capacities</t>
  </si>
  <si>
    <t xml:space="preserve">An inclusive bottom-up approach to action planning included participatory vulnerability assessments and action planning, consultative validation workshops with community representatives, and transparent prioritizations of actions was extrmeely successful in esnuring fulll community comittment to FRIS: Moving forwad, FRIS will improve communication through regular newsletters and notice boards, will establish community-level monitoring groups as well as grievance mechanisms to ensure comunity buy in remains high. </t>
  </si>
  <si>
    <t xml:space="preserve">Community consultations are done in a way that none is left behind and views all all participants are heard. In all the communities where consultations have been organized, the priority needs were recognized and agreed upon by all participants.
Ensuring transparent and frequent comunication is key to maintaing the current level of agreement among communities. The resilience officers play a key role in esnuring communication with comunities, and a monitoring system is in place to ensure that regular field visits and communication takes place. </t>
  </si>
  <si>
    <t xml:space="preserve">Support from Permanent Secretary of Housing is very high and will expedite negotiations with local authorities on approvals. </t>
  </si>
  <si>
    <t>good (active engagement fo women during the action planning and validation process: Risk reductino actions were identified, validated and prioritized by commuinty members during validation workshps with 53,8% of female representation)</t>
  </si>
  <si>
    <t>good (active engagement of women and initial integration of gender issues in all 16 assessment reports. Special attention was given to gender diferentiated analysis during the assesment process)</t>
  </si>
  <si>
    <t xml:space="preserve">Currently all FRIS project staff are female (8 staff) which had a huge impact on female particpation throught the project. Female beneficiaries have been encouraged to participate adn were reported feeling empowerd dure to the number of female team members directly invovled in community enaggeement. </t>
  </si>
  <si>
    <t>Female participation</t>
  </si>
  <si>
    <t>good, key information documents include gender dimension in particular: ESGY brochures (one for general public and one for communities), ESGY poster (for communities) in English, Fijian and Hindi, presence on Twitter. The Community Capacity Development Strategy includes specific trainings atrgeted at female recipients (for example financial literacy, women'shygiene, etc.). 
The FRIS participatory approach inclused guidelines on how to adopt a gender based appraoch in the design and implementation of actitives (including conductiion of workshops, etc.)</t>
  </si>
  <si>
    <t>An integrated Environmenat and Social Safeguards, Gender and Youth Strategy (ESGY) has been developed and Executing Entities have been trained. The project manager oversees project implemetation and ensures that the policy is upheld and outputs comply with the requirements. The FRIS participatory approach includes guidelines on how to adopt a gender based appraoch in the design and implementation of field actitives (including conduction of workshops, etc.)</t>
  </si>
  <si>
    <t>ongoing: Assessment completed. Awareness rasing ongoing.  completion expected with slight delays</t>
  </si>
  <si>
    <t xml:space="preserve">ongoing: Capacity Development Plan approved. Implementation of capacity development will be impleemnted on time. </t>
  </si>
  <si>
    <t>Complete+C:I</t>
  </si>
  <si>
    <t xml:space="preserve">Preparation ongoing. Completion expected wth major delays. </t>
  </si>
  <si>
    <t>MS</t>
  </si>
  <si>
    <t xml:space="preserve">Ongoing: FB and Twitter accounts are active, advocacy material available. Newsletter produced. </t>
  </si>
  <si>
    <t>Preparation finalized. Completion expected with delay by month 36</t>
  </si>
  <si>
    <t>Preparation finalized. Completion expected with delay by month 30</t>
  </si>
  <si>
    <t xml:space="preserve">Inga Korte </t>
  </si>
  <si>
    <t xml:space="preserve">inga.korte@un.org </t>
  </si>
  <si>
    <t>Website establish by month 12; Advocacy material produced (months 12, 24, 36, 48)</t>
  </si>
  <si>
    <t>Partially completed. Perception hazard maps produced. Final hazard maps will be completed by month 36</t>
  </si>
  <si>
    <t xml:space="preserve">Gender considerations are embedded in all project aspects, not only from a numeric perspective (ensure participation of women in consultations, trainings and workshops; gender balance considered in HR processes) but also from a social and psychological point of view. For exmaple, the FRIS project team currently consists of ony female members, ensuring especially during field work that gender aspects are easily addressed. This has proven extrmeely helpful in engaging with female beneficiaries through creating a project culture that highlights the importance of female participation and leadership. 
Focus groups discussions were carried out giving the opportunity to women to express themselves as much as possible (women groups are directed by women to reduce the gap, women are invited to speak in an appropriate manner). Survey questionnaire were screened to ensure gender sensitivity is reflected in it; survey teams were gender balanced. Transgender community is considered as a vulnerable group and a special attention is given to the specific needs of this group. </t>
  </si>
  <si>
    <t xml:space="preserve">The project deals with large data sets (related to the hazard mapping. Vulnerability Assessment Reports,  as well as the comunity household survey). Sharing large datasets with the local resilience officers has been challlenging, especially when internet access is slow and limited. The project makes use of a variedty of different platforms to share data (depending on feasibility of each municipality), and include dropbox, WeTransfer, googledrive, as well as external hard discs for storage and backups. </t>
  </si>
  <si>
    <t>no adaptation interventions have been undertaken yet (component 3 yet to start). However, already in the assessment and design phase the project has a srtong focus on impleemnting interventions that can be scaled up later on. For example, FRIS will develop/pilot/implement various flood resistant sanitation options that can be replicated in other settlememnts, tailored to specific environmental conditions (wet or dry land, access to water/ no access to water, coastal/ flood prone area, etc.)</t>
  </si>
  <si>
    <t xml:space="preserve">A first start-up Agreement of Cooperation with the local NGO Live and Learn Environmental Education (LLEE) was signed on 6 July 2018 (see procurement) over USD 96,500, the agreement ended in July 2019 with USD 82,296 utilized. 
An AoC has also been signed with the Ministry of Housing and Community Development and the Ministry of Local Government (by the same Minister) on October 6 over USD 210,143 and was amended August 8th 2019 to cover USD 299,310, and it was further amended USD 365,377 with a duration until May 2021. 
Overall the project expenditure is below the projected amounts, due to project implementation delays (mainly due to long government procedures and complicated bureocratic procedures). 
</t>
  </si>
  <si>
    <t>- UN-Habitat’s control framework, under the financial rules and regulations of the UN secretariat, ensures documentation of clearly defined roles and responsibilities for management, internal auditors, the governing body, other personnel and demonstrates prove of payment / disbursement. Furthermore, financial training has been provided to project staff. 
- UN-Habitat is assisting MHCD in compiling financial reports and prvides on the job training to finance staff. However, high staff trunover requries frequent refresher trainings and close monitoirng of all exenses.
- The project manager and the project team have a certifying role (for key procurements / expenditures) and actively assist the partners in the reporting process</t>
  </si>
  <si>
    <t>Outbreak of the global COVID-19 pandemic and related restrictions</t>
  </si>
  <si>
    <t xml:space="preserve">- the lockdown and movement restirtcions were imposed right before comunity validation workshops were scheduled. The consultants were able to re-arrange their work plan to minimize delays 
- project is about to hire two international staff (one engineering consultant and once capacity development consultant), and will recruit from a pool of internationals that is already in Suva as no international travel to Fiji is possible
- The project component 2 and 3 heavily depend on engagement with the communities in the field. Should Fiji experience another breakout of community transmissions (and related restrictions), the project will need to revise work plans as trainings and site assessments/ physical works cannot be conducted remotely. We suggest in that case to put a stronger focus on component 1 and 4 that can to some extent be executed remotely. </t>
  </si>
  <si>
    <t>good (very active engagement of all community members, in particular women. For example, 53,8% of validation workshop participants were female)</t>
  </si>
  <si>
    <t>n/a Related projecrt activities have not started in the reporting period</t>
  </si>
  <si>
    <t>As prerviously reported: Initial project implementation was slowed down by national elections</t>
  </si>
  <si>
    <t>As previously reported: Limited capacity of staff appointed by local NGO in delivering quality reports</t>
  </si>
  <si>
    <t>As previously reported, related activities had to be completed by consultants mobilized by the Ministry of Housing and CD, under direct supervision of UN-Habitat</t>
  </si>
  <si>
    <t>1. Joint Risk Monitoring of all outcome areas 1, 2 and 4 for potential risks as per preliminary ESMP by Project Management Committee.
2. Training of all key project stakeholders  
3. Continues awareness raising of all communities
4. Posters for communities in English, Hindi, Fijian displayed
5. Integration of ESS in compliance mechanisms of all Agreements of Cooperation. 
6. Reporting on ESS to each PMC.</t>
  </si>
  <si>
    <t>As above mentioned, government will subcontract implement most of the city-wide activities, initially planned for Government direct implementation. 
The completion of community level activities was successfully implemented by MHCD in-house consultants rather than local partners.</t>
  </si>
  <si>
    <r>
      <t xml:space="preserve">The PMC agreed that the design of engineering slutions and sub-projects will be implemented in-house by MHCD in order to build institutional capacities and to avoid lengthy subcontracting processes. This however requires additional human resources and it was agreed that international as well as national staff will be hired by the implementing partner to support FRIS implementation. The recruitment of these  positions is currently underway. 
The outbreak of the COVID-19 pandemic and resulting movement restrictions further delayed field work actitvies by several months. The pandemic reached Fiji right before the Community Validation Workshops were planned to take place and hence had to be postponed by several months until lockdowns and travel/ meeting restrictions were lifted. </t>
    </r>
    <r>
      <rPr>
        <sz val="11"/>
        <color rgb="FFFF0000"/>
        <rFont val="Times New Roman"/>
        <family val="1"/>
      </rPr>
      <t xml:space="preserve">
</t>
    </r>
  </si>
  <si>
    <t xml:space="preserve"> - The PMC and particularly the chair of the committee support the coordination within the 2 main entities. 
- Regular PMC meetings and circulation of minutes ensure that all stakeholders are involved in the decision making process. 
- close engagement with new NDA focal point and several project briefings
- regular updates to Ministry of Local govenrment to ensure buy in and close invovlement of Departmet of Town and Country Planning
 - The proejct has also initiated frequent team meetings invovleing technical staff from both ministries to jointly address day-to-day issues. </t>
  </si>
  <si>
    <t>All risk mitigation measures were taken as outlined above. No additional risk measurres in additin to Steps Takeen to Mitigate Risks above</t>
  </si>
  <si>
    <t>Women's economic empowernmet: many communities reported the challenging situation for women to combine formal employment and childcare/ family duties</t>
  </si>
  <si>
    <r>
      <t>Rated result for the reporting period (</t>
    </r>
    <r>
      <rPr>
        <b/>
        <u/>
        <sz val="11"/>
        <color theme="1"/>
        <rFont val="Times New Roman"/>
        <family val="1"/>
      </rPr>
      <t>good</t>
    </r>
    <r>
      <rPr>
        <b/>
        <sz val="11"/>
        <color theme="1"/>
        <rFont val="Times New Roman"/>
        <family val="1"/>
      </rPr>
      <t>)</t>
    </r>
  </si>
  <si>
    <t xml:space="preserve">For project formulation, the comprehensive experience of UN-Habitat in the region and Fiji as well as that of the EE and the NDA provided the foundation. Extensive consultations and literature reviews supplemented this. UN-Habitat actively engages in the United Nations Outcome Group on Climate Cange and DRR sharing project experience and reeceiving feedback. The project works with a wide range of government and civil society partneres for accurate data and information. 
For project implementation, the latest census data (2017) was used to provide context for VAAPs and will directly feed into the city level analysis. </t>
  </si>
  <si>
    <r>
      <t xml:space="preserve">Component 1: quite extensive delays in the conduction of town-level assessments due to long bureocratic procedures (about 12-18 months). However, delays in this component will not have a major impact on the overall impleemnatation as it will still be finalized well within the overall project duration. 
Component 2: moderate delays caused by low capacities of local partners and the need to hire consultants to finalize the technical assessments (around 6 months). This component was also affected by restrictions imposed due to the COVID-19 pandemic. In order to mitigate further impacts, it was agreed to build MHCD capacities in.house to implemenbt this coponent rather than sourcing it out to partners. 
Component 3: moderate delays in implemenatation as implementation is linked with component 2. to reduce delays, moving forward more in-house staff will be allcoated to engineering and physical works oversight. Also, the PMC was given a more active rolse in order to move impleemnattion forward. However, it is </t>
    </r>
    <r>
      <rPr>
        <b/>
        <sz val="11"/>
        <rFont val="Times New Roman"/>
        <family val="1"/>
      </rPr>
      <t>extremly</t>
    </r>
    <r>
      <rPr>
        <sz val="11"/>
        <color rgb="FF000000"/>
        <rFont val="Times New Roman"/>
        <family val="1"/>
      </rPr>
      <t xml:space="preserve"> likely that a proejct extension will be required. 
Compoennt 4: Slight delays experienced due to high staff turnover in MHCD responsible for knowledge management. The FRIS team has taken over more responsibilities in the emantime in order to ensure proper knowledge amangement and advocacy. However this has no impact on overall project workplan/duration. </t>
    </r>
  </si>
  <si>
    <t xml:space="preserve">The potential remains substantial. 
Already in the assessment and design phase the project has a srtong focus on impleemnting interventions that can be scaled up later on. For example, FRIS will develop/pilot/implement various flood resistant sanitation options that can be replicated in other settlememnts, tailored to specific environmental conditions (wet or dry land, access to water/ no access to water, coastal/ flood prone area, etc.). 
For all measures that are related to capacity building, there is huge potential for replication: the project is already planning to replicate trainings in other settlements that are covered by MHCD. </t>
  </si>
  <si>
    <t>The project follows a sound methodology to assess climate vulnerabilties and priority interventions.
So far, the project has made very soud progress toward its desired results. The training to communities is being rolled out and a lot of  emphasis is being placed on organising/ mobilizing communities. However, the project now faces the risk of delay, so future programming may need to be mindful of potential for delays</t>
  </si>
  <si>
    <t>Estimated cumulative total disbursement as of [11 July 2020]</t>
  </si>
  <si>
    <t>GBV mentioned by some participants during workshops</t>
  </si>
  <si>
    <t xml:space="preserve">FRIS actitvies (such as workshops) encouraged women to participate by providing specifci material and activities for children to do while mothers/ parents attended the workshop (such as drawing and crafts). 
The urban container farming pilot activities of FRIS were specifically requested by female headed households to provide family friendly income generation or subsistance farming opportunities and has been received very well. FRIS will expand on this further over the coming 18 months. </t>
  </si>
  <si>
    <t xml:space="preserve">3750 people 
(50 % of total beneficiaries) 
of which 875 are women
(50% of total target)
</t>
  </si>
  <si>
    <t xml:space="preserve">Project outcomes are of relevance to other stakeholders </t>
  </si>
  <si>
    <t>No of materials and presentations</t>
  </si>
  <si>
    <t xml:space="preserve">Total no of knowledge management products
(number of Gender-specific lessons included)
</t>
  </si>
  <si>
    <t>81 
(52 gender specific)</t>
  </si>
  <si>
    <t>37 
(20 gender specific)</t>
  </si>
  <si>
    <t>Costing of sufficient staff is of critical importance: the resources and capacities of implementing partners are extremely limited. Projects like this that reuqire constant comunity engagemenet and negotiations with several stakeholders require quite a few human resources. 
Thorough community mobilization and capacity building remains critical - most settlements do not have. a formal govenrnace structure and requrie extensive support in order to set up community committees that can guide prject implementation in a tranparent and inclusive way. 
Climate adaptation in Fiji is very situational and requries individual solutions for each settleemnt/ household. Howevr, the FRIS project tries to identify solutions that are applicable at a larger scale and could be easily contextualized for future prorgammmes</t>
  </si>
  <si>
    <t xml:space="preserve">16 (at least one per settlement)
Target population: 2640 (of which at least 50% of women)
</t>
  </si>
  <si>
    <t xml:space="preserve">16 (at least one per settlement) 
Target population: 1920 (of which at least 50% of women)
</t>
  </si>
  <si>
    <t>Awareness Raising Strategies are introduced in all settlements. Awareness raising has started recently.</t>
  </si>
  <si>
    <t>This includes all knowledge management products produced, excluding project reporting and social media,</t>
  </si>
  <si>
    <t xml:space="preserve">10 learning objectives were established, and the project is on track to meet them. 
- 3 learning objectives have been met (2.2.1. autonomous replication in other communities possible,  2.1.2 improved understanding community vulnerabilities, and 2.1.3 improved climate change sensitive community planning). 
- 3 learning objectives are well underway to be met and activities are still ongoing (2.1.4 improved climate change awareness of comunities, 2.1.5 improved awareenss of community livelihood opportunities, 4.1.1 sharing of lessons learnt and best practices)
- 4 learning objectives are only partially met as activities are delayed/ have only partially started (1.1.1 improved understanding of loca vulnerabilities at city level, 1.1.2 improved awareness of geography of hazard risks, 1.1.3 improved climate change sensitive planning at city level, 3.1.1 imrpoved knowledge of resilient community and housing development)
</t>
  </si>
  <si>
    <t xml:space="preserve">Yes absolutely. For example, the understanding of communities' vulenrabilities provided the basis for development of inclusive and sustainable climate action plans and hence directly contributed to the project outcomes. </t>
  </si>
  <si>
    <t xml:space="preserve"> </t>
  </si>
  <si>
    <t>1281 
(34% of total target)
of which 432 are women 
(11,5% of total target)</t>
  </si>
  <si>
    <t>16 
118 (52% women)</t>
  </si>
  <si>
    <t>16 
46 (50% women)</t>
  </si>
  <si>
    <t>This includes: 
- the visit of the President of the General Assembly to two FRIS settlements
- the Fiji Prime Minister's attendance at the World Urban Forum in 2019,
- the Fiji Prime Minister attending the Asia-Pacific Urban forum in October 2019, 
he Fiji Prime Minister's attencance of launch of: Building Climate Resilience of the Urban poor launch at the SG Climate summit in 2019, 
- the Fiji Prime Minister's attendance of COP23, 
- the Fiji Prime Minister's  attendance of the UN-Habitat Assembly in May 2019</t>
  </si>
  <si>
    <t>This includes the organization of the Pacific Urban Forum, participation at the World Urban Forum (and launch of project tool), and te presentation of FRIs methodology in webinar at URAP</t>
  </si>
  <si>
    <t>4: response capability</t>
  </si>
  <si>
    <t xml:space="preserve">Referral to GBV hotline, staff attended a GBV training session and is now included in awareness sessions as part fo capacity building </t>
  </si>
  <si>
    <t xml:space="preserve">4 HS, 5 S, 2 MS, 1 U: 
HS: Rating scores in the highly satisfactory category are related to the excellent work on component 2 (Methodlogy and Tool, Community Vulnerability Assessments and Climate Action Planning) as well as the strategically important placement of skilled Resilience Officers in the municipal councils. The above lead to the successful establishment of close relatioships with the comunities and in-depth understanding of vulnerabilities adn exposure in the atrget settleemnts. It provides a solid basis for component 3 and is extrmeely important to ensure community ownerhisp and sustainability of the proejct.  
S: Rating scores in the satisfactoy catgeroy are mainly related to implementation delays (related to capacity buiding as well as the production of community-level hazard maps). The Knoewledge management and advocacy component is rate dsatisfactory because progress has been made but can be improved. 
MS: Raiting scores in the marginally satisfactory category are related to project implementation delays related to city-level assessments and city-level climate action plans, both activities are delayed. However, porgress has been made and the work can be finalized within the roject timeframe without major impacts of the delay on otehr project components. 
U: Rating in the Unsatisfactory category is related to the delays of implemenation of subprojects (component 3). It iwill be challenging fort the project to catch up with the delays within the project duration, and more dedicated staff is rrequired to provide engineering and management capacities. </t>
  </si>
  <si>
    <t>Capacity Development Strategies are introduced in all settlements. Training on Governance and Urban Farming has started recently.</t>
  </si>
  <si>
    <t xml:space="preserve">For sucecessful project impelemntation, executing entities and partners require detailed and concrete work plans, extensive monitoring and frequent follow-up. It has proven more beneficial to have staff embedded within the ministry/ municipalities - reporting diretly to the UN-Habitat team leader rather than outsorcing tasks to local partners.  
Physical proximity is an important factor for timely implementation: the FRIS team is situated within the MHCD and can thus interact closely with relevant couterparts. Having moved out of the joint buidling with MLG/ MHCD has weakened the working realtionship with MLG and rquires more efforts to maintain interaction/ ownership.
Resources and capacities of executing agencies are limited and requrire extensive guidance and oversight from the team leader/ project assistant. </t>
  </si>
  <si>
    <t>Costing of sufficient staff is of critical importance: the resources and capacities of implementing partners are extremely limited. Projects like this that reuqire constant community engagemenet and negotiations with several stakeholders require quite a few human resources. 
Thorough community mobilization and capacity building remains critical - most settlements do not have. a formal govenrnace structure and requrie extensive support in order to set up community committees that can guide prject implementation in a tranparent and inclusive way. 
Climate resilience in Fiji is very situational and requries individual solutions for each settleemnt/ household. Howevr, the FRIS project tries to identify solutions that are applicable at a larger scale and could be easily contextualized for future prorgammmes</t>
  </si>
  <si>
    <r>
      <t xml:space="preserve">- </t>
    </r>
    <r>
      <rPr>
        <b/>
        <sz val="11"/>
        <color theme="1"/>
        <rFont val="Times New Roman"/>
        <family val="1"/>
      </rPr>
      <t>Comuntity Governance</t>
    </r>
    <r>
      <rPr>
        <sz val="11"/>
        <color theme="1"/>
        <rFont val="Times New Roman"/>
        <family val="1"/>
      </rPr>
      <t xml:space="preserve">: Community organization has drastically improved, leading to incrased social coherence
- </t>
    </r>
    <r>
      <rPr>
        <b/>
        <sz val="11"/>
        <color theme="1"/>
        <rFont val="Times New Roman"/>
        <family val="1"/>
      </rPr>
      <t>Linkages</t>
    </r>
    <r>
      <rPr>
        <sz val="11"/>
        <color theme="1"/>
        <rFont val="Times New Roman"/>
        <family val="1"/>
      </rPr>
      <t xml:space="preserve">: Connecting target communities with municipalities as well as national government has been important for the target communities. In several cases, issues are now being addressed more easily and faster (for example trash collection, water pollution, local disputes) with the help of Resilience Officers. 
- </t>
    </r>
    <r>
      <rPr>
        <b/>
        <sz val="11"/>
        <color theme="1"/>
        <rFont val="Times New Roman"/>
        <family val="1"/>
      </rPr>
      <t>Climate Resilient Assets</t>
    </r>
    <r>
      <rPr>
        <sz val="11"/>
        <color theme="1"/>
        <rFont val="Times New Roman"/>
        <family val="1"/>
      </rPr>
      <t xml:space="preserve">: Building community assets that are urgently needed
- </t>
    </r>
    <r>
      <rPr>
        <b/>
        <sz val="11"/>
        <color theme="1"/>
        <rFont val="Times New Roman"/>
        <family val="1"/>
      </rPr>
      <t>Advocacy</t>
    </r>
    <r>
      <rPr>
        <sz val="11"/>
        <color theme="1"/>
        <rFont val="Times New Roman"/>
        <family val="1"/>
      </rPr>
      <t xml:space="preserve">: The project highlights the importance of incremental informal settlements upgrading to a wide range of stakeholers through continued advocacy, potentialy leading to an increase in programming targeted specifically at infromal settlements 
- </t>
    </r>
    <r>
      <rPr>
        <b/>
        <sz val="11"/>
        <color theme="1"/>
        <rFont val="Times New Roman"/>
        <family val="1"/>
      </rPr>
      <t>Increased awareness</t>
    </r>
    <r>
      <rPr>
        <sz val="11"/>
        <color theme="1"/>
        <rFont val="Times New Roman"/>
        <family val="1"/>
      </rPr>
      <t>: thorugh continued engagement and capacity development, communities haev benefitted extensively from awareness raising actitvies on a range of topics, including COVID-19 and health related isssues, impacts of climate, and DRR</t>
    </r>
  </si>
  <si>
    <t xml:space="preserve">- strong focus on capacity building/ knowledge transfer to communities 
- strong focus on improving community organization to improve governance structures
- strong alignment with national policies and NAP 
- implementation modality that ensures strong invovlement of MHCD: instead of outsorcing various tasks to local executing agencies (such as Live and Learn, or egngineering subcontractors), a team from within MHCD will take lead in engineeering as well as capacity building activities. This approach will allow for more technical and managerial oversight as well as more timely implementation, and will directly impact sustainability.  </t>
  </si>
  <si>
    <t>1. Number of city/ town level CVRAs and APs consider ecosystems and natural habitats and in particular the Mangrove Management Plan explicitly (target all)  
2. Number of city-wide Action Plans that consider ecosystems and natural habitats, in particular the Mangrove Management Plan, explicitly (target all)</t>
  </si>
  <si>
    <t xml:space="preserve">Currently no impacts have been observed. However, in order to implement the ESMP of the project capactiy development, monitoring and promotion of redress mechanisms have been widely shared. </t>
  </si>
  <si>
    <t>LLEE and MLGHE (and its successor Ministry of Housing and Community Development): have received and provided training to partners and beneficiaries and ensurede that the redress mechanisms are fully understood. All Resilience Officers are rgularly trained.</t>
  </si>
  <si>
    <t xml:space="preserve">The outbreak of COVID-19 significantly altered the assessment of Priniciple 13, Public Health. Guidelines on physical distancing as and safe hygiene are followed by all project staff, and awareness raising on those were delivered to all communities. Project staff has access to PPE (hand sanitizer and masks and gloves). Govenrment guidelines onmeetings and movement restrictions are strictly followed. </t>
  </si>
  <si>
    <t xml:space="preserve">1. number of communities that receive awareness raising on COVID-19 and safe hygiene 
2. Number of Assessments conducted to gain insight on the impact of COVID-19 on informal settlements 
</t>
  </si>
  <si>
    <t>0
0</t>
  </si>
  <si>
    <t>all communities have received substantial awareness raising on COVID-19 symtions and preventive measures
A Rapid Assessment on the impact of COVID-19 on informal settlements has been carried out</t>
  </si>
  <si>
    <t xml:space="preserve">Neither during the project development phase nor during the implementation (when all activities were screened again prior to commencement) impacts were identified. This principle was triggered due to he outbreak of the global pandemic, While all members of society are affected, the pandemic has exacerbated  existing vunerabilities, hence the project's target beneficiaries are disproportionately affected bz health and socio-economic impacts. </t>
  </si>
  <si>
    <t>yes . However, more emphasis will be placed on hiring MHCD staff fully dedicated  to the project and recevie special ESS training. 
The inception report included a revised Environmental and Social Management Report, https://www.dropbox.com/s/i4frbg46df16lnf/04%20Annex%204%20ESGY%20Strategy.pdf?dl=0 and the First Programme Management Committee Report included varous annexes for approval of the board (https://www.dropbox.com/s/hz5ld5ri368zd6j/02%20Annex%202%20PMC%20Fiji%20consolidated%20report.pdf?dl=0). 
In addition in July 2019 a further update was issued (https://www.dropbox.com/s/rn2u6zzqyn8lgsc/ESGY%20Scoping%20and%20Intermin%20Management%20Report%20-%20Fiji%20Jul%202019.pdf?dl=0). We apologize for not submitting this in line with the Board decision.  
Please note that both documents are significantly advanced from the document which was part of the Project Document. We do not have a version with track change.</t>
  </si>
  <si>
    <r>
      <t xml:space="preserve">Infrastructure construction has not started yet; identification of sub-projects still in scoping stage
</t>
    </r>
    <r>
      <rPr>
        <sz val="11"/>
        <color theme="9"/>
        <rFont val="Times New Roman"/>
        <family val="1"/>
      </rPr>
      <t>Impact: 3 (no changes to ProDoc)
Prob: 2 (no changes to ProDoc)</t>
    </r>
  </si>
  <si>
    <r>
      <t xml:space="preserve">Staff turnover affected implementation in 2019 and led to several delays. 
Government ownership is still only average, and is mainly due to lack of counterpart resources/ staff.
</t>
    </r>
    <r>
      <rPr>
        <sz val="11"/>
        <color theme="9"/>
        <rFont val="Times New Roman"/>
        <family val="1"/>
      </rPr>
      <t>Impact: 4 (no changes to ProDoc)
Prob: 2 (increase)</t>
    </r>
    <r>
      <rPr>
        <sz val="11"/>
        <rFont val="Times New Roman"/>
        <family val="1"/>
      </rPr>
      <t xml:space="preserve"> </t>
    </r>
  </si>
  <si>
    <r>
      <t xml:space="preserve"> Especially at national level the project is faced with limited capacities, mainly due to limited resources rather than lack of technical capacities. 
However, at municipal level, the project design accounted for capacity constraints by placing resilience officers within municipalities.
At community level, the project also accounted for a strong capacity building component and has not yet faced any difficultis due to limited capacities.
</t>
    </r>
    <r>
      <rPr>
        <sz val="11"/>
        <color theme="9"/>
        <rFont val="Times New Roman"/>
        <family val="1"/>
      </rPr>
      <t xml:space="preserve">Impact: 3 (increase)
Prob: 3 (increase)  </t>
    </r>
  </si>
  <si>
    <r>
      <t xml:space="preserve">Not encountered so far: communities have shown a lot of interest and have systematically involved in consultations
</t>
    </r>
    <r>
      <rPr>
        <sz val="11"/>
        <color theme="9"/>
        <rFont val="Times New Roman"/>
        <family val="1"/>
      </rPr>
      <t>Impact: 2 (no changes to ProDoc)
Prob: 1 (no changes to ProDoc)</t>
    </r>
  </si>
  <si>
    <r>
      <t xml:space="preserve">Not encountered so far
</t>
    </r>
    <r>
      <rPr>
        <sz val="11"/>
        <color theme="9"/>
        <rFont val="Times New Roman"/>
        <family val="1"/>
      </rPr>
      <t>Impact: 2 (decrease)
Prob: 1 (decrease)</t>
    </r>
  </si>
  <si>
    <r>
      <t xml:space="preserve">Not encountered so far
</t>
    </r>
    <r>
      <rPr>
        <sz val="11"/>
        <color theme="9"/>
        <rFont val="Times New Roman"/>
        <family val="1"/>
      </rPr>
      <t>Impact: 2 (no changes to ProDoc)
Prob: 2 (no changes to ProDoc)</t>
    </r>
  </si>
  <si>
    <r>
      <t xml:space="preserve">Some difficulty is encountered by the local executing entity (MHCD) in compiling financial reports following requested formats. Furtheromre,  the financial year closes every year in July and all unspent proejct funds have to be returned to Ministry of Economy. Requesting the funds back usually takes between 4-6 weeks, leaving the project without funds for up to 2 montsh every year. 
</t>
    </r>
    <r>
      <rPr>
        <sz val="11"/>
        <color theme="9"/>
        <rFont val="Times New Roman"/>
        <family val="1"/>
      </rPr>
      <t>Impact: 3 (no changes to ProDoc)
Prob: 3 (increase)</t>
    </r>
  </si>
  <si>
    <r>
      <t xml:space="preserve">Infrastructure construction has not started yet; the selection of sub-projects is ongoing. Long list of subprojects is approved by PMC. The design of sub-projects will depend on the presnece of international staff to lead the process. 
</t>
    </r>
    <r>
      <rPr>
        <sz val="11"/>
        <color theme="9"/>
        <rFont val="Times New Roman"/>
        <family val="1"/>
      </rPr>
      <t>Impact: 3 (increase)
Prob: 3 (increase)</t>
    </r>
  </si>
  <si>
    <r>
      <t xml:space="preserve">Some difficulty is encountered in the coordination within the 2 implementing Ministries. After project initiation the implementing ministry split into two (Ministry of Lcoal Govenrment and Miminstry of Housng &amp; COmunity Development). The project is located within the Ministry of Housing but requires frequeent engagement from Ministry of Local Govenrment, which has been rather limited. 
The Involvement of the National Designated Authority has been limited to participation in the Project Management Committees, and the main counterpart has recently left his position. 
</t>
    </r>
    <r>
      <rPr>
        <sz val="11"/>
        <color theme="9"/>
        <rFont val="Times New Roman"/>
        <family val="1"/>
      </rPr>
      <t>Impact: 1 (no changes to ProDoc)
Prob: 2 (no changes to ProDoc)</t>
    </r>
  </si>
  <si>
    <r>
      <t xml:space="preserve">Infrastructure construction has not started yet. Initial discussions have taken place and full support from Ministry of Housing was assured to negotiate the approvals. 
</t>
    </r>
    <r>
      <rPr>
        <sz val="11"/>
        <color theme="9"/>
        <rFont val="Times New Roman"/>
        <family val="1"/>
      </rPr>
      <t>Impact: 4 (no changes to ProDoc)
Prob: 1 (no changes to ProDoc)</t>
    </r>
  </si>
  <si>
    <r>
      <t xml:space="preserve">The initial delay had not been fully recovered before COVID-19
</t>
    </r>
    <r>
      <rPr>
        <sz val="11"/>
        <color theme="9"/>
        <rFont val="Times New Roman"/>
        <family val="1"/>
      </rPr>
      <t>Impact: low</t>
    </r>
  </si>
  <si>
    <r>
      <t xml:space="preserve">The issue has been resolved but had financial implications
</t>
    </r>
    <r>
      <rPr>
        <sz val="11"/>
        <color theme="9"/>
        <rFont val="Times New Roman"/>
        <family val="1"/>
      </rPr>
      <t>Impact: medium</t>
    </r>
  </si>
  <si>
    <r>
      <t xml:space="preserve">The following restrictions on movement and gatherings had/ have an impact on FRIS project implementation: 
- Suva on lockdown (until March 2020)
- no gatherings of 20 or more people (until April 2020)
- international travel restrictions, Fiji's borders are closed and no international staff allowed into the country (until submission of PPR), with most other restirctions being lifted
</t>
    </r>
    <r>
      <rPr>
        <sz val="11"/>
        <color theme="9"/>
        <rFont val="Times New Roman"/>
        <family val="1"/>
      </rPr>
      <t xml:space="preserve">- the need for project extension due to COVID-19 is very likely and will be requested soon </t>
    </r>
    <r>
      <rPr>
        <sz val="11"/>
        <rFont val="Times New Roman"/>
        <family val="1"/>
      </rPr>
      <t xml:space="preserve">
</t>
    </r>
    <r>
      <rPr>
        <sz val="11"/>
        <color theme="9"/>
        <rFont val="Times New Roman"/>
        <family val="1"/>
      </rPr>
      <t>Impact: medium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</si>
</sst>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m\-yyyy"/>
    <numFmt numFmtId="165" formatCode="#,##0_ ;[Red]\-#,##0\ "/>
    <numFmt numFmtId="166" formatCode="#,##0.00_ ;[Red]\-#,##0.00\ "/>
  </numFmts>
  <fonts count="70">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9"/>
      <color indexed="81"/>
      <name val="Tahoma"/>
      <family val="2"/>
    </font>
    <font>
      <b/>
      <sz val="9"/>
      <color indexed="81"/>
      <name val="Tahoma"/>
      <family val="2"/>
    </font>
    <font>
      <sz val="6"/>
      <name val="Calibri"/>
      <family val="3"/>
      <charset val="128"/>
      <scheme val="minor"/>
    </font>
    <font>
      <b/>
      <sz val="11"/>
      <color theme="1"/>
      <name val="Calibri"/>
      <family val="2"/>
      <scheme val="minor"/>
    </font>
    <font>
      <b/>
      <i/>
      <sz val="11"/>
      <color theme="1"/>
      <name val="Times New Roman"/>
      <family val="1"/>
    </font>
    <font>
      <b/>
      <sz val="16"/>
      <color theme="1"/>
      <name val="Times New Roman"/>
      <family val="1"/>
    </font>
    <font>
      <sz val="9"/>
      <color theme="1"/>
      <name val="Calibri"/>
      <family val="2"/>
      <scheme val="minor"/>
    </font>
    <font>
      <sz val="11"/>
      <color rgb="FFFF0000"/>
      <name val="Calibri"/>
      <family val="2"/>
      <scheme val="minor"/>
    </font>
    <font>
      <b/>
      <sz val="9"/>
      <color rgb="FF000000"/>
      <name val="Tahoma"/>
      <family val="2"/>
    </font>
    <font>
      <sz val="9"/>
      <color rgb="FF000000"/>
      <name val="Tahoma"/>
      <family val="2"/>
    </font>
    <font>
      <sz val="10"/>
      <color theme="1"/>
      <name val="Times New Roman"/>
      <family val="1"/>
    </font>
    <font>
      <sz val="10"/>
      <color rgb="FFFF0000"/>
      <name val="Times New Roman"/>
      <family val="1"/>
    </font>
    <font>
      <b/>
      <u/>
      <sz val="11"/>
      <color theme="1"/>
      <name val="Times New Roman"/>
      <family val="1"/>
    </font>
    <font>
      <sz val="11"/>
      <name val="Calibri"/>
      <family val="2"/>
      <scheme val="minor"/>
    </font>
    <font>
      <sz val="10"/>
      <color rgb="FF000000"/>
      <name val="Tahoma"/>
      <family val="2"/>
    </font>
    <font>
      <b/>
      <sz val="10"/>
      <color rgb="FF000000"/>
      <name val="Tahoma"/>
      <family val="2"/>
    </font>
    <font>
      <sz val="10"/>
      <color rgb="FF000000"/>
      <name val="Calibri"/>
      <family val="2"/>
      <scheme val="minor"/>
    </font>
    <font>
      <sz val="11"/>
      <color theme="9"/>
      <name val="Times New Roman"/>
      <family val="1"/>
    </font>
    <font>
      <sz val="8"/>
      <color rgb="FF000000"/>
      <name val="Segoe UI"/>
      <family val="2"/>
    </font>
  </fonts>
  <fills count="1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6" tint="0.59996337778862885"/>
        <bgColor indexed="64"/>
      </patternFill>
    </fill>
  </fills>
  <borders count="64">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indexed="64"/>
      </bottom>
      <diagonal/>
    </border>
  </borders>
  <cellStyleXfs count="5">
    <xf numFmtId="0" fontId="0" fillId="0" borderId="0"/>
    <xf numFmtId="0" fontId="23" fillId="0" borderId="0" applyNumberFormat="0" applyFill="0" applyBorder="0" applyAlignment="0" applyProtection="0">
      <alignment vertical="top"/>
      <protection locked="0"/>
    </xf>
    <xf numFmtId="0" fontId="37" fillId="6" borderId="0" applyNumberFormat="0" applyBorder="0" applyAlignment="0" applyProtection="0"/>
    <xf numFmtId="0" fontId="38" fillId="7" borderId="0" applyNumberFormat="0" applyBorder="0" applyAlignment="0" applyProtection="0"/>
    <xf numFmtId="0" fontId="39" fillId="8" borderId="0" applyNumberFormat="0" applyBorder="0" applyAlignment="0" applyProtection="0"/>
  </cellStyleXfs>
  <cellXfs count="783">
    <xf numFmtId="0" fontId="0" fillId="0" borderId="0" xfId="0"/>
    <xf numFmtId="0" fontId="24" fillId="0" borderId="0" xfId="0" applyFont="1" applyFill="1" applyProtection="1"/>
    <xf numFmtId="0" fontId="24"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4" fillId="0" borderId="0" xfId="0" applyFont="1" applyAlignment="1">
      <alignment horizontal="left" vertical="center"/>
    </xf>
    <xf numFmtId="0" fontId="24" fillId="0" borderId="0" xfId="0" applyFont="1"/>
    <xf numFmtId="0" fontId="24"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2" borderId="5"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4"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4"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7" xfId="0" applyFont="1" applyFill="1" applyBorder="1" applyAlignment="1" applyProtection="1">
      <alignment vertical="top" wrapText="1"/>
    </xf>
    <xf numFmtId="0" fontId="15" fillId="2" borderId="1" xfId="0" applyFont="1" applyFill="1" applyBorder="1" applyAlignment="1" applyProtection="1">
      <alignment vertical="top" wrapText="1"/>
    </xf>
    <xf numFmtId="0" fontId="15" fillId="2" borderId="1" xfId="0" applyFont="1" applyFill="1" applyBorder="1" applyAlignment="1" applyProtection="1">
      <alignment horizontal="center" vertical="top" wrapText="1"/>
    </xf>
    <xf numFmtId="0" fontId="14" fillId="2" borderId="14" xfId="0" applyFont="1" applyFill="1" applyBorder="1" applyAlignment="1" applyProtection="1">
      <alignment vertical="top" wrapText="1"/>
    </xf>
    <xf numFmtId="0" fontId="14" fillId="2" borderId="3" xfId="0" applyFont="1" applyFill="1" applyBorder="1" applyAlignment="1" applyProtection="1">
      <alignment vertical="top" wrapText="1"/>
    </xf>
    <xf numFmtId="0" fontId="14" fillId="2" borderId="4" xfId="0" applyFont="1" applyFill="1" applyBorder="1" applyAlignment="1" applyProtection="1">
      <alignment vertical="top" wrapText="1"/>
    </xf>
    <xf numFmtId="0" fontId="27" fillId="4" borderId="16" xfId="0" applyFont="1" applyFill="1" applyBorder="1" applyAlignment="1">
      <alignment horizontal="center" vertical="center" wrapText="1"/>
    </xf>
    <xf numFmtId="0" fontId="16" fillId="3" borderId="13" xfId="0" applyFont="1" applyFill="1" applyBorder="1" applyAlignment="1" applyProtection="1">
      <alignment horizontal="left" vertical="top" wrapText="1"/>
    </xf>
    <xf numFmtId="0" fontId="26" fillId="3" borderId="17"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4" fillId="3" borderId="22" xfId="0" applyFont="1" applyFill="1" applyBorder="1" applyAlignment="1" applyProtection="1">
      <alignment vertical="top" wrapText="1"/>
    </xf>
    <xf numFmtId="0" fontId="14" fillId="3" borderId="21" xfId="0" applyFont="1" applyFill="1" applyBorder="1" applyAlignment="1" applyProtection="1">
      <alignment vertical="top" wrapText="1"/>
    </xf>
    <xf numFmtId="0" fontId="14" fillId="3" borderId="0" xfId="0" applyFont="1" applyFill="1" applyBorder="1" applyProtection="1"/>
    <xf numFmtId="0" fontId="14" fillId="3" borderId="0" xfId="0" applyFont="1" applyFill="1" applyBorder="1" applyAlignment="1" applyProtection="1">
      <alignment vertical="top" wrapText="1"/>
    </xf>
    <xf numFmtId="0" fontId="15" fillId="3" borderId="0" xfId="0" applyFont="1" applyFill="1" applyBorder="1" applyAlignment="1" applyProtection="1">
      <alignment vertical="top" wrapText="1"/>
    </xf>
    <xf numFmtId="0" fontId="7" fillId="3" borderId="23"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24" fillId="3" borderId="18" xfId="0" applyFont="1" applyFill="1" applyBorder="1" applyAlignment="1">
      <alignment horizontal="left" vertical="center"/>
    </xf>
    <xf numFmtId="0" fontId="24" fillId="3" borderId="19" xfId="0" applyFont="1" applyFill="1" applyBorder="1" applyAlignment="1">
      <alignment horizontal="left" vertical="center"/>
    </xf>
    <xf numFmtId="0" fontId="24" fillId="3" borderId="19" xfId="0" applyFont="1" applyFill="1" applyBorder="1"/>
    <xf numFmtId="0" fontId="24" fillId="3" borderId="20" xfId="0" applyFont="1" applyFill="1" applyBorder="1"/>
    <xf numFmtId="0" fontId="24" fillId="3" borderId="21" xfId="0" applyFont="1" applyFill="1" applyBorder="1" applyAlignment="1">
      <alignment horizontal="left" vertical="center"/>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24" fillId="3" borderId="19" xfId="0" applyFont="1" applyFill="1" applyBorder="1" applyProtection="1"/>
    <xf numFmtId="0" fontId="24" fillId="3" borderId="20" xfId="0" applyFont="1" applyFill="1" applyBorder="1" applyProtection="1"/>
    <xf numFmtId="0" fontId="24" fillId="3" borderId="0" xfId="0" applyFont="1" applyFill="1" applyBorder="1" applyProtection="1"/>
    <xf numFmtId="0" fontId="24"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28" fillId="0" borderId="1" xfId="0" applyFont="1" applyBorder="1" applyAlignment="1">
      <alignment horizontal="center" readingOrder="1"/>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13" fillId="3" borderId="22" xfId="0" applyFont="1" applyFill="1" applyBorder="1" applyAlignment="1" applyProtection="1"/>
    <xf numFmtId="0" fontId="0" fillId="3" borderId="22" xfId="0" applyFill="1" applyBorder="1"/>
    <xf numFmtId="0" fontId="29" fillId="3" borderId="18" xfId="0" applyFont="1" applyFill="1" applyBorder="1" applyAlignment="1">
      <alignment vertical="center"/>
    </xf>
    <xf numFmtId="0" fontId="29" fillId="3" borderId="21" xfId="0" applyFont="1" applyFill="1" applyBorder="1" applyAlignment="1">
      <alignment vertical="center"/>
    </xf>
    <xf numFmtId="0" fontId="29" fillId="3" borderId="0" xfId="0" applyFont="1" applyFill="1" applyBorder="1" applyAlignment="1">
      <alignment vertical="center"/>
    </xf>
    <xf numFmtId="0" fontId="0" fillId="0" borderId="0" xfId="0" applyAlignment="1"/>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1" fillId="3" borderId="23" xfId="0" applyFont="1" applyFill="1" applyBorder="1" applyAlignment="1" applyProtection="1">
      <alignment vertical="center"/>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9" xfId="0" applyFill="1" applyBorder="1" applyAlignment="1"/>
    <xf numFmtId="0" fontId="0" fillId="3" borderId="0" xfId="0" applyFill="1" applyBorder="1" applyAlignment="1"/>
    <xf numFmtId="0" fontId="0" fillId="3" borderId="24"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4" fillId="3" borderId="18" xfId="0" applyFont="1" applyFill="1" applyBorder="1"/>
    <xf numFmtId="0" fontId="24" fillId="3" borderId="21" xfId="0" applyFont="1" applyFill="1" applyBorder="1"/>
    <xf numFmtId="0" fontId="24" fillId="3" borderId="22" xfId="0" applyFont="1" applyFill="1" applyBorder="1"/>
    <xf numFmtId="0" fontId="30" fillId="3" borderId="0" xfId="0" applyFont="1" applyFill="1" applyBorder="1"/>
    <xf numFmtId="0" fontId="31" fillId="3" borderId="0" xfId="0" applyFont="1" applyFill="1" applyBorder="1"/>
    <xf numFmtId="0" fontId="30" fillId="0" borderId="27" xfId="0" applyFont="1" applyFill="1" applyBorder="1" applyAlignment="1">
      <alignment vertical="top" wrapText="1"/>
    </xf>
    <xf numFmtId="0" fontId="30" fillId="0" borderId="25" xfId="0" applyFont="1" applyFill="1" applyBorder="1" applyAlignment="1">
      <alignment vertical="top" wrapText="1"/>
    </xf>
    <xf numFmtId="0" fontId="30" fillId="0" borderId="26" xfId="0" applyFont="1" applyFill="1" applyBorder="1" applyAlignment="1">
      <alignment vertical="top" wrapText="1"/>
    </xf>
    <xf numFmtId="0" fontId="30" fillId="0" borderId="22" xfId="0" applyFont="1" applyFill="1" applyBorder="1" applyAlignment="1">
      <alignment vertical="top" wrapText="1"/>
    </xf>
    <xf numFmtId="0" fontId="30" fillId="0" borderId="1" xfId="0" applyFont="1" applyFill="1" applyBorder="1" applyAlignment="1">
      <alignment vertical="top" wrapText="1"/>
    </xf>
    <xf numFmtId="0" fontId="30" fillId="0" borderId="30" xfId="0" applyFont="1" applyFill="1" applyBorder="1" applyAlignment="1">
      <alignment vertical="top" wrapText="1"/>
    </xf>
    <xf numFmtId="0" fontId="24" fillId="0" borderId="1" xfId="0" applyFont="1" applyFill="1" applyBorder="1" applyAlignment="1">
      <alignment vertical="top" wrapText="1"/>
    </xf>
    <xf numFmtId="0" fontId="24" fillId="3" borderId="24" xfId="0" applyFont="1" applyFill="1" applyBorder="1"/>
    <xf numFmtId="0" fontId="32" fillId="0" borderId="1" xfId="0" applyFont="1" applyFill="1" applyBorder="1" applyAlignment="1">
      <alignment horizontal="center" vertical="top" wrapText="1"/>
    </xf>
    <xf numFmtId="0" fontId="32" fillId="0" borderId="30" xfId="0" applyFont="1" applyFill="1" applyBorder="1" applyAlignment="1">
      <alignment horizontal="center" vertical="top" wrapText="1"/>
    </xf>
    <xf numFmtId="0" fontId="32"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1" fontId="1" fillId="2" borderId="32"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4" fillId="0" borderId="0" xfId="0" applyFont="1" applyFill="1" applyAlignment="1" applyProtection="1">
      <alignment horizontal="right"/>
    </xf>
    <xf numFmtId="0" fontId="24" fillId="3" borderId="18" xfId="0" applyFont="1" applyFill="1" applyBorder="1" applyAlignment="1" applyProtection="1">
      <alignment horizontal="right"/>
    </xf>
    <xf numFmtId="0" fontId="24" fillId="3" borderId="19" xfId="0" applyFont="1" applyFill="1" applyBorder="1" applyAlignment="1" applyProtection="1">
      <alignment horizontal="right"/>
    </xf>
    <xf numFmtId="0" fontId="24" fillId="3" borderId="21" xfId="0" applyFont="1" applyFill="1" applyBorder="1" applyAlignment="1" applyProtection="1">
      <alignment horizontal="right"/>
    </xf>
    <xf numFmtId="0" fontId="24"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33"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1" fillId="2" borderId="33" xfId="0" applyFont="1" applyFill="1" applyBorder="1" applyAlignment="1" applyProtection="1">
      <alignment vertical="top" wrapText="1"/>
    </xf>
    <xf numFmtId="0" fontId="1" fillId="2" borderId="1" xfId="0" applyFont="1" applyFill="1" applyBorder="1" applyAlignment="1" applyProtection="1">
      <alignment vertical="top" wrapText="1"/>
    </xf>
    <xf numFmtId="0" fontId="2" fillId="2" borderId="31"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4" fillId="3" borderId="23" xfId="0" applyFont="1" applyFill="1" applyBorder="1"/>
    <xf numFmtId="0" fontId="24" fillId="3" borderId="25"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7" xfId="0" applyBorder="1" applyProtection="1"/>
    <xf numFmtId="0" fontId="42" fillId="11" borderId="55" xfId="0" applyFont="1" applyFill="1" applyBorder="1" applyAlignment="1" applyProtection="1">
      <alignment horizontal="left" vertical="center" wrapText="1"/>
    </xf>
    <xf numFmtId="0" fontId="42" fillId="11" borderId="10" xfId="0" applyFont="1" applyFill="1" applyBorder="1" applyAlignment="1" applyProtection="1">
      <alignment horizontal="left" vertical="center" wrapText="1"/>
    </xf>
    <xf numFmtId="0" fontId="42" fillId="11" borderId="8" xfId="0" applyFont="1" applyFill="1" applyBorder="1" applyAlignment="1" applyProtection="1">
      <alignment horizontal="left" vertical="center" wrapText="1"/>
    </xf>
    <xf numFmtId="0" fontId="43" fillId="0" borderId="9" xfId="0" applyFont="1" applyBorder="1" applyAlignment="1" applyProtection="1">
      <alignment horizontal="left" vertical="center"/>
    </xf>
    <xf numFmtId="0" fontId="44" fillId="8" borderId="10" xfId="4" applyFont="1" applyBorder="1" applyAlignment="1" applyProtection="1">
      <alignment horizontal="center" vertical="center"/>
      <protection locked="0"/>
    </xf>
    <xf numFmtId="0" fontId="43" fillId="0" borderId="58" xfId="0" applyFont="1" applyBorder="1" applyAlignment="1" applyProtection="1">
      <alignment horizontal="left" vertical="center"/>
    </xf>
    <xf numFmtId="0" fontId="39" fillId="12" borderId="10" xfId="4" applyFont="1" applyFill="1" applyBorder="1" applyAlignment="1" applyProtection="1">
      <alignment horizontal="center" vertical="center"/>
      <protection locked="0"/>
    </xf>
    <xf numFmtId="0" fontId="44" fillId="12" borderId="10" xfId="4" applyFont="1" applyFill="1" applyBorder="1" applyAlignment="1" applyProtection="1">
      <alignment horizontal="center" vertical="center"/>
      <protection locked="0"/>
    </xf>
    <xf numFmtId="0" fontId="44" fillId="12" borderId="6" xfId="4" applyFont="1" applyFill="1" applyBorder="1" applyAlignment="1" applyProtection="1">
      <alignment horizontal="center" vertical="center"/>
      <protection locked="0"/>
    </xf>
    <xf numFmtId="0" fontId="45" fillId="0" borderId="10" xfId="0" applyFont="1" applyBorder="1" applyAlignment="1" applyProtection="1">
      <alignment horizontal="left" vertical="center"/>
    </xf>
    <xf numFmtId="10" fontId="44" fillId="8" borderId="10" xfId="4" applyNumberFormat="1" applyFont="1" applyBorder="1" applyAlignment="1" applyProtection="1">
      <alignment horizontal="center" vertical="center"/>
      <protection locked="0"/>
    </xf>
    <xf numFmtId="0" fontId="45" fillId="0" borderId="55" xfId="0" applyFont="1" applyBorder="1" applyAlignment="1" applyProtection="1">
      <alignment horizontal="left" vertical="center"/>
    </xf>
    <xf numFmtId="10" fontId="44" fillId="12" borderId="10" xfId="4" applyNumberFormat="1" applyFont="1" applyFill="1" applyBorder="1" applyAlignment="1" applyProtection="1">
      <alignment horizontal="center" vertical="center"/>
      <protection locked="0"/>
    </xf>
    <xf numFmtId="10" fontId="44" fillId="12" borderId="6"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2" fillId="11" borderId="59" xfId="0" applyFont="1" applyFill="1" applyBorder="1" applyAlignment="1" applyProtection="1">
      <alignment horizontal="center" vertical="center" wrapText="1"/>
    </xf>
    <xf numFmtId="0" fontId="42" fillId="11" borderId="43" xfId="0" applyFont="1" applyFill="1" applyBorder="1" applyAlignment="1" applyProtection="1">
      <alignment horizontal="center" vertical="center" wrapText="1"/>
    </xf>
    <xf numFmtId="0" fontId="43" fillId="0" borderId="10" xfId="0" applyFont="1" applyFill="1" applyBorder="1" applyAlignment="1" applyProtection="1">
      <alignment vertical="center" wrapText="1"/>
    </xf>
    <xf numFmtId="0" fontId="39" fillId="8" borderId="10" xfId="4" applyBorder="1" applyAlignment="1" applyProtection="1">
      <alignment wrapText="1"/>
      <protection locked="0"/>
    </xf>
    <xf numFmtId="0" fontId="39" fillId="12" borderId="10" xfId="4" applyFill="1" applyBorder="1" applyAlignment="1" applyProtection="1">
      <alignment wrapText="1"/>
      <protection locked="0"/>
    </xf>
    <xf numFmtId="0" fontId="46" fillId="2" borderId="10" xfId="0" applyFont="1" applyFill="1" applyBorder="1" applyAlignment="1" applyProtection="1">
      <alignment vertical="center" wrapText="1"/>
    </xf>
    <xf numFmtId="10" fontId="39" fillId="8" borderId="10" xfId="4" applyNumberFormat="1" applyBorder="1" applyAlignment="1" applyProtection="1">
      <alignment horizontal="center" vertical="center" wrapText="1"/>
      <protection locked="0"/>
    </xf>
    <xf numFmtId="10" fontId="39" fillId="12" borderId="10" xfId="4" applyNumberFormat="1" applyFill="1" applyBorder="1" applyAlignment="1" applyProtection="1">
      <alignment horizontal="center" vertical="center" wrapText="1"/>
      <protection locked="0"/>
    </xf>
    <xf numFmtId="0" fontId="42" fillId="11" borderId="51" xfId="0" applyFont="1" applyFill="1" applyBorder="1" applyAlignment="1" applyProtection="1">
      <alignment horizontal="center" vertical="center" wrapText="1"/>
    </xf>
    <xf numFmtId="0" fontId="42" fillId="11" borderId="10" xfId="0" applyFont="1" applyFill="1" applyBorder="1" applyAlignment="1" applyProtection="1">
      <alignment horizontal="center" vertical="center" wrapText="1"/>
    </xf>
    <xf numFmtId="0" fontId="42" fillId="11" borderId="6" xfId="0" applyFont="1" applyFill="1" applyBorder="1" applyAlignment="1" applyProtection="1">
      <alignment horizontal="center" vertical="center" wrapText="1"/>
    </xf>
    <xf numFmtId="0" fontId="47" fillId="8" borderId="51" xfId="4" applyFont="1" applyBorder="1" applyAlignment="1" applyProtection="1">
      <alignment vertical="center" wrapText="1"/>
      <protection locked="0"/>
    </xf>
    <xf numFmtId="0" fontId="47" fillId="8" borderId="10" xfId="4" applyFont="1" applyBorder="1" applyAlignment="1" applyProtection="1">
      <alignment horizontal="center" vertical="center"/>
      <protection locked="0"/>
    </xf>
    <xf numFmtId="0" fontId="47" fillId="8" borderId="6" xfId="4" applyFont="1" applyBorder="1" applyAlignment="1" applyProtection="1">
      <alignment horizontal="center" vertical="center"/>
      <protection locked="0"/>
    </xf>
    <xf numFmtId="0" fontId="47" fillId="12" borderId="10" xfId="4" applyFont="1" applyFill="1" applyBorder="1" applyAlignment="1" applyProtection="1">
      <alignment horizontal="center" vertical="center"/>
      <protection locked="0"/>
    </xf>
    <xf numFmtId="0" fontId="47" fillId="12" borderId="51" xfId="4" applyFont="1" applyFill="1" applyBorder="1" applyAlignment="1" applyProtection="1">
      <alignment vertical="center" wrapText="1"/>
      <protection locked="0"/>
    </xf>
    <xf numFmtId="0" fontId="47" fillId="12" borderId="6" xfId="4" applyFont="1" applyFill="1" applyBorder="1" applyAlignment="1" applyProtection="1">
      <alignment horizontal="center" vertical="center"/>
      <protection locked="0"/>
    </xf>
    <xf numFmtId="0" fontId="47" fillId="8" borderId="6" xfId="4" applyFont="1" applyBorder="1" applyAlignment="1" applyProtection="1">
      <alignment vertical="center"/>
      <protection locked="0"/>
    </xf>
    <xf numFmtId="0" fontId="47" fillId="12" borderId="6" xfId="4" applyFont="1" applyFill="1" applyBorder="1" applyAlignment="1" applyProtection="1">
      <alignment vertical="center"/>
      <protection locked="0"/>
    </xf>
    <xf numFmtId="0" fontId="47" fillId="8" borderId="36" xfId="4" applyFont="1" applyBorder="1" applyAlignment="1" applyProtection="1">
      <alignment vertical="center"/>
      <protection locked="0"/>
    </xf>
    <xf numFmtId="0" fontId="47"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2" fillId="11" borderId="59" xfId="0" applyFont="1" applyFill="1" applyBorder="1" applyAlignment="1" applyProtection="1">
      <alignment horizontal="center" vertical="center"/>
    </xf>
    <xf numFmtId="0" fontId="42" fillId="11" borderId="8" xfId="0" applyFont="1" applyFill="1" applyBorder="1" applyAlignment="1" applyProtection="1">
      <alignment horizontal="center" vertical="center"/>
    </xf>
    <xf numFmtId="0" fontId="42" fillId="11" borderId="55" xfId="0" applyFont="1" applyFill="1" applyBorder="1" applyAlignment="1" applyProtection="1">
      <alignment horizontal="center" vertical="center" wrapText="1"/>
    </xf>
    <xf numFmtId="0" fontId="39" fillId="8" borderId="10" xfId="4" applyBorder="1" applyAlignment="1" applyProtection="1">
      <alignment horizontal="center" vertical="center"/>
      <protection locked="0"/>
    </xf>
    <xf numFmtId="10" fontId="39" fillId="8" borderId="10" xfId="4" applyNumberFormat="1" applyBorder="1" applyAlignment="1" applyProtection="1">
      <alignment horizontal="center" vertical="center"/>
      <protection locked="0"/>
    </xf>
    <xf numFmtId="0" fontId="39" fillId="12" borderId="10" xfId="4" applyFill="1" applyBorder="1" applyAlignment="1" applyProtection="1">
      <alignment horizontal="center" vertical="center"/>
      <protection locked="0"/>
    </xf>
    <xf numFmtId="10" fontId="39" fillId="12" borderId="10" xfId="4" applyNumberFormat="1" applyFill="1" applyBorder="1" applyAlignment="1" applyProtection="1">
      <alignment horizontal="center" vertical="center"/>
      <protection locked="0"/>
    </xf>
    <xf numFmtId="0" fontId="42" fillId="11" borderId="39" xfId="0" applyFont="1" applyFill="1" applyBorder="1" applyAlignment="1" applyProtection="1">
      <alignment horizontal="center" vertical="center" wrapText="1"/>
    </xf>
    <xf numFmtId="0" fontId="42" fillId="11" borderId="29" xfId="0" applyFont="1" applyFill="1" applyBorder="1" applyAlignment="1" applyProtection="1">
      <alignment horizontal="center" vertical="center" wrapText="1"/>
    </xf>
    <xf numFmtId="0" fontId="42" fillId="11" borderId="52" xfId="0" applyFont="1" applyFill="1" applyBorder="1" applyAlignment="1" applyProtection="1">
      <alignment horizontal="center" vertical="center" wrapText="1"/>
    </xf>
    <xf numFmtId="0" fontId="39" fillId="8" borderId="10" xfId="4" applyBorder="1" applyProtection="1">
      <protection locked="0"/>
    </xf>
    <xf numFmtId="0" fontId="47" fillId="8" borderId="29" xfId="4" applyFont="1" applyBorder="1" applyAlignment="1" applyProtection="1">
      <alignment vertical="center" wrapText="1"/>
      <protection locked="0"/>
    </xf>
    <xf numFmtId="0" fontId="47" fillId="8" borderId="52" xfId="4" applyFont="1" applyBorder="1" applyAlignment="1" applyProtection="1">
      <alignment horizontal="center" vertical="center"/>
      <protection locked="0"/>
    </xf>
    <xf numFmtId="0" fontId="39" fillId="12" borderId="10" xfId="4" applyFill="1" applyBorder="1" applyProtection="1">
      <protection locked="0"/>
    </xf>
    <xf numFmtId="0" fontId="47" fillId="12" borderId="29" xfId="4" applyFont="1" applyFill="1" applyBorder="1" applyAlignment="1" applyProtection="1">
      <alignment vertical="center" wrapText="1"/>
      <protection locked="0"/>
    </xf>
    <xf numFmtId="0" fontId="47" fillId="12" borderId="52"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2" fillId="11" borderId="5" xfId="0" applyFont="1" applyFill="1" applyBorder="1" applyAlignment="1" applyProtection="1">
      <alignment horizontal="center" vertical="center" wrapText="1"/>
    </xf>
    <xf numFmtId="0" fontId="42" fillId="11" borderId="28" xfId="0" applyFont="1" applyFill="1" applyBorder="1" applyAlignment="1" applyProtection="1">
      <alignment horizontal="center" vertical="center"/>
    </xf>
    <xf numFmtId="0" fontId="39" fillId="8" borderId="10" xfId="4" applyBorder="1" applyAlignment="1" applyProtection="1">
      <alignment vertical="center" wrapText="1"/>
      <protection locked="0"/>
    </xf>
    <xf numFmtId="0" fontId="39" fillId="8" borderId="51" xfId="4" applyBorder="1" applyAlignment="1" applyProtection="1">
      <alignment vertical="center" wrapText="1"/>
      <protection locked="0"/>
    </xf>
    <xf numFmtId="0" fontId="39" fillId="12" borderId="10" xfId="4" applyFill="1" applyBorder="1" applyAlignment="1" applyProtection="1">
      <alignment vertical="center" wrapText="1"/>
      <protection locked="0"/>
    </xf>
    <xf numFmtId="0" fontId="39" fillId="12" borderId="51" xfId="4" applyFill="1" applyBorder="1" applyAlignment="1" applyProtection="1">
      <alignment vertical="center" wrapText="1"/>
      <protection locked="0"/>
    </xf>
    <xf numFmtId="0" fontId="39" fillId="8" borderId="55" xfId="4" applyBorder="1" applyAlignment="1" applyProtection="1">
      <alignment horizontal="center" vertical="center"/>
      <protection locked="0"/>
    </xf>
    <xf numFmtId="0" fontId="39" fillId="8" borderId="6" xfId="4" applyBorder="1" applyAlignment="1" applyProtection="1">
      <alignment horizontal="center" vertical="center"/>
      <protection locked="0"/>
    </xf>
    <xf numFmtId="0" fontId="39" fillId="12" borderId="55" xfId="4" applyFill="1" applyBorder="1" applyAlignment="1" applyProtection="1">
      <alignment horizontal="center" vertical="center"/>
      <protection locked="0"/>
    </xf>
    <xf numFmtId="0" fontId="39" fillId="12" borderId="6"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2" fillId="11" borderId="43" xfId="0" applyFont="1" applyFill="1" applyBorder="1" applyAlignment="1" applyProtection="1">
      <alignment horizontal="center" vertical="center"/>
    </xf>
    <xf numFmtId="0" fontId="39" fillId="8" borderId="6" xfId="4" applyBorder="1" applyAlignment="1" applyProtection="1">
      <alignment vertical="center" wrapText="1"/>
      <protection locked="0"/>
    </xf>
    <xf numFmtId="0" fontId="39" fillId="12" borderId="29" xfId="4" applyFill="1" applyBorder="1" applyAlignment="1" applyProtection="1">
      <alignment horizontal="center" vertical="center" wrapText="1"/>
      <protection locked="0"/>
    </xf>
    <xf numFmtId="0" fontId="39" fillId="12" borderId="55" xfId="4" applyFill="1" applyBorder="1" applyAlignment="1" applyProtection="1">
      <alignment horizontal="center" vertical="center" wrapText="1"/>
      <protection locked="0"/>
    </xf>
    <xf numFmtId="0" fontId="39" fillId="12" borderId="6" xfId="4" applyFill="1" applyBorder="1" applyAlignment="1" applyProtection="1">
      <alignment vertical="center" wrapText="1"/>
      <protection locked="0"/>
    </xf>
    <xf numFmtId="0" fontId="42" fillId="11" borderId="40" xfId="0" applyFont="1" applyFill="1" applyBorder="1" applyAlignment="1" applyProtection="1">
      <alignment horizontal="center" vertical="center"/>
    </xf>
    <xf numFmtId="0" fontId="42" fillId="11" borderId="9" xfId="0" applyFont="1" applyFill="1" applyBorder="1" applyAlignment="1" applyProtection="1">
      <alignment horizontal="center" vertical="center" wrapText="1"/>
    </xf>
    <xf numFmtId="0" fontId="39" fillId="8" borderId="34" xfId="4" applyBorder="1" applyAlignment="1" applyProtection="1">
      <protection locked="0"/>
    </xf>
    <xf numFmtId="10" fontId="39" fillId="8" borderId="39" xfId="4" applyNumberFormat="1" applyBorder="1" applyAlignment="1" applyProtection="1">
      <alignment horizontal="center" vertical="center"/>
      <protection locked="0"/>
    </xf>
    <xf numFmtId="0" fontId="39" fillId="12" borderId="34" xfId="4" applyFill="1" applyBorder="1" applyAlignment="1" applyProtection="1">
      <protection locked="0"/>
    </xf>
    <xf numFmtId="10" fontId="39" fillId="12" borderId="39" xfId="4" applyNumberFormat="1" applyFill="1" applyBorder="1" applyAlignment="1" applyProtection="1">
      <alignment horizontal="center" vertical="center"/>
      <protection locked="0"/>
    </xf>
    <xf numFmtId="0" fontId="42" fillId="11" borderId="29" xfId="0" applyFont="1" applyFill="1" applyBorder="1" applyAlignment="1" applyProtection="1">
      <alignment horizontal="center" vertical="center"/>
    </xf>
    <xf numFmtId="0" fontId="42" fillId="11" borderId="10" xfId="0" applyFont="1" applyFill="1" applyBorder="1" applyAlignment="1" applyProtection="1">
      <alignment horizontal="center" wrapText="1"/>
    </xf>
    <xf numFmtId="0" fontId="42" fillId="11" borderId="6" xfId="0" applyFont="1" applyFill="1" applyBorder="1" applyAlignment="1" applyProtection="1">
      <alignment horizontal="center" wrapText="1"/>
    </xf>
    <xf numFmtId="0" fontId="42" fillId="11" borderId="55" xfId="0" applyFont="1" applyFill="1" applyBorder="1" applyAlignment="1" applyProtection="1">
      <alignment horizontal="center" wrapText="1"/>
    </xf>
    <xf numFmtId="0" fontId="47" fillId="8" borderId="10" xfId="4" applyFont="1" applyBorder="1" applyAlignment="1" applyProtection="1">
      <alignment horizontal="center" vertical="center" wrapText="1"/>
      <protection locked="0"/>
    </xf>
    <xf numFmtId="0" fontId="47" fillId="12" borderId="10" xfId="4" applyFont="1" applyFill="1" applyBorder="1" applyAlignment="1" applyProtection="1">
      <alignment horizontal="center" vertical="center" wrapText="1"/>
      <protection locked="0"/>
    </xf>
    <xf numFmtId="0" fontId="39" fillId="8" borderId="29" xfId="4" applyBorder="1" applyAlignment="1" applyProtection="1">
      <alignment vertical="center"/>
      <protection locked="0"/>
    </xf>
    <xf numFmtId="0" fontId="39" fillId="8" borderId="0" xfId="4" applyProtection="1"/>
    <xf numFmtId="0" fontId="37" fillId="6" borderId="0" xfId="2" applyProtection="1"/>
    <xf numFmtId="0" fontId="38" fillId="7" borderId="0" xfId="3" applyProtection="1"/>
    <xf numFmtId="0" fontId="0" fillId="0" borderId="0" xfId="0" applyAlignment="1" applyProtection="1">
      <alignment wrapText="1"/>
    </xf>
    <xf numFmtId="0" fontId="25" fillId="3" borderId="19" xfId="0" applyFont="1" applyFill="1" applyBorder="1" applyAlignment="1">
      <alignment vertical="top" wrapText="1"/>
    </xf>
    <xf numFmtId="0" fontId="25" fillId="3" borderId="20" xfId="0" applyFont="1" applyFill="1" applyBorder="1" applyAlignment="1">
      <alignment vertical="top" wrapText="1"/>
    </xf>
    <xf numFmtId="0" fontId="23" fillId="3" borderId="24" xfId="1" applyFill="1" applyBorder="1" applyAlignment="1" applyProtection="1">
      <alignment vertical="top" wrapText="1"/>
    </xf>
    <xf numFmtId="0" fontId="23" fillId="3" borderId="25" xfId="1" applyFill="1" applyBorder="1" applyAlignment="1" applyProtection="1">
      <alignment vertical="top" wrapText="1"/>
    </xf>
    <xf numFmtId="0" fontId="42" fillId="11" borderId="29" xfId="0" applyFont="1" applyFill="1" applyBorder="1" applyAlignment="1" applyProtection="1">
      <alignment horizontal="center" vertical="center" wrapText="1"/>
    </xf>
    <xf numFmtId="0" fontId="39" fillId="12" borderId="52" xfId="4" applyFill="1" applyBorder="1" applyAlignment="1" applyProtection="1">
      <alignment horizontal="center" vertical="center"/>
      <protection locked="0"/>
    </xf>
    <xf numFmtId="0" fontId="0" fillId="10" borderId="1" xfId="0" applyFill="1" applyBorder="1" applyProtection="1"/>
    <xf numFmtId="0" fontId="39" fillId="12" borderId="55" xfId="4" applyFill="1" applyBorder="1" applyAlignment="1" applyProtection="1">
      <alignment vertical="center"/>
      <protection locked="0"/>
    </xf>
    <xf numFmtId="0" fontId="0" fillId="0" borderId="0" xfId="0" applyAlignment="1">
      <alignment vertical="center" wrapText="1"/>
    </xf>
    <xf numFmtId="0" fontId="14" fillId="0" borderId="1" xfId="0" applyFont="1" applyFill="1" applyBorder="1" applyAlignment="1">
      <alignment vertical="top" wrapText="1"/>
    </xf>
    <xf numFmtId="0" fontId="1" fillId="0" borderId="0" xfId="0" applyFont="1" applyFill="1" applyBorder="1" applyAlignment="1" applyProtection="1">
      <alignment vertical="top" wrapText="1"/>
      <protection locked="0"/>
    </xf>
    <xf numFmtId="1" fontId="1" fillId="2" borderId="3" xfId="0" applyNumberFormat="1" applyFont="1" applyFill="1" applyBorder="1" applyAlignment="1" applyProtection="1">
      <alignment horizontal="left" vertical="top"/>
      <protection locked="0"/>
    </xf>
    <xf numFmtId="1" fontId="1" fillId="2" borderId="1" xfId="0" applyNumberFormat="1" applyFont="1" applyFill="1" applyBorder="1" applyAlignment="1" applyProtection="1">
      <alignment horizontal="left" wrapText="1"/>
      <protection locked="0"/>
    </xf>
    <xf numFmtId="0" fontId="23" fillId="2" borderId="3" xfId="1" applyFill="1" applyBorder="1" applyAlignment="1" applyProtection="1">
      <protection locked="0"/>
    </xf>
    <xf numFmtId="0" fontId="1" fillId="2" borderId="2" xfId="0" applyFont="1" applyFill="1" applyBorder="1" applyAlignment="1" applyProtection="1">
      <alignment wrapText="1"/>
      <protection locked="0"/>
    </xf>
    <xf numFmtId="0" fontId="23" fillId="2" borderId="3" xfId="1" applyFill="1" applyBorder="1" applyAlignment="1" applyProtection="1">
      <alignment wrapText="1"/>
      <protection locked="0"/>
    </xf>
    <xf numFmtId="0" fontId="1" fillId="0" borderId="1" xfId="0" applyFont="1" applyFill="1" applyBorder="1" applyAlignment="1" applyProtection="1">
      <alignment vertical="top" wrapText="1"/>
      <protection locked="0"/>
    </xf>
    <xf numFmtId="0" fontId="2" fillId="3" borderId="0" xfId="0" applyFont="1" applyFill="1" applyBorder="1" applyAlignment="1" applyProtection="1">
      <alignment horizontal="left" vertical="center" wrapText="1"/>
    </xf>
    <xf numFmtId="0" fontId="39" fillId="12" borderId="59" xfId="4" applyFill="1" applyBorder="1" applyAlignment="1" applyProtection="1">
      <alignment horizontal="center" wrapText="1"/>
      <protection locked="0"/>
    </xf>
    <xf numFmtId="0" fontId="39" fillId="12" borderId="43" xfId="4" applyFill="1" applyBorder="1" applyAlignment="1" applyProtection="1">
      <alignment horizontal="center" wrapText="1"/>
      <protection locked="0"/>
    </xf>
    <xf numFmtId="0" fontId="39" fillId="8" borderId="59" xfId="4" applyBorder="1" applyAlignment="1" applyProtection="1">
      <alignment horizontal="center" wrapText="1"/>
      <protection locked="0"/>
    </xf>
    <xf numFmtId="0" fontId="39" fillId="8" borderId="43" xfId="4" applyBorder="1" applyAlignment="1" applyProtection="1">
      <alignment horizontal="center" wrapText="1"/>
      <protection locked="0"/>
    </xf>
    <xf numFmtId="0" fontId="39" fillId="12" borderId="52" xfId="4" applyFill="1" applyBorder="1" applyAlignment="1" applyProtection="1">
      <alignment horizontal="center" vertical="center"/>
      <protection locked="0"/>
    </xf>
    <xf numFmtId="165" fontId="1" fillId="2" borderId="28" xfId="0" applyNumberFormat="1" applyFont="1" applyFill="1" applyBorder="1" applyAlignment="1" applyProtection="1">
      <alignment vertical="top" wrapText="1"/>
    </xf>
    <xf numFmtId="14" fontId="1" fillId="2" borderId="14" xfId="0" applyNumberFormat="1" applyFont="1" applyFill="1" applyBorder="1" applyAlignment="1" applyProtection="1">
      <alignment vertical="top" wrapText="1"/>
    </xf>
    <xf numFmtId="3" fontId="1" fillId="2" borderId="35" xfId="0" applyNumberFormat="1" applyFont="1" applyFill="1" applyBorder="1" applyAlignment="1" applyProtection="1">
      <alignment vertical="top" wrapText="1"/>
    </xf>
    <xf numFmtId="0" fontId="24" fillId="2" borderId="1" xfId="0" applyFont="1" applyFill="1" applyBorder="1" applyAlignment="1">
      <alignment vertical="center" wrapText="1"/>
    </xf>
    <xf numFmtId="0" fontId="24" fillId="2" borderId="1" xfId="0" applyFont="1" applyFill="1" applyBorder="1" applyAlignment="1">
      <alignment horizontal="center" vertical="center" wrapText="1"/>
    </xf>
    <xf numFmtId="0" fontId="1" fillId="5" borderId="1" xfId="0" applyFont="1" applyFill="1" applyBorder="1" applyAlignment="1" applyProtection="1">
      <alignment horizontal="center" vertical="center"/>
    </xf>
    <xf numFmtId="0" fontId="33" fillId="3" borderId="15" xfId="0" applyFont="1" applyFill="1" applyBorder="1" applyAlignment="1">
      <alignment horizontal="center" vertical="center" wrapText="1"/>
    </xf>
    <xf numFmtId="0" fontId="2" fillId="3" borderId="55" xfId="0" applyFont="1" applyFill="1" applyBorder="1" applyAlignment="1" applyProtection="1">
      <alignment vertical="center" wrapText="1"/>
    </xf>
    <xf numFmtId="0" fontId="1" fillId="3" borderId="26" xfId="0" applyFont="1" applyFill="1" applyBorder="1" applyAlignment="1" applyProtection="1">
      <alignment horizontal="left" vertical="center"/>
    </xf>
    <xf numFmtId="0" fontId="2" fillId="3" borderId="63" xfId="0" applyFont="1" applyFill="1" applyBorder="1" applyAlignment="1" applyProtection="1">
      <alignment vertical="center" wrapText="1"/>
    </xf>
    <xf numFmtId="0" fontId="2" fillId="3" borderId="3" xfId="0" applyFont="1" applyFill="1" applyBorder="1" applyAlignment="1" applyProtection="1">
      <alignment vertical="center" wrapText="1"/>
    </xf>
    <xf numFmtId="0" fontId="0" fillId="13" borderId="1" xfId="0" applyFill="1" applyBorder="1" applyProtection="1">
      <protection locked="0"/>
    </xf>
    <xf numFmtId="0" fontId="39" fillId="12" borderId="10" xfId="4" applyFill="1" applyBorder="1" applyAlignment="1" applyProtection="1">
      <alignment horizontal="center" vertical="center" wrapText="1"/>
      <protection locked="0"/>
    </xf>
    <xf numFmtId="0" fontId="44" fillId="12" borderId="10" xfId="4" applyFont="1" applyFill="1" applyBorder="1" applyAlignment="1" applyProtection="1">
      <alignment horizontal="center" vertical="center" wrapText="1"/>
      <protection locked="0"/>
    </xf>
    <xf numFmtId="10" fontId="44" fillId="12" borderId="10" xfId="4" applyNumberFormat="1" applyFont="1" applyFill="1" applyBorder="1" applyAlignment="1" applyProtection="1">
      <alignment horizontal="center" vertical="center" wrapText="1"/>
      <protection locked="0"/>
    </xf>
    <xf numFmtId="0" fontId="46" fillId="2" borderId="51" xfId="0" applyFont="1" applyFill="1" applyBorder="1" applyAlignment="1" applyProtection="1">
      <alignment vertical="center" wrapText="1"/>
    </xf>
    <xf numFmtId="0" fontId="43" fillId="0" borderId="55" xfId="0" applyFont="1" applyFill="1" applyBorder="1" applyAlignment="1" applyProtection="1">
      <alignment vertical="center" wrapText="1"/>
    </xf>
    <xf numFmtId="0" fontId="46" fillId="2" borderId="55" xfId="0" applyFont="1" applyFill="1" applyBorder="1" applyAlignment="1" applyProtection="1">
      <alignment vertical="center" wrapText="1"/>
    </xf>
    <xf numFmtId="0" fontId="39" fillId="12" borderId="43" xfId="4" applyFill="1" applyBorder="1" applyAlignment="1" applyProtection="1">
      <alignment horizontal="left" wrapText="1"/>
      <protection locked="0"/>
    </xf>
    <xf numFmtId="0" fontId="0" fillId="14" borderId="56" xfId="0" applyFill="1" applyBorder="1" applyAlignment="1" applyProtection="1">
      <alignment horizontal="left" vertical="center" wrapText="1"/>
    </xf>
    <xf numFmtId="0" fontId="46" fillId="14" borderId="51" xfId="0" applyFont="1" applyFill="1" applyBorder="1" applyAlignment="1" applyProtection="1">
      <alignment vertical="center" wrapText="1"/>
    </xf>
    <xf numFmtId="10" fontId="39" fillId="14" borderId="10" xfId="4" applyNumberFormat="1" applyFill="1" applyBorder="1" applyAlignment="1" applyProtection="1">
      <alignment horizontal="center" vertical="center" wrapText="1"/>
      <protection locked="0"/>
    </xf>
    <xf numFmtId="0" fontId="39" fillId="12" borderId="59" xfId="4" applyFill="1" applyBorder="1" applyAlignment="1" applyProtection="1">
      <alignment horizontal="left" wrapText="1"/>
      <protection locked="0"/>
    </xf>
    <xf numFmtId="0" fontId="1" fillId="2" borderId="42" xfId="0" applyFont="1" applyFill="1" applyBorder="1" applyAlignment="1" applyProtection="1">
      <alignment horizontal="left" vertical="center" wrapText="1"/>
    </xf>
    <xf numFmtId="166" fontId="24" fillId="0" borderId="0" xfId="0" applyNumberFormat="1" applyFont="1" applyFill="1"/>
    <xf numFmtId="0" fontId="15" fillId="2" borderId="1" xfId="0" applyFont="1" applyFill="1" applyBorder="1" applyAlignment="1" applyProtection="1">
      <alignment horizontal="center"/>
    </xf>
    <xf numFmtId="0" fontId="23" fillId="0" borderId="0" xfId="1" applyAlignment="1" applyProtection="1"/>
    <xf numFmtId="0" fontId="0" fillId="2" borderId="1" xfId="0" applyFill="1" applyBorder="1" applyAlignment="1">
      <alignment horizontal="center" vertical="center"/>
    </xf>
    <xf numFmtId="0" fontId="1" fillId="0" borderId="3" xfId="0" applyFont="1" applyFill="1" applyBorder="1" applyAlignment="1" applyProtection="1">
      <alignment horizontal="center"/>
    </xf>
    <xf numFmtId="15" fontId="1" fillId="0" borderId="3" xfId="0" applyNumberFormat="1" applyFont="1" applyFill="1" applyBorder="1" applyAlignment="1" applyProtection="1">
      <alignment horizontal="center"/>
    </xf>
    <xf numFmtId="17" fontId="1" fillId="0" borderId="3" xfId="0" applyNumberFormat="1" applyFont="1" applyFill="1" applyBorder="1" applyAlignment="1" applyProtection="1">
      <alignment horizontal="center"/>
    </xf>
    <xf numFmtId="17" fontId="1" fillId="0" borderId="4" xfId="0" applyNumberFormat="1" applyFont="1" applyFill="1" applyBorder="1" applyAlignment="1" applyProtection="1">
      <alignment horizontal="center"/>
    </xf>
    <xf numFmtId="0" fontId="0" fillId="0" borderId="0" xfId="0" applyAlignment="1">
      <alignment horizontal="left" vertical="top"/>
    </xf>
    <xf numFmtId="0" fontId="0" fillId="3" borderId="0" xfId="0" applyFill="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22" xfId="0" applyFill="1" applyBorder="1" applyAlignment="1">
      <alignment horizontal="left" vertical="top"/>
    </xf>
    <xf numFmtId="0" fontId="0" fillId="3" borderId="21" xfId="0" applyFill="1" applyBorder="1" applyAlignment="1">
      <alignment horizontal="left" vertical="top"/>
    </xf>
    <xf numFmtId="0" fontId="0" fillId="15" borderId="22" xfId="0" applyFill="1" applyBorder="1" applyAlignment="1">
      <alignment horizontal="left" vertical="top"/>
    </xf>
    <xf numFmtId="0" fontId="0" fillId="15" borderId="0" xfId="0" applyFill="1" applyAlignment="1">
      <alignment horizontal="left" vertical="top"/>
    </xf>
    <xf numFmtId="0" fontId="24" fillId="3" borderId="0" xfId="0" applyFont="1" applyFill="1" applyAlignment="1">
      <alignment horizontal="left" vertical="top" wrapText="1"/>
    </xf>
    <xf numFmtId="0" fontId="33" fillId="15" borderId="0" xfId="0" applyFont="1" applyFill="1" applyAlignment="1">
      <alignment horizontal="left" vertical="top"/>
    </xf>
    <xf numFmtId="0" fontId="0" fillId="0" borderId="0" xfId="0" applyAlignment="1">
      <alignment horizontal="left" vertical="top" wrapText="1"/>
    </xf>
    <xf numFmtId="0" fontId="0" fillId="3" borderId="0" xfId="0" applyFill="1" applyAlignment="1">
      <alignment horizontal="left" vertical="top" wrapText="1"/>
    </xf>
    <xf numFmtId="0" fontId="0" fillId="15" borderId="22" xfId="0" applyFill="1" applyBorder="1" applyAlignment="1">
      <alignment horizontal="left" vertical="top" wrapText="1"/>
    </xf>
    <xf numFmtId="0" fontId="0" fillId="15" borderId="0" xfId="0" applyFill="1" applyAlignment="1">
      <alignment horizontal="left" vertical="top" wrapText="1"/>
    </xf>
    <xf numFmtId="0" fontId="0" fillId="0" borderId="13" xfId="0" applyBorder="1" applyAlignment="1">
      <alignment horizontal="left" vertical="top" wrapText="1"/>
    </xf>
    <xf numFmtId="0" fontId="0" fillId="0" borderId="12" xfId="0" applyBorder="1" applyAlignment="1">
      <alignment horizontal="left" vertical="top" wrapText="1"/>
    </xf>
    <xf numFmtId="0" fontId="0" fillId="0" borderId="12" xfId="0" applyBorder="1" applyAlignment="1">
      <alignment horizontal="left" vertical="top"/>
    </xf>
    <xf numFmtId="0" fontId="0" fillId="0" borderId="11" xfId="0" applyBorder="1" applyAlignment="1">
      <alignment horizontal="left" vertical="center" wrapText="1"/>
    </xf>
    <xf numFmtId="0" fontId="24" fillId="0" borderId="6" xfId="0" applyFont="1" applyBorder="1" applyAlignment="1">
      <alignment horizontal="left" vertical="top" wrapText="1"/>
    </xf>
    <xf numFmtId="0" fontId="24" fillId="0" borderId="10" xfId="0" applyFont="1" applyBorder="1" applyAlignment="1">
      <alignment horizontal="left" vertical="top" wrapText="1"/>
    </xf>
    <xf numFmtId="0" fontId="24" fillId="0" borderId="10" xfId="0" applyFont="1" applyBorder="1" applyAlignment="1">
      <alignment horizontal="left" vertical="top"/>
    </xf>
    <xf numFmtId="0" fontId="24" fillId="0" borderId="5" xfId="0" applyFont="1" applyBorder="1" applyAlignment="1">
      <alignment horizontal="left" vertical="center" wrapText="1"/>
    </xf>
    <xf numFmtId="0" fontId="54" fillId="0" borderId="0" xfId="0" applyFont="1" applyAlignment="1">
      <alignment horizontal="left" vertical="top"/>
    </xf>
    <xf numFmtId="0" fontId="54" fillId="0" borderId="0" xfId="0" applyFont="1" applyAlignment="1">
      <alignment horizontal="left" vertical="top" wrapText="1"/>
    </xf>
    <xf numFmtId="0" fontId="54" fillId="3" borderId="0" xfId="0" applyFont="1" applyFill="1" applyAlignment="1">
      <alignment horizontal="left" vertical="top" wrapText="1"/>
    </xf>
    <xf numFmtId="0" fontId="54" fillId="15" borderId="22" xfId="0" applyFont="1" applyFill="1" applyBorder="1" applyAlignment="1">
      <alignment horizontal="left" vertical="top" wrapText="1"/>
    </xf>
    <xf numFmtId="0" fontId="54" fillId="15" borderId="0" xfId="0" applyFont="1" applyFill="1" applyAlignment="1">
      <alignment horizontal="left" vertical="top"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7" xfId="0" applyFont="1" applyBorder="1" applyAlignment="1">
      <alignment horizontal="left" vertical="center" wrapText="1"/>
    </xf>
    <xf numFmtId="0" fontId="54" fillId="3" borderId="21" xfId="0" applyFont="1" applyFill="1" applyBorder="1" applyAlignment="1">
      <alignment horizontal="left" vertical="top"/>
    </xf>
    <xf numFmtId="0" fontId="24" fillId="15" borderId="0" xfId="0" applyFont="1" applyFill="1" applyAlignment="1">
      <alignment horizontal="left" vertical="top" wrapText="1"/>
    </xf>
    <xf numFmtId="0" fontId="0" fillId="15" borderId="22" xfId="0" applyFill="1" applyBorder="1" applyAlignment="1">
      <alignment horizontal="left" vertical="center"/>
    </xf>
    <xf numFmtId="0" fontId="0" fillId="15" borderId="0" xfId="0" applyFill="1" applyAlignment="1">
      <alignment horizontal="left" vertical="center"/>
    </xf>
    <xf numFmtId="0" fontId="0" fillId="3" borderId="21" xfId="0" applyFill="1" applyBorder="1" applyAlignment="1">
      <alignment horizontal="left" vertical="center"/>
    </xf>
    <xf numFmtId="0" fontId="33" fillId="15" borderId="0" xfId="0" applyFont="1" applyFill="1" applyAlignment="1">
      <alignment horizontal="left" vertical="top" wrapText="1"/>
    </xf>
    <xf numFmtId="0" fontId="54" fillId="3" borderId="0" xfId="0" applyFont="1" applyFill="1" applyAlignment="1">
      <alignment horizontal="left" vertical="top"/>
    </xf>
    <xf numFmtId="0" fontId="54" fillId="15" borderId="22" xfId="0" applyFont="1" applyFill="1" applyBorder="1" applyAlignment="1">
      <alignment horizontal="left" vertical="top"/>
    </xf>
    <xf numFmtId="0" fontId="54" fillId="15" borderId="0" xfId="0" applyFont="1" applyFill="1" applyAlignment="1">
      <alignment horizontal="left" vertical="top"/>
    </xf>
    <xf numFmtId="0" fontId="24" fillId="0" borderId="0" xfId="0" applyFont="1" applyAlignment="1">
      <alignment horizontal="left" vertical="top"/>
    </xf>
    <xf numFmtId="0" fontId="24" fillId="3" borderId="0" xfId="0" applyFont="1" applyFill="1" applyAlignment="1">
      <alignment horizontal="left" vertical="top"/>
    </xf>
    <xf numFmtId="0" fontId="24" fillId="15" borderId="22" xfId="0" applyFont="1" applyFill="1" applyBorder="1" applyAlignment="1">
      <alignment horizontal="left" vertical="top"/>
    </xf>
    <xf numFmtId="0" fontId="24" fillId="15" borderId="0" xfId="0" applyFont="1" applyFill="1" applyAlignment="1">
      <alignment horizontal="left" vertical="top"/>
    </xf>
    <xf numFmtId="0" fontId="24" fillId="3" borderId="21" xfId="0" applyFont="1" applyFill="1" applyBorder="1" applyAlignment="1">
      <alignment horizontal="left" vertical="top"/>
    </xf>
    <xf numFmtId="0" fontId="24" fillId="0" borderId="13" xfId="0" applyFont="1" applyBorder="1" applyAlignment="1">
      <alignment horizontal="left" vertical="top" wrapText="1"/>
    </xf>
    <xf numFmtId="0" fontId="24" fillId="0" borderId="12" xfId="0" applyFont="1" applyBorder="1" applyAlignment="1">
      <alignment horizontal="left" vertical="top" wrapText="1"/>
    </xf>
    <xf numFmtId="0" fontId="24" fillId="0" borderId="12" xfId="0" applyFont="1" applyBorder="1" applyAlignment="1">
      <alignment horizontal="left" vertical="center" wrapText="1"/>
    </xf>
    <xf numFmtId="0" fontId="24" fillId="0" borderId="11" xfId="0" applyFont="1" applyBorder="1" applyAlignment="1">
      <alignment horizontal="left" vertical="center" wrapText="1"/>
    </xf>
    <xf numFmtId="0" fontId="24" fillId="0" borderId="10" xfId="0" applyFont="1" applyBorder="1" applyAlignment="1">
      <alignment horizontal="left" vertical="center" wrapText="1"/>
    </xf>
    <xf numFmtId="0" fontId="33" fillId="0" borderId="7" xfId="0" applyFont="1" applyBorder="1" applyAlignment="1">
      <alignment horizontal="left" vertical="top" wrapText="1"/>
    </xf>
    <xf numFmtId="0" fontId="33" fillId="0" borderId="31" xfId="0" applyFont="1" applyBorder="1" applyAlignment="1">
      <alignment horizontal="left" vertical="center" wrapText="1"/>
    </xf>
    <xf numFmtId="0" fontId="0" fillId="15" borderId="22" xfId="0" applyFill="1" applyBorder="1"/>
    <xf numFmtId="0" fontId="0" fillId="15" borderId="0" xfId="0" applyFill="1"/>
    <xf numFmtId="0" fontId="0" fillId="15" borderId="20" xfId="0" applyFill="1" applyBorder="1" applyAlignment="1">
      <alignment horizontal="left" vertical="top"/>
    </xf>
    <xf numFmtId="0" fontId="0" fillId="15" borderId="19" xfId="0" applyFill="1" applyBorder="1" applyAlignment="1">
      <alignment horizontal="left" vertical="top"/>
    </xf>
    <xf numFmtId="0" fontId="0" fillId="3" borderId="18" xfId="0" applyFill="1" applyBorder="1" applyAlignment="1">
      <alignment horizontal="left" vertical="top"/>
    </xf>
    <xf numFmtId="0" fontId="24" fillId="3" borderId="25" xfId="0" applyFont="1" applyFill="1" applyBorder="1" applyAlignment="1">
      <alignment horizontal="left" vertical="top"/>
    </xf>
    <xf numFmtId="0" fontId="24" fillId="3" borderId="24" xfId="0" applyFont="1" applyFill="1" applyBorder="1" applyAlignment="1">
      <alignment horizontal="left" vertical="top"/>
    </xf>
    <xf numFmtId="0" fontId="24" fillId="3" borderId="23" xfId="0" applyFont="1" applyFill="1" applyBorder="1" applyAlignment="1">
      <alignment horizontal="left" vertical="top"/>
    </xf>
    <xf numFmtId="0" fontId="24" fillId="3" borderId="22" xfId="0" applyFont="1" applyFill="1" applyBorder="1" applyAlignment="1">
      <alignment horizontal="left" vertical="top"/>
    </xf>
    <xf numFmtId="0" fontId="33" fillId="3" borderId="0" xfId="0" applyFont="1" applyFill="1" applyAlignment="1">
      <alignment horizontal="left" vertical="top"/>
    </xf>
    <xf numFmtId="0" fontId="33" fillId="3" borderId="0" xfId="0" applyFont="1" applyFill="1" applyAlignment="1">
      <alignment horizontal="left" vertical="top" wrapText="1"/>
    </xf>
    <xf numFmtId="0" fontId="24" fillId="0" borderId="13" xfId="0" applyFont="1" applyBorder="1" applyAlignment="1">
      <alignment horizontal="left" vertical="top"/>
    </xf>
    <xf numFmtId="0" fontId="24" fillId="0" borderId="12" xfId="0" applyFont="1" applyBorder="1" applyAlignment="1">
      <alignment horizontal="left" vertical="top"/>
    </xf>
    <xf numFmtId="0" fontId="24" fillId="0" borderId="11" xfId="0" applyFont="1" applyBorder="1" applyAlignment="1">
      <alignment horizontal="left" vertical="top"/>
    </xf>
    <xf numFmtId="0" fontId="33" fillId="0" borderId="36" xfId="0" applyFont="1" applyBorder="1" applyAlignment="1">
      <alignment horizontal="center" vertical="center" wrapText="1"/>
    </xf>
    <xf numFmtId="0" fontId="33" fillId="0" borderId="39" xfId="0" applyFont="1" applyBorder="1" applyAlignment="1">
      <alignment horizontal="center" vertical="center"/>
    </xf>
    <xf numFmtId="0" fontId="33" fillId="0" borderId="6" xfId="0" applyFont="1" applyBorder="1" applyAlignment="1">
      <alignment horizontal="center" vertical="center" wrapText="1"/>
    </xf>
    <xf numFmtId="0" fontId="33" fillId="0" borderId="10" xfId="0" applyFont="1" applyBorder="1" applyAlignment="1">
      <alignment horizontal="center" vertical="center"/>
    </xf>
    <xf numFmtId="0" fontId="33" fillId="0" borderId="5" xfId="0" applyFont="1" applyBorder="1" applyAlignment="1">
      <alignment horizontal="center" vertical="center"/>
    </xf>
    <xf numFmtId="0" fontId="24" fillId="3" borderId="20" xfId="0" applyFont="1" applyFill="1" applyBorder="1" applyAlignment="1">
      <alignment horizontal="left" vertical="top"/>
    </xf>
    <xf numFmtId="0" fontId="24" fillId="3" borderId="19" xfId="0" applyFont="1" applyFill="1" applyBorder="1" applyAlignment="1">
      <alignment horizontal="left" vertical="top"/>
    </xf>
    <xf numFmtId="0" fontId="24" fillId="3" borderId="18" xfId="0" applyFont="1" applyFill="1" applyBorder="1" applyAlignment="1">
      <alignment horizontal="left" vertical="top"/>
    </xf>
    <xf numFmtId="0" fontId="24" fillId="0" borderId="0" xfId="0" applyFont="1" applyAlignment="1">
      <alignment horizontal="center" vertical="top"/>
    </xf>
    <xf numFmtId="0" fontId="24" fillId="0" borderId="0" xfId="0" applyFont="1" applyAlignment="1">
      <alignment horizontal="left" vertical="top" wrapText="1"/>
    </xf>
    <xf numFmtId="0" fontId="24" fillId="15" borderId="25" xfId="0" applyFont="1" applyFill="1" applyBorder="1"/>
    <xf numFmtId="0" fontId="24" fillId="15" borderId="24" xfId="0" applyFont="1" applyFill="1" applyBorder="1" applyAlignment="1">
      <alignment horizontal="left" vertical="top" wrapText="1"/>
    </xf>
    <xf numFmtId="0" fontId="24" fillId="15" borderId="24" xfId="0" applyFont="1" applyFill="1" applyBorder="1" applyAlignment="1">
      <alignment horizontal="center" vertical="top"/>
    </xf>
    <xf numFmtId="0" fontId="24" fillId="15" borderId="23" xfId="0" applyFont="1" applyFill="1" applyBorder="1"/>
    <xf numFmtId="0" fontId="24" fillId="15" borderId="22" xfId="0" applyFont="1" applyFill="1" applyBorder="1"/>
    <xf numFmtId="0" fontId="33" fillId="0" borderId="11" xfId="0" applyFont="1" applyBorder="1" applyAlignment="1">
      <alignment horizontal="center" vertical="center"/>
    </xf>
    <xf numFmtId="0" fontId="24" fillId="15" borderId="21" xfId="0" applyFont="1" applyFill="1" applyBorder="1"/>
    <xf numFmtId="0" fontId="24" fillId="0" borderId="6" xfId="0" applyFont="1" applyBorder="1" applyAlignment="1">
      <alignment wrapText="1"/>
    </xf>
    <xf numFmtId="0" fontId="33" fillId="15" borderId="8" xfId="0" applyFont="1" applyFill="1" applyBorder="1" applyAlignment="1">
      <alignment horizontal="center" vertical="center" wrapText="1"/>
    </xf>
    <xf numFmtId="0" fontId="33" fillId="15" borderId="7" xfId="0" applyFont="1" applyFill="1" applyBorder="1" applyAlignment="1">
      <alignment horizontal="center" vertical="center"/>
    </xf>
    <xf numFmtId="0" fontId="24" fillId="3" borderId="0" xfId="0" applyFont="1" applyFill="1"/>
    <xf numFmtId="0" fontId="24" fillId="15" borderId="0" xfId="0" applyFont="1" applyFill="1" applyAlignment="1">
      <alignment horizontal="center" vertical="top"/>
    </xf>
    <xf numFmtId="0" fontId="56" fillId="15" borderId="0" xfId="0" applyFont="1" applyFill="1" applyAlignment="1">
      <alignment horizontal="center"/>
    </xf>
    <xf numFmtId="0" fontId="24" fillId="15" borderId="20" xfId="0" applyFont="1" applyFill="1" applyBorder="1"/>
    <xf numFmtId="0" fontId="24" fillId="15" borderId="19" xfId="0" applyFont="1" applyFill="1" applyBorder="1" applyAlignment="1">
      <alignment wrapText="1"/>
    </xf>
    <xf numFmtId="0" fontId="24" fillId="15" borderId="19" xfId="0" applyFont="1" applyFill="1" applyBorder="1" applyAlignment="1">
      <alignment horizontal="center" vertical="top"/>
    </xf>
    <xf numFmtId="0" fontId="24" fillId="15" borderId="18" xfId="0" applyFont="1" applyFill="1" applyBorder="1"/>
    <xf numFmtId="0" fontId="57" fillId="0" borderId="0" xfId="0" applyFont="1" applyAlignment="1">
      <alignment horizontal="left" vertical="center"/>
    </xf>
    <xf numFmtId="0" fontId="33" fillId="0" borderId="33" xfId="0" applyFont="1" applyBorder="1" applyAlignment="1">
      <alignment horizontal="center" vertical="center" wrapText="1"/>
    </xf>
    <xf numFmtId="0" fontId="24" fillId="0" borderId="39" xfId="0" applyFont="1" applyBorder="1" applyAlignment="1">
      <alignment horizontal="center" vertical="center"/>
    </xf>
    <xf numFmtId="0" fontId="24" fillId="0" borderId="33" xfId="0" applyFont="1" applyBorder="1" applyAlignment="1">
      <alignment horizontal="center" vertical="center" wrapText="1"/>
    </xf>
    <xf numFmtId="0" fontId="58" fillId="0" borderId="0" xfId="0" applyFont="1" applyAlignment="1">
      <alignment vertical="center"/>
    </xf>
    <xf numFmtId="0" fontId="14" fillId="2" borderId="32" xfId="0" applyFont="1" applyFill="1" applyBorder="1" applyAlignment="1" applyProtection="1">
      <alignment vertical="top" wrapText="1"/>
    </xf>
    <xf numFmtId="0" fontId="49" fillId="0" borderId="0" xfId="0" applyFont="1" applyAlignment="1">
      <alignment horizontal="left" vertical="top"/>
    </xf>
    <xf numFmtId="0" fontId="58" fillId="0" borderId="0" xfId="0" applyFont="1" applyAlignment="1"/>
    <xf numFmtId="0" fontId="24" fillId="0" borderId="1" xfId="0" quotePrefix="1" applyFont="1" applyFill="1" applyBorder="1" applyAlignment="1">
      <alignment vertical="top" wrapText="1"/>
    </xf>
    <xf numFmtId="0" fontId="0" fillId="0" borderId="0" xfId="0" applyAlignment="1">
      <alignment vertical="top" wrapText="1"/>
    </xf>
    <xf numFmtId="0" fontId="0" fillId="0" borderId="0" xfId="0" applyAlignment="1">
      <alignment wrapText="1"/>
    </xf>
    <xf numFmtId="0" fontId="58" fillId="0" borderId="0" xfId="0" applyFont="1" applyAlignment="1">
      <alignment vertical="top" wrapText="1"/>
    </xf>
    <xf numFmtId="0" fontId="61" fillId="0" borderId="0" xfId="0" applyFont="1" applyAlignment="1">
      <alignment horizontal="left" vertical="top"/>
    </xf>
    <xf numFmtId="0" fontId="61" fillId="0" borderId="0" xfId="0" applyFont="1" applyFill="1" applyAlignment="1">
      <alignment horizontal="left" vertical="top"/>
    </xf>
    <xf numFmtId="0" fontId="62" fillId="0" borderId="0" xfId="0" applyFont="1" applyFill="1" applyAlignment="1">
      <alignment horizontal="left" vertical="top"/>
    </xf>
    <xf numFmtId="0" fontId="14" fillId="0" borderId="22" xfId="0" applyFont="1" applyFill="1" applyBorder="1" applyAlignment="1" applyProtection="1">
      <alignment vertical="top"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vertical="top" wrapText="1"/>
      <protection locked="0"/>
    </xf>
    <xf numFmtId="0" fontId="61" fillId="0" borderId="0" xfId="0" applyFont="1" applyAlignment="1">
      <alignment horizontal="left" vertical="top" wrapText="1"/>
    </xf>
    <xf numFmtId="1" fontId="1" fillId="0" borderId="2" xfId="0" applyNumberFormat="1" applyFont="1" applyFill="1" applyBorder="1" applyAlignment="1" applyProtection="1">
      <alignment horizontal="left"/>
      <protection locked="0"/>
    </xf>
    <xf numFmtId="0" fontId="61" fillId="0" borderId="0" xfId="0" applyFont="1" applyAlignment="1">
      <alignment vertical="top" wrapText="1"/>
    </xf>
    <xf numFmtId="0" fontId="62" fillId="0" borderId="0" xfId="0" applyFont="1" applyFill="1" applyAlignment="1">
      <alignment vertical="top" wrapText="1"/>
    </xf>
    <xf numFmtId="0" fontId="62" fillId="0" borderId="0" xfId="0" applyFont="1" applyAlignment="1">
      <alignment vertical="top" wrapText="1"/>
    </xf>
    <xf numFmtId="165" fontId="14" fillId="2" borderId="28" xfId="0" applyNumberFormat="1" applyFont="1" applyFill="1" applyBorder="1" applyAlignment="1" applyProtection="1">
      <alignment vertical="top" wrapText="1"/>
    </xf>
    <xf numFmtId="0" fontId="2" fillId="0" borderId="3" xfId="0" applyFont="1" applyFill="1" applyBorder="1" applyAlignment="1" applyProtection="1">
      <alignment horizontal="center" vertical="center" wrapText="1"/>
    </xf>
    <xf numFmtId="0" fontId="58" fillId="0" borderId="0" xfId="0" applyFont="1" applyAlignment="1">
      <alignment vertical="center" wrapText="1"/>
    </xf>
    <xf numFmtId="0" fontId="15" fillId="2" borderId="3" xfId="0" applyFont="1" applyFill="1" applyBorder="1" applyAlignment="1" applyProtection="1">
      <alignment horizontal="center" vertical="center" wrapText="1"/>
    </xf>
    <xf numFmtId="0" fontId="14" fillId="3" borderId="22" xfId="0" applyFont="1" applyFill="1" applyBorder="1" applyAlignment="1" applyProtection="1">
      <alignment horizontal="left" vertical="center"/>
    </xf>
    <xf numFmtId="0" fontId="64" fillId="0" borderId="0" xfId="0" applyFont="1"/>
    <xf numFmtId="0" fontId="15" fillId="0" borderId="3" xfId="0" applyFont="1" applyFill="1" applyBorder="1" applyAlignment="1" applyProtection="1">
      <alignment horizontal="center" vertical="center" wrapText="1"/>
    </xf>
    <xf numFmtId="0" fontId="0" fillId="0" borderId="0" xfId="0" applyFill="1" applyAlignment="1">
      <alignment vertical="center" wrapText="1"/>
    </xf>
    <xf numFmtId="0" fontId="15" fillId="2" borderId="4" xfId="0" applyFont="1" applyFill="1" applyBorder="1" applyAlignment="1" applyProtection="1">
      <alignment horizontal="center" vertical="center" wrapText="1"/>
    </xf>
    <xf numFmtId="0" fontId="24" fillId="0" borderId="22" xfId="0" applyFont="1" applyFill="1" applyBorder="1"/>
    <xf numFmtId="0" fontId="58" fillId="0" borderId="0" xfId="0" applyFont="1" applyFill="1" applyAlignment="1">
      <alignment vertical="top" wrapText="1"/>
    </xf>
    <xf numFmtId="0" fontId="14" fillId="0" borderId="1" xfId="0" applyFont="1" applyFill="1" applyBorder="1" applyAlignment="1">
      <alignment vertical="center"/>
    </xf>
    <xf numFmtId="0" fontId="58" fillId="0" borderId="0" xfId="0" applyFont="1" applyFill="1" applyAlignment="1">
      <alignment vertical="center"/>
    </xf>
    <xf numFmtId="0" fontId="24" fillId="0" borderId="10" xfId="0" applyFont="1" applyFill="1" applyBorder="1" applyAlignment="1">
      <alignment horizontal="left" vertical="top" wrapText="1"/>
    </xf>
    <xf numFmtId="0" fontId="24" fillId="0" borderId="5"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6" xfId="0" applyFont="1" applyFill="1" applyBorder="1" applyAlignment="1">
      <alignment horizontal="left" vertical="top" wrapText="1"/>
    </xf>
    <xf numFmtId="0" fontId="0" fillId="0" borderId="0" xfId="0" applyFill="1" applyAlignment="1">
      <alignment horizontal="left" vertical="top"/>
    </xf>
    <xf numFmtId="165" fontId="1" fillId="2" borderId="8" xfId="0" applyNumberFormat="1" applyFont="1" applyFill="1" applyBorder="1" applyAlignment="1">
      <alignment vertical="top" wrapText="1"/>
    </xf>
    <xf numFmtId="165" fontId="1" fillId="2" borderId="6" xfId="0" applyNumberFormat="1" applyFont="1" applyFill="1" applyBorder="1" applyAlignment="1">
      <alignment vertical="top" wrapText="1"/>
    </xf>
    <xf numFmtId="165" fontId="1" fillId="2" borderId="36" xfId="0" applyNumberFormat="1" applyFont="1" applyFill="1" applyBorder="1" applyAlignment="1">
      <alignment vertical="top" wrapText="1"/>
    </xf>
    <xf numFmtId="165" fontId="24" fillId="2" borderId="17" xfId="0" applyNumberFormat="1" applyFont="1" applyFill="1" applyBorder="1" applyAlignment="1" applyProtection="1">
      <alignment vertical="top" wrapText="1"/>
    </xf>
    <xf numFmtId="0" fontId="1" fillId="0" borderId="15" xfId="0" applyFont="1" applyFill="1" applyBorder="1" applyAlignment="1" applyProtection="1">
      <alignment horizontal="left"/>
    </xf>
    <xf numFmtId="0" fontId="1" fillId="0" borderId="14" xfId="0" applyFont="1" applyFill="1" applyBorder="1" applyAlignment="1" applyProtection="1">
      <alignment horizontal="left"/>
    </xf>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0" fontId="62" fillId="0" borderId="0" xfId="0" applyFont="1" applyFill="1" applyAlignment="1">
      <alignment horizontal="left" vertical="top" wrapText="1"/>
    </xf>
    <xf numFmtId="0" fontId="1" fillId="2" borderId="42" xfId="0" applyFont="1" applyFill="1" applyBorder="1" applyAlignment="1" applyProtection="1">
      <alignment horizontal="left" vertical="top" wrapText="1"/>
      <protection locked="0"/>
    </xf>
    <xf numFmtId="0" fontId="1" fillId="2" borderId="30"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1" fillId="2" borderId="42" xfId="0" applyFont="1" applyFill="1" applyBorder="1" applyAlignment="1" applyProtection="1">
      <alignment vertical="top" wrapText="1"/>
      <protection locked="0"/>
    </xf>
    <xf numFmtId="0" fontId="1" fillId="2" borderId="30" xfId="0" applyFont="1" applyFill="1" applyBorder="1" applyAlignment="1" applyProtection="1">
      <alignment vertical="top" wrapText="1"/>
      <protection locked="0"/>
    </xf>
    <xf numFmtId="3" fontId="1" fillId="2" borderId="42" xfId="0" applyNumberFormat="1" applyFont="1" applyFill="1" applyBorder="1" applyAlignment="1" applyProtection="1">
      <alignment vertical="top" wrapText="1"/>
      <protection locked="0"/>
    </xf>
    <xf numFmtId="3" fontId="1" fillId="2" borderId="30" xfId="0" applyNumberFormat="1" applyFont="1" applyFill="1" applyBorder="1" applyAlignment="1" applyProtection="1">
      <alignment vertical="top" wrapText="1"/>
      <protection locked="0"/>
    </xf>
    <xf numFmtId="0" fontId="13" fillId="2" borderId="42" xfId="0" applyFont="1" applyFill="1" applyBorder="1" applyAlignment="1" applyProtection="1">
      <alignment horizontal="center"/>
    </xf>
    <xf numFmtId="0" fontId="13" fillId="2" borderId="16" xfId="0" applyFont="1" applyFill="1" applyBorder="1" applyAlignment="1" applyProtection="1">
      <alignment horizontal="center"/>
    </xf>
    <xf numFmtId="0" fontId="13" fillId="2" borderId="30" xfId="0" applyFont="1" applyFill="1" applyBorder="1" applyAlignment="1" applyProtection="1">
      <alignment horizontal="center"/>
    </xf>
    <xf numFmtId="0" fontId="11" fillId="3" borderId="0" xfId="0" applyFont="1" applyFill="1" applyBorder="1" applyAlignment="1" applyProtection="1">
      <alignment vertical="top" wrapText="1"/>
    </xf>
    <xf numFmtId="0" fontId="15" fillId="3" borderId="0" xfId="0" applyFont="1" applyFill="1" applyBorder="1" applyAlignment="1" applyProtection="1">
      <alignment horizontal="left" vertical="center" wrapText="1"/>
    </xf>
    <xf numFmtId="0" fontId="2" fillId="2" borderId="42" xfId="0" applyFont="1" applyFill="1" applyBorder="1" applyAlignment="1" applyProtection="1">
      <alignment horizontal="center" vertical="top" wrapText="1"/>
    </xf>
    <xf numFmtId="0" fontId="2" fillId="2" borderId="30"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21"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13" borderId="42" xfId="0" applyNumberFormat="1" applyFont="1" applyFill="1" applyBorder="1" applyAlignment="1" applyProtection="1">
      <alignment horizontal="center" vertical="top" wrapText="1"/>
      <protection locked="0"/>
    </xf>
    <xf numFmtId="3" fontId="1" fillId="13" borderId="30" xfId="0" applyNumberFormat="1" applyFont="1" applyFill="1" applyBorder="1" applyAlignment="1" applyProtection="1">
      <alignment horizontal="center" vertical="top" wrapText="1"/>
      <protection locked="0"/>
    </xf>
    <xf numFmtId="0" fontId="2" fillId="3" borderId="2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top" wrapText="1"/>
    </xf>
    <xf numFmtId="0" fontId="14" fillId="3" borderId="21"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14" fillId="2" borderId="11" xfId="0" applyFont="1" applyFill="1" applyBorder="1" applyAlignment="1" applyProtection="1">
      <alignment horizontal="center" vertical="top" wrapText="1"/>
    </xf>
    <xf numFmtId="0" fontId="14" fillId="2" borderId="13" xfId="0" applyFont="1" applyFill="1" applyBorder="1" applyAlignment="1" applyProtection="1">
      <alignment horizontal="center" vertical="top" wrapText="1"/>
    </xf>
    <xf numFmtId="0" fontId="14" fillId="2" borderId="5" xfId="0" applyFont="1" applyFill="1" applyBorder="1" applyAlignment="1" applyProtection="1">
      <alignment horizontal="left" vertical="top" wrapText="1"/>
    </xf>
    <xf numFmtId="0" fontId="14" fillId="2" borderId="6" xfId="0" applyFont="1" applyFill="1" applyBorder="1" applyAlignment="1" applyProtection="1">
      <alignment horizontal="left" vertical="top" wrapText="1"/>
    </xf>
    <xf numFmtId="0" fontId="58" fillId="0" borderId="0" xfId="0" applyFont="1" applyFill="1" applyAlignment="1">
      <alignment horizontal="left" vertical="center"/>
    </xf>
    <xf numFmtId="0" fontId="14" fillId="2" borderId="50" xfId="0" applyFont="1" applyFill="1" applyBorder="1" applyAlignment="1" applyProtection="1">
      <alignment horizontal="center" vertical="top" wrapText="1"/>
    </xf>
    <xf numFmtId="0" fontId="14" fillId="2" borderId="52" xfId="0" applyFont="1" applyFill="1" applyBorder="1" applyAlignment="1" applyProtection="1">
      <alignment horizontal="center" vertical="top" wrapText="1"/>
    </xf>
    <xf numFmtId="0" fontId="58" fillId="0" borderId="0" xfId="0" applyFont="1" applyAlignment="1">
      <alignment horizontal="left" vertical="center" wrapText="1"/>
    </xf>
    <xf numFmtId="0" fontId="14" fillId="3" borderId="0" xfId="0" applyFont="1" applyFill="1" applyBorder="1" applyAlignment="1" applyProtection="1">
      <alignment horizontal="left" vertical="top" wrapText="1"/>
    </xf>
    <xf numFmtId="0" fontId="33" fillId="3" borderId="0" xfId="0" applyFont="1" applyFill="1" applyAlignment="1">
      <alignment horizontal="left" wrapText="1"/>
    </xf>
    <xf numFmtId="0" fontId="14" fillId="2" borderId="5" xfId="0" applyFont="1" applyFill="1" applyBorder="1" applyAlignment="1" applyProtection="1">
      <alignment vertical="top" wrapText="1"/>
    </xf>
    <xf numFmtId="0" fontId="14" fillId="2" borderId="6" xfId="0" applyFont="1" applyFill="1" applyBorder="1" applyAlignment="1" applyProtection="1">
      <alignment vertical="top" wrapText="1"/>
    </xf>
    <xf numFmtId="0" fontId="14" fillId="0" borderId="50" xfId="0" applyFont="1" applyFill="1" applyBorder="1" applyAlignment="1" applyProtection="1">
      <alignment horizontal="left" vertical="top" wrapText="1"/>
    </xf>
    <xf numFmtId="0" fontId="14" fillId="0" borderId="52" xfId="0" applyFont="1" applyFill="1" applyBorder="1" applyAlignment="1" applyProtection="1">
      <alignment horizontal="left" vertical="top" wrapText="1"/>
    </xf>
    <xf numFmtId="0" fontId="14" fillId="2" borderId="5" xfId="0" quotePrefix="1" applyFont="1" applyFill="1" applyBorder="1" applyAlignment="1" applyProtection="1">
      <alignment horizontal="lef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4" fillId="2" borderId="42" xfId="0" applyFont="1" applyFill="1" applyBorder="1" applyAlignment="1" applyProtection="1">
      <alignment horizontal="left" vertical="top" wrapText="1"/>
    </xf>
    <xf numFmtId="0" fontId="14" fillId="2" borderId="16" xfId="0" applyFont="1" applyFill="1" applyBorder="1" applyAlignment="1" applyProtection="1">
      <alignment horizontal="left" vertical="top" wrapText="1"/>
    </xf>
    <xf numFmtId="0" fontId="14" fillId="2" borderId="30"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4" fillId="2" borderId="47" xfId="0" applyFont="1" applyFill="1" applyBorder="1" applyAlignment="1" applyProtection="1">
      <alignment vertical="top" wrapText="1"/>
    </xf>
    <xf numFmtId="0" fontId="14" fillId="2" borderId="49" xfId="0" applyFont="1" applyFill="1" applyBorder="1" applyAlignment="1" applyProtection="1">
      <alignment vertical="top" wrapText="1"/>
    </xf>
    <xf numFmtId="0" fontId="15" fillId="2" borderId="31" xfId="0" applyFont="1" applyFill="1" applyBorder="1" applyAlignment="1" applyProtection="1">
      <alignment horizontal="center" vertical="top" wrapText="1"/>
    </xf>
    <xf numFmtId="0" fontId="15" fillId="2" borderId="17" xfId="0" applyFont="1" applyFill="1" applyBorder="1" applyAlignment="1" applyProtection="1">
      <alignment horizontal="center" vertical="top" wrapText="1"/>
    </xf>
    <xf numFmtId="0" fontId="14" fillId="3" borderId="0" xfId="0" applyFont="1" applyFill="1" applyBorder="1" applyAlignment="1" applyProtection="1">
      <alignment horizontal="center"/>
    </xf>
    <xf numFmtId="0" fontId="33" fillId="3" borderId="0" xfId="0" applyFont="1" applyFill="1" applyAlignment="1">
      <alignment horizontal="left"/>
    </xf>
    <xf numFmtId="0" fontId="34" fillId="3" borderId="0" xfId="0" applyFont="1" applyFill="1" applyAlignment="1">
      <alignment horizontal="left"/>
    </xf>
    <xf numFmtId="0" fontId="14" fillId="2" borderId="5" xfId="0" quotePrefix="1" applyFont="1" applyFill="1" applyBorder="1" applyAlignment="1" applyProtection="1">
      <alignment vertical="top" wrapText="1"/>
    </xf>
    <xf numFmtId="0" fontId="56" fillId="0" borderId="42" xfId="0" applyFont="1" applyBorder="1" applyAlignment="1">
      <alignment horizontal="center"/>
    </xf>
    <xf numFmtId="0" fontId="56" fillId="0" borderId="16" xfId="0" applyFont="1" applyBorder="1" applyAlignment="1">
      <alignment horizontal="center"/>
    </xf>
    <xf numFmtId="0" fontId="56" fillId="0" borderId="30" xfId="0" applyFont="1" applyBorder="1" applyAlignment="1">
      <alignment horizontal="center"/>
    </xf>
    <xf numFmtId="0" fontId="33" fillId="0" borderId="47" xfId="0" applyFont="1" applyBorder="1" applyAlignment="1">
      <alignment horizontal="left" vertical="center" wrapText="1"/>
    </xf>
    <xf numFmtId="0" fontId="33" fillId="0" borderId="58" xfId="0" applyFont="1" applyBorder="1" applyAlignment="1">
      <alignment horizontal="left" vertical="center" wrapText="1"/>
    </xf>
    <xf numFmtId="0" fontId="33" fillId="0" borderId="50" xfId="0" applyFont="1" applyBorder="1" applyAlignment="1">
      <alignment horizontal="left" vertical="center" wrapText="1"/>
    </xf>
    <xf numFmtId="0" fontId="33" fillId="0" borderId="55" xfId="0" applyFont="1" applyBorder="1" applyAlignment="1">
      <alignment horizontal="left" vertical="center" wrapText="1"/>
    </xf>
    <xf numFmtId="0" fontId="33" fillId="0" borderId="44" xfId="0" applyFont="1" applyBorder="1" applyAlignment="1">
      <alignment horizontal="left" vertical="center" wrapText="1"/>
    </xf>
    <xf numFmtId="0" fontId="33" fillId="0" borderId="63" xfId="0" applyFont="1" applyBorder="1" applyAlignment="1">
      <alignment horizontal="left" vertical="center" wrapText="1"/>
    </xf>
    <xf numFmtId="0" fontId="24" fillId="0" borderId="9" xfId="0" applyFont="1" applyBorder="1" applyAlignment="1">
      <alignment horizontal="center" vertical="top" wrapText="1"/>
    </xf>
    <xf numFmtId="0" fontId="24" fillId="0" borderId="8" xfId="0" applyFont="1" applyBorder="1" applyAlignment="1">
      <alignment horizontal="center" vertical="top" wrapText="1"/>
    </xf>
    <xf numFmtId="0" fontId="24" fillId="0" borderId="10" xfId="0" applyFont="1" applyBorder="1" applyAlignment="1">
      <alignment horizontal="center" vertical="top"/>
    </xf>
    <xf numFmtId="0" fontId="24" fillId="0" borderId="6" xfId="0" applyFont="1" applyBorder="1" applyAlignment="1">
      <alignment horizontal="center" vertical="top"/>
    </xf>
    <xf numFmtId="0" fontId="24" fillId="0" borderId="12" xfId="0" applyFont="1" applyBorder="1" applyAlignment="1">
      <alignment horizontal="center" vertical="top"/>
    </xf>
    <xf numFmtId="0" fontId="24" fillId="0" borderId="13" xfId="0" applyFont="1" applyBorder="1" applyAlignment="1">
      <alignment horizontal="center" vertical="top"/>
    </xf>
    <xf numFmtId="0" fontId="24" fillId="0" borderId="62" xfId="0" applyFont="1" applyBorder="1" applyAlignment="1">
      <alignment horizontal="center" vertical="top" wrapText="1"/>
    </xf>
    <xf numFmtId="0" fontId="24" fillId="0" borderId="17" xfId="0" applyFont="1" applyBorder="1" applyAlignment="1">
      <alignment horizontal="center" vertical="top" wrapText="1"/>
    </xf>
    <xf numFmtId="0" fontId="24" fillId="0" borderId="11" xfId="0" applyFont="1" applyBorder="1" applyAlignment="1">
      <alignment horizontal="center" vertical="top"/>
    </xf>
    <xf numFmtId="0" fontId="33" fillId="0" borderId="29" xfId="0" applyFont="1" applyBorder="1" applyAlignment="1">
      <alignment horizontal="center" vertical="center" wrapText="1"/>
    </xf>
    <xf numFmtId="0" fontId="33" fillId="0" borderId="52"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55" xfId="0" applyFont="1" applyBorder="1" applyAlignment="1">
      <alignment horizontal="center" vertical="center" wrapText="1"/>
    </xf>
    <xf numFmtId="0" fontId="33" fillId="15" borderId="0" xfId="0" applyFont="1" applyFill="1" applyAlignment="1">
      <alignment horizontal="left" vertical="top" wrapText="1"/>
    </xf>
    <xf numFmtId="0" fontId="33" fillId="0" borderId="7" xfId="0" applyFont="1" applyBorder="1" applyAlignment="1">
      <alignment horizontal="left" vertical="center" wrapText="1"/>
    </xf>
    <xf numFmtId="0" fontId="33" fillId="0" borderId="9" xfId="0" applyFont="1" applyBorder="1" applyAlignment="1">
      <alignment horizontal="left" vertical="center" wrapText="1"/>
    </xf>
    <xf numFmtId="0" fontId="33" fillId="0" borderId="5" xfId="0" applyFont="1" applyBorder="1" applyAlignment="1">
      <alignment horizontal="left" vertical="center" wrapText="1"/>
    </xf>
    <xf numFmtId="0" fontId="33" fillId="0" borderId="10" xfId="0" applyFont="1" applyBorder="1" applyAlignment="1">
      <alignment horizontal="left" vertical="center" wrapText="1"/>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xf numFmtId="0" fontId="24" fillId="0" borderId="10" xfId="0" applyFont="1" applyBorder="1" applyAlignment="1">
      <alignment horizontal="center" vertical="top" wrapText="1"/>
    </xf>
    <xf numFmtId="0" fontId="24" fillId="0" borderId="6" xfId="0" applyFont="1" applyBorder="1" applyAlignment="1">
      <alignment horizontal="center" vertical="top" wrapText="1"/>
    </xf>
    <xf numFmtId="0" fontId="24" fillId="0" borderId="12" xfId="0" applyFont="1" applyBorder="1" applyAlignment="1">
      <alignment horizontal="center" vertical="top" wrapText="1"/>
    </xf>
    <xf numFmtId="0" fontId="24" fillId="0" borderId="13" xfId="0" applyFont="1" applyBorder="1" applyAlignment="1">
      <alignment horizontal="center" vertical="top"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24" fillId="0" borderId="39" xfId="0" applyFont="1" applyFill="1" applyBorder="1" applyAlignment="1">
      <alignment horizontal="left" vertical="top" wrapText="1"/>
    </xf>
    <xf numFmtId="0" fontId="0" fillId="0" borderId="59" xfId="0" applyFill="1" applyBorder="1" applyAlignment="1">
      <alignment horizontal="left" vertical="top" wrapText="1"/>
    </xf>
    <xf numFmtId="0" fontId="33" fillId="0" borderId="31" xfId="0" applyFont="1" applyBorder="1" applyAlignment="1">
      <alignment horizontal="left" vertical="center" wrapText="1"/>
    </xf>
    <xf numFmtId="0" fontId="24" fillId="0" borderId="62" xfId="0" applyFont="1" applyBorder="1" applyAlignment="1">
      <alignment horizontal="left" vertical="center" wrapText="1"/>
    </xf>
    <xf numFmtId="0" fontId="33" fillId="0" borderId="7"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8"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top"/>
    </xf>
    <xf numFmtId="0" fontId="0" fillId="0" borderId="13" xfId="0" applyBorder="1" applyAlignment="1">
      <alignment horizontal="center" vertical="top"/>
    </xf>
    <xf numFmtId="0" fontId="0" fillId="0" borderId="9" xfId="0" applyBorder="1" applyAlignment="1">
      <alignment horizontal="center" vertical="top"/>
    </xf>
    <xf numFmtId="0" fontId="0" fillId="0" borderId="8" xfId="0" applyBorder="1" applyAlignment="1">
      <alignment horizontal="center" vertical="top"/>
    </xf>
    <xf numFmtId="0" fontId="33" fillId="0" borderId="48" xfId="0" applyFont="1" applyBorder="1" applyAlignment="1">
      <alignment horizontal="left" vertical="center" wrapText="1"/>
    </xf>
    <xf numFmtId="0" fontId="33" fillId="0" borderId="49" xfId="0" applyFont="1" applyBorder="1" applyAlignment="1">
      <alignment horizontal="left" vertical="center" wrapText="1"/>
    </xf>
    <xf numFmtId="0" fontId="56" fillId="0" borderId="42" xfId="0" applyFont="1" applyBorder="1" applyAlignment="1">
      <alignment horizontal="center" vertical="top"/>
    </xf>
    <xf numFmtId="0" fontId="56" fillId="0" borderId="16" xfId="0" applyFont="1" applyBorder="1" applyAlignment="1">
      <alignment horizontal="center" vertical="top"/>
    </xf>
    <xf numFmtId="0" fontId="56" fillId="0" borderId="30" xfId="0" applyFont="1" applyBorder="1" applyAlignment="1">
      <alignment horizontal="center" vertical="top"/>
    </xf>
    <xf numFmtId="0" fontId="33" fillId="3" borderId="0" xfId="0" applyFont="1" applyFill="1" applyAlignment="1">
      <alignment horizontal="left" vertical="center" wrapText="1"/>
    </xf>
    <xf numFmtId="0" fontId="24" fillId="0" borderId="9" xfId="0" applyFont="1" applyBorder="1" applyAlignment="1">
      <alignment horizontal="center" vertical="top"/>
    </xf>
    <xf numFmtId="0" fontId="24" fillId="0" borderId="8" xfId="0" applyFont="1" applyBorder="1" applyAlignment="1">
      <alignment horizontal="center" vertical="top"/>
    </xf>
    <xf numFmtId="0" fontId="24" fillId="3" borderId="0" xfId="0" applyFont="1" applyFill="1" applyAlignment="1">
      <alignment horizontal="center" vertical="top"/>
    </xf>
    <xf numFmtId="0" fontId="33" fillId="0" borderId="5"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0" xfId="0" applyFont="1" applyBorder="1" applyAlignment="1">
      <alignment vertical="center" wrapText="1"/>
    </xf>
    <xf numFmtId="0" fontId="33" fillId="0" borderId="55" xfId="0" applyFont="1" applyBorder="1" applyAlignment="1">
      <alignment vertical="center" wrapText="1"/>
    </xf>
    <xf numFmtId="0" fontId="33" fillId="0" borderId="29" xfId="0" applyFont="1" applyBorder="1" applyAlignment="1">
      <alignment horizontal="left" vertical="center" wrapText="1"/>
    </xf>
    <xf numFmtId="0" fontId="33" fillId="0" borderId="51" xfId="0" applyFont="1" applyBorder="1" applyAlignment="1">
      <alignment horizontal="left" vertical="center" wrapText="1"/>
    </xf>
    <xf numFmtId="0" fontId="33" fillId="0" borderId="52" xfId="0" applyFont="1" applyBorder="1" applyAlignment="1">
      <alignment horizontal="left" vertical="center" wrapText="1"/>
    </xf>
    <xf numFmtId="0" fontId="33" fillId="0" borderId="7" xfId="0" applyFont="1" applyBorder="1" applyAlignment="1">
      <alignment horizontal="left" vertical="top" wrapText="1"/>
    </xf>
    <xf numFmtId="0" fontId="33" fillId="0" borderId="9" xfId="0" applyFont="1" applyBorder="1" applyAlignment="1">
      <alignment horizontal="left" vertical="top" wrapText="1"/>
    </xf>
    <xf numFmtId="0" fontId="33" fillId="0" borderId="8" xfId="0" applyFont="1" applyBorder="1" applyAlignment="1">
      <alignment horizontal="left" vertical="top" wrapText="1"/>
    </xf>
    <xf numFmtId="0" fontId="24" fillId="0" borderId="9" xfId="0" applyFont="1" applyBorder="1" applyAlignment="1">
      <alignment horizontal="left" vertical="top" wrapText="1"/>
    </xf>
    <xf numFmtId="0" fontId="24" fillId="0" borderId="8" xfId="0" applyFont="1" applyBorder="1" applyAlignment="1">
      <alignment horizontal="left" vertical="top" wrapText="1"/>
    </xf>
    <xf numFmtId="0" fontId="24" fillId="0" borderId="10" xfId="0" applyFont="1" applyBorder="1" applyAlignment="1">
      <alignment horizontal="left" vertical="top"/>
    </xf>
    <xf numFmtId="0" fontId="24" fillId="0" borderId="6" xfId="0" applyFont="1" applyBorder="1" applyAlignment="1">
      <alignment horizontal="left" vertical="top"/>
    </xf>
    <xf numFmtId="0" fontId="24" fillId="0" borderId="12" xfId="0" applyFont="1" applyBorder="1" applyAlignment="1">
      <alignment horizontal="left" vertical="top"/>
    </xf>
    <xf numFmtId="0" fontId="24" fillId="0" borderId="13" xfId="0" applyFont="1" applyBorder="1" applyAlignment="1">
      <alignment horizontal="left" vertical="top"/>
    </xf>
    <xf numFmtId="0" fontId="24" fillId="0" borderId="44" xfId="0" applyFont="1" applyBorder="1" applyAlignment="1">
      <alignment horizontal="left" vertical="center"/>
    </xf>
    <xf numFmtId="0" fontId="24" fillId="0" borderId="63" xfId="0" applyFont="1" applyBorder="1" applyAlignment="1">
      <alignment horizontal="left" vertical="center"/>
    </xf>
    <xf numFmtId="0" fontId="24" fillId="0" borderId="41" xfId="0" applyFont="1" applyBorder="1" applyAlignment="1">
      <alignment horizontal="center" vertical="top"/>
    </xf>
    <xf numFmtId="0" fontId="24" fillId="0" borderId="45" xfId="0" applyFont="1" applyBorder="1" applyAlignment="1">
      <alignment horizontal="center" vertical="top"/>
    </xf>
    <xf numFmtId="0" fontId="24" fillId="0" borderId="46" xfId="0" applyFont="1" applyBorder="1" applyAlignment="1">
      <alignment horizontal="center" vertical="top"/>
    </xf>
    <xf numFmtId="0" fontId="15" fillId="0" borderId="29"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52" xfId="0" applyFont="1" applyBorder="1" applyAlignment="1">
      <alignment horizontal="center" vertical="center" wrapText="1"/>
    </xf>
    <xf numFmtId="0" fontId="1" fillId="2" borderId="42" xfId="0" applyFont="1" applyFill="1" applyBorder="1" applyAlignment="1" applyProtection="1">
      <alignment horizontal="left" vertical="center" wrapText="1"/>
    </xf>
    <xf numFmtId="0" fontId="0" fillId="0" borderId="30" xfId="0" applyBorder="1" applyAlignment="1">
      <alignment horizontal="left" vertical="center" wrapText="1"/>
    </xf>
    <xf numFmtId="0" fontId="1" fillId="2" borderId="42"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0" fillId="0" borderId="30" xfId="0" applyBorder="1" applyAlignment="1">
      <alignment horizontal="center" vertical="center" wrapText="1"/>
    </xf>
    <xf numFmtId="0" fontId="14" fillId="2" borderId="44"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xf>
    <xf numFmtId="0" fontId="14" fillId="2" borderId="46" xfId="0" applyFont="1" applyFill="1" applyBorder="1" applyAlignment="1" applyProtection="1">
      <alignment horizontal="left" vertical="center" wrapText="1"/>
    </xf>
    <xf numFmtId="0" fontId="14" fillId="2" borderId="47" xfId="0" applyFont="1" applyFill="1" applyBorder="1" applyAlignment="1" applyProtection="1">
      <alignment horizontal="left" vertical="center" wrapText="1"/>
    </xf>
    <xf numFmtId="0" fontId="14" fillId="2" borderId="48" xfId="0" applyFont="1" applyFill="1" applyBorder="1" applyAlignment="1" applyProtection="1">
      <alignment horizontal="left" vertical="center" wrapText="1"/>
    </xf>
    <xf numFmtId="0" fontId="14" fillId="2" borderId="49" xfId="0" applyFont="1" applyFill="1" applyBorder="1" applyAlignment="1" applyProtection="1">
      <alignment horizontal="left" vertical="center" wrapText="1"/>
    </xf>
    <xf numFmtId="0" fontId="14" fillId="2" borderId="50" xfId="0" applyFont="1" applyFill="1" applyBorder="1" applyAlignment="1" applyProtection="1">
      <alignment horizontal="left" vertical="center" wrapText="1"/>
    </xf>
    <xf numFmtId="0" fontId="14" fillId="2" borderId="51" xfId="0" applyFont="1" applyFill="1" applyBorder="1" applyAlignment="1" applyProtection="1">
      <alignment horizontal="left" vertical="center" wrapText="1"/>
    </xf>
    <xf numFmtId="0" fontId="14" fillId="2" borderId="52" xfId="0" applyFont="1" applyFill="1" applyBorder="1" applyAlignment="1" applyProtection="1">
      <alignment horizontal="left" vertical="center" wrapText="1"/>
    </xf>
    <xf numFmtId="0" fontId="23" fillId="2" borderId="42" xfId="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1" fillId="2" borderId="42" xfId="0" applyFont="1" applyFill="1" applyBorder="1" applyAlignment="1" applyProtection="1">
      <alignment horizontal="left" vertical="top" wrapText="1"/>
    </xf>
    <xf numFmtId="0" fontId="1" fillId="2" borderId="30" xfId="0" applyFont="1" applyFill="1" applyBorder="1" applyAlignment="1" applyProtection="1">
      <alignment horizontal="left" vertical="top" wrapText="1"/>
    </xf>
    <xf numFmtId="0" fontId="21" fillId="3" borderId="0" xfId="0" applyFont="1" applyFill="1" applyBorder="1" applyAlignment="1" applyProtection="1">
      <alignment horizontal="left" vertical="center" wrapText="1"/>
    </xf>
    <xf numFmtId="0" fontId="11" fillId="0" borderId="42"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30" xfId="0" applyFont="1" applyFill="1" applyBorder="1" applyAlignment="1" applyProtection="1">
      <alignment horizontal="center" vertical="center" wrapText="1"/>
    </xf>
    <xf numFmtId="0" fontId="11" fillId="3" borderId="19" xfId="0" applyFont="1" applyFill="1" applyBorder="1" applyAlignment="1" applyProtection="1">
      <alignment horizontal="center" wrapText="1"/>
    </xf>
    <xf numFmtId="0" fontId="1" fillId="2" borderId="30" xfId="0" applyFont="1" applyFill="1" applyBorder="1" applyAlignment="1" applyProtection="1">
      <alignment horizontal="left" vertical="center" wrapText="1"/>
    </xf>
    <xf numFmtId="0" fontId="2" fillId="3" borderId="24" xfId="0" applyFont="1" applyFill="1" applyBorder="1" applyAlignment="1" applyProtection="1">
      <alignment horizontal="center" vertical="center" wrapText="1"/>
    </xf>
    <xf numFmtId="0" fontId="1" fillId="2" borderId="18" xfId="0" applyFont="1" applyFill="1" applyBorder="1" applyAlignment="1" applyProtection="1">
      <alignment horizontal="center"/>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1" fillId="0" borderId="18" xfId="0" applyFont="1" applyFill="1" applyBorder="1" applyAlignment="1" applyProtection="1">
      <alignment horizontal="left" vertical="top" wrapText="1"/>
    </xf>
    <xf numFmtId="0" fontId="11" fillId="0" borderId="19" xfId="0" applyFont="1" applyFill="1" applyBorder="1" applyAlignment="1" applyProtection="1">
      <alignment horizontal="left" vertical="top" wrapText="1"/>
    </xf>
    <xf numFmtId="0" fontId="11" fillId="0" borderId="20" xfId="0" applyFont="1" applyFill="1" applyBorder="1" applyAlignment="1" applyProtection="1">
      <alignment horizontal="left" vertical="top" wrapText="1"/>
    </xf>
    <xf numFmtId="0" fontId="11" fillId="0" borderId="21"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1" fillId="0" borderId="22" xfId="0" applyFont="1" applyFill="1" applyBorder="1" applyAlignment="1" applyProtection="1">
      <alignment horizontal="left" vertical="top" wrapText="1"/>
    </xf>
    <xf numFmtId="0" fontId="11" fillId="0" borderId="23" xfId="0" applyFont="1" applyFill="1" applyBorder="1" applyAlignment="1" applyProtection="1">
      <alignment horizontal="left" vertical="top" wrapText="1"/>
    </xf>
    <xf numFmtId="0" fontId="11" fillId="0" borderId="24" xfId="0" applyFont="1" applyFill="1" applyBorder="1" applyAlignment="1" applyProtection="1">
      <alignment horizontal="left" vertical="top" wrapText="1"/>
    </xf>
    <xf numFmtId="0" fontId="11" fillId="0" borderId="25" xfId="0" applyFont="1" applyFill="1" applyBorder="1" applyAlignment="1" applyProtection="1">
      <alignment horizontal="left" vertical="top" wrapText="1"/>
    </xf>
    <xf numFmtId="0" fontId="1" fillId="2" borderId="42" xfId="0" applyFont="1" applyFill="1" applyBorder="1" applyAlignment="1" applyProtection="1">
      <alignment horizontal="center"/>
      <protection locked="0"/>
    </xf>
    <xf numFmtId="0" fontId="1" fillId="2" borderId="55"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0" fontId="0" fillId="0" borderId="16" xfId="0" applyBorder="1"/>
    <xf numFmtId="0" fontId="0" fillId="0" borderId="30" xfId="0" applyBorder="1"/>
    <xf numFmtId="0" fontId="34" fillId="3" borderId="19"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1" fillId="2" borderId="48" xfId="0" applyFont="1" applyFill="1" applyBorder="1" applyAlignment="1" applyProtection="1">
      <alignment horizontal="left" vertical="center" wrapText="1"/>
    </xf>
    <xf numFmtId="0" fontId="1" fillId="2" borderId="49"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2" fillId="3" borderId="32" xfId="0" applyFont="1" applyFill="1" applyBorder="1" applyAlignment="1" applyProtection="1">
      <alignment horizontal="center" vertical="center" wrapText="1"/>
    </xf>
    <xf numFmtId="0" fontId="2" fillId="3" borderId="26"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64" fillId="0" borderId="0" xfId="0" applyFont="1" applyAlignment="1">
      <alignment horizontal="left" vertical="center" wrapText="1"/>
    </xf>
    <xf numFmtId="0" fontId="0" fillId="0" borderId="0" xfId="0" applyFill="1" applyAlignment="1">
      <alignment horizontal="left" wrapText="1"/>
    </xf>
    <xf numFmtId="0" fontId="64" fillId="0" borderId="0" xfId="0" applyFont="1" applyFill="1" applyAlignment="1">
      <alignment horizontal="left" vertical="center" wrapText="1"/>
    </xf>
    <xf numFmtId="0" fontId="0" fillId="0" borderId="0" xfId="0" applyFill="1" applyAlignment="1">
      <alignment horizontal="left" vertical="center" wrapText="1"/>
    </xf>
    <xf numFmtId="0" fontId="2" fillId="2" borderId="44" xfId="0" applyFont="1" applyFill="1" applyBorder="1" applyAlignment="1" applyProtection="1">
      <alignment horizontal="center" vertical="center" wrapText="1"/>
    </xf>
    <xf numFmtId="0" fontId="2" fillId="2" borderId="46" xfId="0" applyFont="1" applyFill="1" applyBorder="1" applyAlignment="1" applyProtection="1">
      <alignment horizontal="center" vertical="center" wrapText="1"/>
    </xf>
    <xf numFmtId="0" fontId="35" fillId="4" borderId="1" xfId="0" applyFont="1" applyFill="1" applyBorder="1" applyAlignment="1">
      <alignment horizontal="center"/>
    </xf>
    <xf numFmtId="0" fontId="28" fillId="0" borderId="42" xfId="0" applyFont="1" applyFill="1" applyBorder="1" applyAlignment="1">
      <alignment horizontal="center"/>
    </xf>
    <xf numFmtId="0" fontId="28" fillId="0" borderId="53" xfId="0" applyFont="1" applyFill="1" applyBorder="1" applyAlignment="1">
      <alignment horizontal="center"/>
    </xf>
    <xf numFmtId="0" fontId="31" fillId="3" borderId="24" xfId="0" applyFont="1" applyFill="1" applyBorder="1"/>
    <xf numFmtId="0" fontId="50" fillId="4" borderId="1" xfId="0" applyFont="1" applyFill="1" applyBorder="1" applyAlignment="1">
      <alignment horizontal="center"/>
    </xf>
    <xf numFmtId="0" fontId="42" fillId="11" borderId="40" xfId="0" applyFont="1" applyFill="1" applyBorder="1" applyAlignment="1" applyProtection="1">
      <alignment horizontal="center" vertical="center"/>
    </xf>
    <xf numFmtId="0" fontId="42" fillId="11" borderId="49" xfId="0" applyFont="1" applyFill="1" applyBorder="1" applyAlignment="1" applyProtection="1">
      <alignment horizontal="center" vertical="center"/>
    </xf>
    <xf numFmtId="0" fontId="39" fillId="12" borderId="29" xfId="4" applyFill="1" applyBorder="1" applyAlignment="1" applyProtection="1">
      <alignment horizontal="center"/>
      <protection locked="0"/>
    </xf>
    <xf numFmtId="0" fontId="39" fillId="12" borderId="52" xfId="4" applyFill="1" applyBorder="1" applyAlignment="1" applyProtection="1">
      <alignment horizontal="center"/>
      <protection locked="0"/>
    </xf>
    <xf numFmtId="0" fontId="42" fillId="11" borderId="29" xfId="0" applyFont="1" applyFill="1" applyBorder="1" applyAlignment="1" applyProtection="1">
      <alignment horizontal="center" vertical="center" wrapText="1"/>
    </xf>
    <xf numFmtId="0" fontId="42" fillId="11" borderId="55" xfId="0" applyFont="1" applyFill="1" applyBorder="1" applyAlignment="1" applyProtection="1">
      <alignment horizontal="center" vertical="center" wrapText="1"/>
    </xf>
    <xf numFmtId="0" fontId="47" fillId="12" borderId="29" xfId="4" applyFont="1" applyFill="1" applyBorder="1" applyAlignment="1" applyProtection="1">
      <alignment horizontal="center" vertical="center"/>
      <protection locked="0"/>
    </xf>
    <xf numFmtId="0" fontId="47" fillId="12" borderId="55" xfId="4" applyFont="1" applyFill="1" applyBorder="1" applyAlignment="1" applyProtection="1">
      <alignment horizontal="center" vertical="center"/>
      <protection locked="0"/>
    </xf>
    <xf numFmtId="0" fontId="0" fillId="10" borderId="61" xfId="0" applyFill="1" applyBorder="1" applyAlignment="1" applyProtection="1">
      <alignment horizontal="center" vertical="center"/>
    </xf>
    <xf numFmtId="0" fontId="0" fillId="10" borderId="62" xfId="0" applyFill="1" applyBorder="1" applyAlignment="1" applyProtection="1">
      <alignment horizontal="center" vertical="center"/>
    </xf>
    <xf numFmtId="0" fontId="0" fillId="10" borderId="17" xfId="0" applyFill="1" applyBorder="1" applyAlignment="1" applyProtection="1">
      <alignment horizontal="center" vertical="center"/>
    </xf>
    <xf numFmtId="0" fontId="39" fillId="12" borderId="39" xfId="4" applyFill="1" applyBorder="1" applyAlignment="1" applyProtection="1">
      <alignment horizontal="center" vertical="center"/>
      <protection locked="0"/>
    </xf>
    <xf numFmtId="0" fontId="39" fillId="12" borderId="59" xfId="4" applyFill="1" applyBorder="1" applyAlignment="1" applyProtection="1">
      <alignment horizontal="center" vertical="center"/>
      <protection locked="0"/>
    </xf>
    <xf numFmtId="0" fontId="39" fillId="12" borderId="36" xfId="4" applyFill="1" applyBorder="1" applyAlignment="1" applyProtection="1">
      <alignment horizontal="center" vertical="center"/>
      <protection locked="0"/>
    </xf>
    <xf numFmtId="0" fontId="39" fillId="12" borderId="43" xfId="4" applyFill="1" applyBorder="1" applyAlignment="1" applyProtection="1">
      <alignment horizontal="center" vertical="center"/>
      <protection locked="0"/>
    </xf>
    <xf numFmtId="10" fontId="39" fillId="12" borderId="29" xfId="4" applyNumberFormat="1" applyFill="1" applyBorder="1" applyAlignment="1" applyProtection="1">
      <alignment horizontal="center" vertical="center"/>
      <protection locked="0"/>
    </xf>
    <xf numFmtId="10" fontId="39" fillId="12" borderId="55" xfId="4" applyNumberFormat="1" applyFill="1" applyBorder="1" applyAlignment="1" applyProtection="1">
      <alignment horizontal="center" vertical="center"/>
      <protection locked="0"/>
    </xf>
    <xf numFmtId="0" fontId="29" fillId="3" borderId="19" xfId="0" applyFont="1" applyFill="1" applyBorder="1" applyAlignment="1">
      <alignment horizontal="center" vertical="center"/>
    </xf>
    <xf numFmtId="0" fontId="19" fillId="3" borderId="18" xfId="0" applyFont="1" applyFill="1" applyBorder="1" applyAlignment="1">
      <alignment horizontal="center" vertical="top" wrapText="1"/>
    </xf>
    <xf numFmtId="0" fontId="19" fillId="3" borderId="19" xfId="0" applyFont="1" applyFill="1" applyBorder="1" applyAlignment="1">
      <alignment horizontal="center" vertical="top" wrapText="1"/>
    </xf>
    <xf numFmtId="0" fontId="25" fillId="3" borderId="19" xfId="0" applyFont="1" applyFill="1" applyBorder="1" applyAlignment="1">
      <alignment horizontal="center" vertical="top" wrapText="1"/>
    </xf>
    <xf numFmtId="0" fontId="23" fillId="3" borderId="23" xfId="1" applyFill="1" applyBorder="1" applyAlignment="1" applyProtection="1">
      <alignment horizontal="center" vertical="top" wrapText="1"/>
    </xf>
    <xf numFmtId="0" fontId="23" fillId="3" borderId="24" xfId="1" applyFill="1" applyBorder="1" applyAlignment="1" applyProtection="1">
      <alignment horizontal="center" vertical="top" wrapText="1"/>
    </xf>
    <xf numFmtId="0" fontId="36" fillId="2" borderId="29" xfId="0" applyFont="1" applyFill="1" applyBorder="1" applyAlignment="1">
      <alignment horizontal="center" vertical="center"/>
    </xf>
    <xf numFmtId="0" fontId="36" fillId="2" borderId="51" xfId="0" applyFont="1" applyFill="1" applyBorder="1" applyAlignment="1">
      <alignment horizontal="center" vertical="center"/>
    </xf>
    <xf numFmtId="0" fontId="36" fillId="2" borderId="55" xfId="0" applyFont="1" applyFill="1" applyBorder="1" applyAlignment="1">
      <alignment horizontal="center" vertical="center"/>
    </xf>
    <xf numFmtId="0" fontId="0" fillId="0" borderId="39" xfId="0" applyBorder="1" applyAlignment="1" applyProtection="1">
      <alignment horizontal="left" vertical="center" wrapText="1"/>
    </xf>
    <xf numFmtId="0" fontId="0" fillId="0" borderId="59" xfId="0" applyBorder="1" applyAlignment="1" applyProtection="1">
      <alignment horizontal="left" vertical="center" wrapText="1"/>
    </xf>
    <xf numFmtId="0" fontId="47" fillId="8" borderId="29" xfId="4" applyFont="1" applyBorder="1" applyAlignment="1" applyProtection="1">
      <alignment horizontal="center" vertical="center"/>
      <protection locked="0"/>
    </xf>
    <xf numFmtId="0" fontId="47" fillId="8" borderId="55" xfId="4" applyFont="1" applyBorder="1" applyAlignment="1" applyProtection="1">
      <alignment horizontal="center" vertical="center"/>
      <protection locked="0"/>
    </xf>
    <xf numFmtId="0" fontId="42" fillId="11" borderId="48" xfId="0" applyFont="1" applyFill="1" applyBorder="1" applyAlignment="1" applyProtection="1">
      <alignment horizontal="center" vertical="center"/>
    </xf>
    <xf numFmtId="0" fontId="39" fillId="8" borderId="29" xfId="4" applyBorder="1" applyAlignment="1" applyProtection="1">
      <alignment horizontal="left" vertical="center" wrapText="1"/>
      <protection locked="0"/>
    </xf>
    <xf numFmtId="0" fontId="39" fillId="8" borderId="51" xfId="4" applyBorder="1" applyAlignment="1" applyProtection="1">
      <alignment horizontal="left" vertical="center" wrapText="1"/>
      <protection locked="0"/>
    </xf>
    <xf numFmtId="0" fontId="39" fillId="8" borderId="52" xfId="4" applyBorder="1" applyAlignment="1" applyProtection="1">
      <alignment horizontal="left" vertical="center" wrapText="1"/>
      <protection locked="0"/>
    </xf>
    <xf numFmtId="0" fontId="39" fillId="12" borderId="29" xfId="4" applyFill="1" applyBorder="1" applyAlignment="1" applyProtection="1">
      <alignment horizontal="left" vertical="center" wrapText="1"/>
      <protection locked="0"/>
    </xf>
    <xf numFmtId="0" fontId="39" fillId="12" borderId="51" xfId="4" applyFill="1" applyBorder="1" applyAlignment="1" applyProtection="1">
      <alignment horizontal="left" vertical="center" wrapText="1"/>
      <protection locked="0"/>
    </xf>
    <xf numFmtId="0" fontId="39" fillId="12" borderId="52" xfId="4" applyFill="1" applyBorder="1" applyAlignment="1" applyProtection="1">
      <alignment horizontal="left" vertical="center" wrapText="1"/>
      <protection locked="0"/>
    </xf>
    <xf numFmtId="0" fontId="0" fillId="0" borderId="56" xfId="0" applyBorder="1" applyAlignment="1" applyProtection="1">
      <alignment horizontal="left" vertical="center" wrapText="1"/>
    </xf>
    <xf numFmtId="0" fontId="0" fillId="10" borderId="39"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0" borderId="39" xfId="0" applyBorder="1" applyAlignment="1" applyProtection="1">
      <alignment horizontal="center" vertical="center" wrapText="1"/>
    </xf>
    <xf numFmtId="0" fontId="0" fillId="0" borderId="56" xfId="0" applyBorder="1" applyAlignment="1" applyProtection="1">
      <alignment horizontal="center" vertical="center" wrapText="1"/>
    </xf>
    <xf numFmtId="0" fontId="0" fillId="0" borderId="59" xfId="0" applyBorder="1" applyAlignment="1" applyProtection="1">
      <alignment horizontal="center" vertical="center" wrapText="1"/>
    </xf>
    <xf numFmtId="0" fontId="0" fillId="0" borderId="54" xfId="0" applyBorder="1" applyAlignment="1" applyProtection="1">
      <alignment horizontal="left" vertical="center" wrapText="1"/>
    </xf>
    <xf numFmtId="0" fontId="0" fillId="0" borderId="60" xfId="0" applyBorder="1" applyAlignment="1" applyProtection="1">
      <alignment horizontal="left" vertical="center" wrapText="1"/>
    </xf>
    <xf numFmtId="0" fontId="0" fillId="10" borderId="42" xfId="0" applyFill="1" applyBorder="1" applyAlignment="1" applyProtection="1">
      <alignment horizontal="center" vertical="center"/>
    </xf>
    <xf numFmtId="0" fontId="0" fillId="10" borderId="16" xfId="0" applyFill="1" applyBorder="1" applyAlignment="1" applyProtection="1">
      <alignment horizontal="center" vertical="center"/>
    </xf>
    <xf numFmtId="0" fontId="0" fillId="10" borderId="30" xfId="0" applyFill="1" applyBorder="1" applyAlignment="1" applyProtection="1">
      <alignment horizontal="center" vertical="center"/>
    </xf>
    <xf numFmtId="0" fontId="0" fillId="10" borderId="39" xfId="0" applyFill="1" applyBorder="1" applyAlignment="1" applyProtection="1">
      <alignment horizontal="center" vertical="center" wrapText="1"/>
    </xf>
    <xf numFmtId="0" fontId="0" fillId="10" borderId="56" xfId="0" applyFill="1" applyBorder="1" applyAlignment="1" applyProtection="1">
      <alignment horizontal="center" vertical="center" wrapText="1"/>
    </xf>
    <xf numFmtId="0" fontId="0" fillId="10" borderId="59" xfId="0" applyFill="1" applyBorder="1" applyAlignment="1" applyProtection="1">
      <alignment horizontal="center" vertical="center" wrapText="1"/>
    </xf>
    <xf numFmtId="0" fontId="39" fillId="8" borderId="29" xfId="4" applyBorder="1" applyAlignment="1" applyProtection="1">
      <alignment horizontal="center" vertical="center" wrapText="1"/>
      <protection locked="0"/>
    </xf>
    <xf numFmtId="0" fontId="39" fillId="8" borderId="52" xfId="4" applyBorder="1" applyAlignment="1" applyProtection="1">
      <alignment horizontal="center" vertical="center" wrapText="1"/>
      <protection locked="0"/>
    </xf>
    <xf numFmtId="0" fontId="39" fillId="8" borderId="39" xfId="4" applyBorder="1" applyAlignment="1" applyProtection="1">
      <alignment horizontal="center" vertical="center"/>
      <protection locked="0"/>
    </xf>
    <xf numFmtId="0" fontId="39" fillId="8" borderId="59" xfId="4" applyBorder="1" applyAlignment="1" applyProtection="1">
      <alignment horizontal="center" vertical="center"/>
      <protection locked="0"/>
    </xf>
    <xf numFmtId="0" fontId="39" fillId="9" borderId="39" xfId="4" applyFill="1" applyBorder="1" applyAlignment="1" applyProtection="1">
      <alignment horizontal="center" vertical="center"/>
      <protection locked="0"/>
    </xf>
    <xf numFmtId="0" fontId="39" fillId="9" borderId="59" xfId="4" applyFill="1" applyBorder="1" applyAlignment="1" applyProtection="1">
      <alignment horizontal="center" vertical="center"/>
      <protection locked="0"/>
    </xf>
    <xf numFmtId="0" fontId="39" fillId="8" borderId="36" xfId="4" applyBorder="1" applyAlignment="1" applyProtection="1">
      <alignment horizontal="center" vertical="center"/>
      <protection locked="0"/>
    </xf>
    <xf numFmtId="0" fontId="39" fillId="8" borderId="43" xfId="4" applyBorder="1" applyAlignment="1" applyProtection="1">
      <alignment horizontal="center" vertical="center"/>
      <protection locked="0"/>
    </xf>
    <xf numFmtId="0" fontId="0" fillId="0" borderId="10" xfId="0" applyBorder="1" applyAlignment="1" applyProtection="1">
      <alignment horizontal="center" vertical="center" wrapText="1"/>
    </xf>
    <xf numFmtId="0" fontId="42" fillId="11" borderId="58" xfId="0" applyFont="1" applyFill="1" applyBorder="1" applyAlignment="1" applyProtection="1">
      <alignment horizontal="center" vertical="center"/>
    </xf>
    <xf numFmtId="0" fontId="42" fillId="11" borderId="47" xfId="0" applyFont="1" applyFill="1" applyBorder="1" applyAlignment="1" applyProtection="1">
      <alignment horizontal="center" vertical="center"/>
    </xf>
    <xf numFmtId="0" fontId="39" fillId="8" borderId="29" xfId="4" applyBorder="1" applyAlignment="1" applyProtection="1">
      <alignment horizontal="center" vertical="center"/>
      <protection locked="0"/>
    </xf>
    <xf numFmtId="0" fontId="39" fillId="8" borderId="55" xfId="4" applyBorder="1" applyAlignment="1" applyProtection="1">
      <alignment horizontal="center" vertical="center"/>
      <protection locked="0"/>
    </xf>
    <xf numFmtId="0" fontId="39" fillId="12" borderId="29" xfId="4" applyFill="1" applyBorder="1" applyAlignment="1" applyProtection="1">
      <alignment horizontal="center" vertical="center"/>
      <protection locked="0"/>
    </xf>
    <xf numFmtId="0" fontId="39" fillId="12" borderId="55" xfId="4" applyFill="1" applyBorder="1" applyAlignment="1" applyProtection="1">
      <alignment horizontal="center" vertical="center"/>
      <protection locked="0"/>
    </xf>
    <xf numFmtId="0" fontId="39" fillId="8" borderId="55" xfId="4" applyBorder="1" applyAlignment="1" applyProtection="1">
      <alignment horizontal="center" vertical="center" wrapText="1"/>
      <protection locked="0"/>
    </xf>
    <xf numFmtId="0" fontId="0" fillId="0" borderId="10" xfId="0" applyBorder="1" applyAlignment="1" applyProtection="1">
      <alignment horizontal="left" vertical="center" wrapText="1"/>
    </xf>
    <xf numFmtId="0" fontId="39" fillId="12" borderId="29" xfId="4" applyFill="1" applyBorder="1" applyAlignment="1" applyProtection="1">
      <alignment horizontal="center" vertical="center" wrapText="1"/>
      <protection locked="0"/>
    </xf>
    <xf numFmtId="0" fontId="39" fillId="12" borderId="52" xfId="4" applyFill="1" applyBorder="1" applyAlignment="1" applyProtection="1">
      <alignment horizontal="center" vertical="center" wrapText="1"/>
      <protection locked="0"/>
    </xf>
    <xf numFmtId="0" fontId="42" fillId="11" borderId="52" xfId="0" applyFont="1" applyFill="1" applyBorder="1" applyAlignment="1" applyProtection="1">
      <alignment horizontal="center" vertical="center" wrapText="1"/>
    </xf>
    <xf numFmtId="0" fontId="0" fillId="10" borderId="56" xfId="0" applyFill="1" applyBorder="1" applyAlignment="1" applyProtection="1">
      <alignment horizontal="left" vertical="center" wrapText="1"/>
    </xf>
    <xf numFmtId="0" fontId="39" fillId="8" borderId="29" xfId="4" applyBorder="1" applyAlignment="1" applyProtection="1">
      <alignment horizontal="center"/>
      <protection locked="0"/>
    </xf>
    <xf numFmtId="0" fontId="39" fillId="8" borderId="52" xfId="4" applyBorder="1" applyAlignment="1" applyProtection="1">
      <alignment horizontal="center"/>
      <protection locked="0"/>
    </xf>
    <xf numFmtId="0" fontId="39" fillId="12" borderId="51" xfId="4" applyFill="1" applyBorder="1" applyAlignment="1" applyProtection="1">
      <alignment horizontal="center" vertical="center"/>
      <protection locked="0"/>
    </xf>
    <xf numFmtId="0" fontId="39" fillId="12" borderId="52" xfId="4" applyFill="1" applyBorder="1" applyAlignment="1" applyProtection="1">
      <alignment horizontal="center" vertical="center"/>
      <protection locked="0"/>
    </xf>
    <xf numFmtId="0" fontId="39" fillId="12" borderId="50" xfId="4" applyFill="1" applyBorder="1" applyAlignment="1" applyProtection="1">
      <alignment horizontal="center" vertical="center" wrapText="1"/>
      <protection locked="0"/>
    </xf>
    <xf numFmtId="0" fontId="39" fillId="12" borderId="55" xfId="4" applyFill="1" applyBorder="1" applyAlignment="1" applyProtection="1">
      <alignment horizontal="center" vertical="center" wrapText="1"/>
      <protection locked="0"/>
    </xf>
    <xf numFmtId="0" fontId="42" fillId="11" borderId="51" xfId="0" applyFont="1" applyFill="1" applyBorder="1" applyAlignment="1" applyProtection="1">
      <alignment horizontal="center" vertical="center" wrapText="1"/>
    </xf>
    <xf numFmtId="0" fontId="39" fillId="8" borderId="51" xfId="4" applyBorder="1" applyAlignment="1" applyProtection="1">
      <alignment horizontal="center" vertical="center"/>
      <protection locked="0"/>
    </xf>
    <xf numFmtId="10" fontId="39" fillId="8" borderId="29" xfId="4" applyNumberFormat="1" applyBorder="1" applyAlignment="1" applyProtection="1">
      <alignment horizontal="center" vertical="center" wrapText="1"/>
      <protection locked="0"/>
    </xf>
    <xf numFmtId="10" fontId="39" fillId="8" borderId="55" xfId="4" applyNumberFormat="1" applyBorder="1" applyAlignment="1" applyProtection="1">
      <alignment horizontal="center" vertical="center" wrapText="1"/>
      <protection locked="0"/>
    </xf>
    <xf numFmtId="0" fontId="39" fillId="8" borderId="51" xfId="4" applyBorder="1" applyAlignment="1" applyProtection="1">
      <alignment horizontal="center" vertical="center" wrapText="1"/>
      <protection locked="0"/>
    </xf>
    <xf numFmtId="0" fontId="42" fillId="11" borderId="40" xfId="0" applyFont="1" applyFill="1" applyBorder="1" applyAlignment="1" applyProtection="1">
      <alignment horizontal="center" vertical="center" wrapText="1"/>
    </xf>
    <xf numFmtId="0" fontId="42" fillId="11" borderId="58" xfId="0" applyFont="1" applyFill="1" applyBorder="1" applyAlignment="1" applyProtection="1">
      <alignment horizontal="center" vertical="center" wrapText="1"/>
    </xf>
    <xf numFmtId="0" fontId="42" fillId="11" borderId="47" xfId="0" applyFont="1" applyFill="1" applyBorder="1" applyAlignment="1" applyProtection="1">
      <alignment horizontal="center" vertical="center" wrapText="1"/>
    </xf>
    <xf numFmtId="0" fontId="0" fillId="0" borderId="28" xfId="0" applyBorder="1" applyAlignment="1" applyProtection="1">
      <alignment horizontal="left" vertical="center" wrapText="1"/>
    </xf>
    <xf numFmtId="0" fontId="39" fillId="12" borderId="39" xfId="4" applyFill="1" applyBorder="1" applyAlignment="1" applyProtection="1">
      <alignment horizontal="center" wrapText="1"/>
      <protection locked="0"/>
    </xf>
    <xf numFmtId="0" fontId="39" fillId="12" borderId="59" xfId="4" applyFill="1" applyBorder="1" applyAlignment="1" applyProtection="1">
      <alignment horizontal="center" wrapText="1"/>
      <protection locked="0"/>
    </xf>
    <xf numFmtId="0" fontId="39" fillId="12" borderId="36" xfId="4" applyFill="1" applyBorder="1" applyAlignment="1" applyProtection="1">
      <alignment horizontal="center" wrapText="1"/>
      <protection locked="0"/>
    </xf>
    <xf numFmtId="0" fontId="39" fillId="12" borderId="43" xfId="4" applyFill="1" applyBorder="1" applyAlignment="1" applyProtection="1">
      <alignment horizontal="center" wrapText="1"/>
      <protection locked="0"/>
    </xf>
    <xf numFmtId="0" fontId="39" fillId="8" borderId="39" xfId="4" applyBorder="1" applyAlignment="1" applyProtection="1">
      <alignment horizontal="center" wrapText="1"/>
      <protection locked="0"/>
    </xf>
    <xf numFmtId="0" fontId="39" fillId="8" borderId="59" xfId="4" applyBorder="1" applyAlignment="1" applyProtection="1">
      <alignment horizontal="center" wrapText="1"/>
      <protection locked="0"/>
    </xf>
    <xf numFmtId="0" fontId="39" fillId="8" borderId="36" xfId="4" applyBorder="1" applyAlignment="1" applyProtection="1">
      <alignment horizontal="center" wrapText="1"/>
      <protection locked="0"/>
    </xf>
    <xf numFmtId="0" fontId="39" fillId="8" borderId="43" xfId="4" applyBorder="1" applyAlignment="1" applyProtection="1">
      <alignment horizontal="center" wrapText="1"/>
      <protection locked="0"/>
    </xf>
    <xf numFmtId="0" fontId="47" fillId="8" borderId="29" xfId="4" applyFont="1" applyBorder="1" applyAlignment="1" applyProtection="1">
      <alignment horizontal="center" vertical="center" wrapText="1"/>
      <protection locked="0"/>
    </xf>
    <xf numFmtId="0" fontId="47" fillId="8" borderId="52" xfId="4" applyFont="1" applyBorder="1" applyAlignment="1" applyProtection="1">
      <alignment horizontal="center" vertical="center" wrapText="1"/>
      <protection locked="0"/>
    </xf>
    <xf numFmtId="0" fontId="47" fillId="12" borderId="29" xfId="4" applyFont="1" applyFill="1" applyBorder="1" applyAlignment="1" applyProtection="1">
      <alignment horizontal="center" vertical="center" wrapText="1"/>
      <protection locked="0"/>
    </xf>
    <xf numFmtId="0" fontId="47" fillId="12" borderId="52" xfId="4" applyFont="1" applyFill="1" applyBorder="1" applyAlignment="1" applyProtection="1">
      <alignment horizontal="center" vertical="center" wrapText="1"/>
      <protection locked="0"/>
    </xf>
    <xf numFmtId="0" fontId="47" fillId="12" borderId="39" xfId="4" applyFont="1" applyFill="1" applyBorder="1" applyAlignment="1" applyProtection="1">
      <alignment horizontal="center" vertical="center"/>
      <protection locked="0"/>
    </xf>
    <xf numFmtId="0" fontId="47" fillId="12" borderId="59" xfId="4" applyFont="1" applyFill="1" applyBorder="1" applyAlignment="1" applyProtection="1">
      <alignment horizontal="center" vertical="center"/>
      <protection locked="0"/>
    </xf>
    <xf numFmtId="0" fontId="47" fillId="8" borderId="39" xfId="4" applyFont="1" applyBorder="1" applyAlignment="1" applyProtection="1">
      <alignment horizontal="center" vertical="center"/>
      <protection locked="0"/>
    </xf>
    <xf numFmtId="0" fontId="47" fillId="8" borderId="59" xfId="4" applyFont="1" applyBorder="1" applyAlignment="1" applyProtection="1">
      <alignment horizontal="center" vertical="center"/>
      <protection locked="0"/>
    </xf>
    <xf numFmtId="0" fontId="40" fillId="0" borderId="0" xfId="0" applyFont="1" applyAlignment="1" applyProtection="1">
      <alignment horizontal="left"/>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NULL"/><Relationship Id="rId1" Type="http://schemas.openxmlformats.org/officeDocument/2006/relationships/customXml" Target="../ink/ink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685800</xdr:colOff>
      <xdr:row>0</xdr:row>
      <xdr:rowOff>152400</xdr:rowOff>
    </xdr:from>
    <xdr:to>
      <xdr:col>1</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19050</xdr:colOff>
      <xdr:row>1</xdr:row>
      <xdr:rowOff>9525</xdr:rowOff>
    </xdr:from>
    <xdr:to>
      <xdr:col>1</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0</xdr:row>
          <xdr:rowOff>0</xdr:rowOff>
        </xdr:from>
        <xdr:to>
          <xdr:col>6</xdr:col>
          <xdr:colOff>508000</xdr:colOff>
          <xdr:row>9</xdr:row>
          <xdr:rowOff>152400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0</xdr:row>
          <xdr:rowOff>0</xdr:rowOff>
        </xdr:from>
        <xdr:to>
          <xdr:col>5</xdr:col>
          <xdr:colOff>1866900</xdr:colOff>
          <xdr:row>9</xdr:row>
          <xdr:rowOff>203200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4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00778" y="1488722"/>
              <a:ext cx="1066800" cy="3732742"/>
              <a:chOff x="3057525" y="5286375"/>
              <a:chExt cx="1066800" cy="219075"/>
            </a:xfrm>
          </xdr:grpSpPr>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400-000003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400-000004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00778" y="5192889"/>
              <a:ext cx="1066800" cy="3626908"/>
              <a:chOff x="3057525" y="5286375"/>
              <a:chExt cx="1066800" cy="219075"/>
            </a:xfrm>
          </xdr:grpSpPr>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400-000005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400-000006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00778" y="8791222"/>
              <a:ext cx="1066800" cy="3570464"/>
              <a:chOff x="3057525" y="5286375"/>
              <a:chExt cx="1066800" cy="219075"/>
            </a:xfrm>
          </xdr:grpSpPr>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400-000007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400-000008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00778" y="12333111"/>
              <a:ext cx="1066800" cy="219075"/>
              <a:chOff x="3057525" y="5286375"/>
              <a:chExt cx="1066800" cy="219075"/>
            </a:xfrm>
          </xdr:grpSpPr>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400-000009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400-00000A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50278" y="1241778"/>
              <a:ext cx="1066800" cy="275519"/>
              <a:chOff x="3057525" y="5286375"/>
              <a:chExt cx="1066800" cy="219075"/>
            </a:xfrm>
          </xdr:grpSpPr>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400-00000B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400-00000C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50278" y="1493735"/>
              <a:ext cx="1066800" cy="3732742"/>
              <a:chOff x="3057525" y="5286375"/>
              <a:chExt cx="1066800" cy="219075"/>
            </a:xfrm>
          </xdr:grpSpPr>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400-00000D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400-00000E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00778" y="17533056"/>
              <a:ext cx="1066800" cy="282575"/>
              <a:chOff x="3057525" y="5286375"/>
              <a:chExt cx="1066800" cy="219075"/>
            </a:xfrm>
          </xdr:grpSpPr>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400-00000F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400-000010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00778" y="17787056"/>
              <a:ext cx="1066800" cy="3648075"/>
              <a:chOff x="3057525" y="5286375"/>
              <a:chExt cx="1066800" cy="219075"/>
            </a:xfrm>
          </xdr:grpSpPr>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400-000011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400-000012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00778" y="21406556"/>
              <a:ext cx="1066800" cy="2392186"/>
              <a:chOff x="3057525" y="5286375"/>
              <a:chExt cx="1066800" cy="219075"/>
            </a:xfrm>
          </xdr:grpSpPr>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400-000013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400-000014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00778" y="23770167"/>
              <a:ext cx="1066800" cy="2871964"/>
              <a:chOff x="3057525" y="5286375"/>
              <a:chExt cx="1066800" cy="219075"/>
            </a:xfrm>
          </xdr:grpSpPr>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400-000015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400-000016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00778" y="26613556"/>
              <a:ext cx="1066800" cy="282575"/>
              <a:chOff x="3057525" y="5286375"/>
              <a:chExt cx="1066800" cy="219075"/>
            </a:xfrm>
          </xdr:grpSpPr>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400-000017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400-000018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00778" y="26867556"/>
              <a:ext cx="1066800" cy="282575"/>
              <a:chOff x="3057525" y="5286375"/>
              <a:chExt cx="1066800" cy="219075"/>
            </a:xfrm>
          </xdr:grpSpPr>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400-000019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400-00001A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00778" y="27121556"/>
              <a:ext cx="1066800" cy="219075"/>
              <a:chOff x="3057525" y="5286375"/>
              <a:chExt cx="1066800" cy="219075"/>
            </a:xfrm>
          </xdr:grpSpPr>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400-00001B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400-00001C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00778" y="27375556"/>
              <a:ext cx="1066800" cy="2335741"/>
              <a:chOff x="3057525" y="5286375"/>
              <a:chExt cx="1066800" cy="219075"/>
            </a:xfrm>
          </xdr:grpSpPr>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400-00001D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400-00001E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00778" y="29682722"/>
              <a:ext cx="1066800" cy="282575"/>
              <a:chOff x="3057525" y="5286375"/>
              <a:chExt cx="1066800" cy="219075"/>
            </a:xfrm>
          </xdr:grpSpPr>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400-00001F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400-000020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00778" y="29936722"/>
              <a:ext cx="1066800" cy="282575"/>
              <a:chOff x="3057525" y="5286375"/>
              <a:chExt cx="1066800" cy="219075"/>
            </a:xfrm>
          </xdr:grpSpPr>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400-000021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400-000022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50278" y="29936722"/>
              <a:ext cx="1066800" cy="282575"/>
              <a:chOff x="3057525" y="5286375"/>
              <a:chExt cx="1066800" cy="219075"/>
            </a:xfrm>
          </xdr:grpSpPr>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400-000023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400-000024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50278" y="29682722"/>
              <a:ext cx="1066800" cy="282575"/>
              <a:chOff x="3057525" y="5286375"/>
              <a:chExt cx="1066800" cy="219075"/>
            </a:xfrm>
          </xdr:grpSpPr>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400-000025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400-000026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750278" y="27375556"/>
              <a:ext cx="1066800" cy="2335741"/>
              <a:chOff x="3057525" y="5286375"/>
              <a:chExt cx="1066800" cy="219075"/>
            </a:xfrm>
          </xdr:grpSpPr>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400-000027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400-000028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750278" y="27121556"/>
              <a:ext cx="1066800" cy="219075"/>
              <a:chOff x="3057525" y="5286375"/>
              <a:chExt cx="1066800" cy="219075"/>
            </a:xfrm>
          </xdr:grpSpPr>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400-000029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400-00002A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750278" y="26867556"/>
              <a:ext cx="1066800" cy="282575"/>
              <a:chOff x="3057525" y="5286375"/>
              <a:chExt cx="1066800" cy="219075"/>
            </a:xfrm>
          </xdr:grpSpPr>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400-00002B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400-00002C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750278" y="26613556"/>
              <a:ext cx="1066800" cy="282575"/>
              <a:chOff x="3057525" y="5286375"/>
              <a:chExt cx="1066800" cy="219075"/>
            </a:xfrm>
          </xdr:grpSpPr>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400-00002D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400-00002E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750278" y="23770167"/>
              <a:ext cx="1066800" cy="2871964"/>
              <a:chOff x="3057525" y="5286375"/>
              <a:chExt cx="1066800" cy="219075"/>
            </a:xfrm>
          </xdr:grpSpPr>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400-00002F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400-000030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750278" y="21406556"/>
              <a:ext cx="1066800" cy="2392186"/>
              <a:chOff x="3057525" y="5286375"/>
              <a:chExt cx="1066800" cy="219075"/>
            </a:xfrm>
          </xdr:grpSpPr>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400-000031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400-000032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750278" y="17787056"/>
              <a:ext cx="1066800" cy="3648075"/>
              <a:chOff x="3057525" y="5286375"/>
              <a:chExt cx="1066800" cy="219075"/>
            </a:xfrm>
          </xdr:grpSpPr>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400-000033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400-000034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750278" y="17533056"/>
              <a:ext cx="1066800" cy="282575"/>
              <a:chOff x="3057525" y="5286375"/>
              <a:chExt cx="1066800" cy="219075"/>
            </a:xfrm>
          </xdr:grpSpPr>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400-000035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400-000036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750278" y="12333111"/>
              <a:ext cx="1066800" cy="219075"/>
              <a:chOff x="3057525" y="5286375"/>
              <a:chExt cx="1066800" cy="219075"/>
            </a:xfrm>
          </xdr:grpSpPr>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400-000037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400-000038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750278" y="5192889"/>
              <a:ext cx="1066800" cy="3626908"/>
              <a:chOff x="3057525" y="5286375"/>
              <a:chExt cx="1066800" cy="219075"/>
            </a:xfrm>
          </xdr:grpSpPr>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400-000039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400-00003A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750278" y="8791222"/>
              <a:ext cx="1066800" cy="3570464"/>
              <a:chOff x="3057525" y="5286375"/>
              <a:chExt cx="1066800" cy="219075"/>
            </a:xfrm>
          </xdr:grpSpPr>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400-00003B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400-00003C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00778" y="1241778"/>
              <a:ext cx="1066800" cy="275519"/>
              <a:chOff x="3057525" y="5286375"/>
              <a:chExt cx="1066800" cy="219075"/>
            </a:xfrm>
          </xdr:grpSpPr>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400-00003D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400-00003E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00778" y="39870944"/>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50278" y="33189333"/>
              <a:ext cx="1066800" cy="508000"/>
              <a:chOff x="3057525" y="5286375"/>
              <a:chExt cx="1066800" cy="219075"/>
            </a:xfrm>
          </xdr:grpSpPr>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400-00003F34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400-00004034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788378" y="40032869"/>
              <a:ext cx="2257425" cy="333375"/>
              <a:chOff x="30480" y="148175"/>
              <a:chExt cx="18553" cy="2191"/>
            </a:xfrm>
          </xdr:grpSpPr>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400-00004134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400-00004234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400-00004334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50278" y="45924611"/>
              <a:ext cx="1855304" cy="762000"/>
              <a:chOff x="3048000" y="14817587"/>
              <a:chExt cx="1855304" cy="219075"/>
            </a:xfrm>
          </xdr:grpSpPr>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400-000044340000}"/>
                  </a:ext>
                </a:extLst>
              </xdr:cNvPr>
              <xdr:cNvSpPr/>
            </xdr:nvSpPr>
            <xdr:spPr bwMode="auto">
              <a:xfrm>
                <a:off x="304800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400-00004534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400-000046340000}"/>
                  </a:ext>
                </a:extLst>
              </xdr:cNvPr>
              <xdr:cNvSpPr/>
            </xdr:nvSpPr>
            <xdr:spPr bwMode="auto">
              <a:xfrm>
                <a:off x="4105693"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40</xdr:row>
          <xdr:rowOff>0</xdr:rowOff>
        </xdr:from>
        <xdr:to>
          <xdr:col>5</xdr:col>
          <xdr:colOff>474179</xdr:colOff>
          <xdr:row>41</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775068" y="23924054"/>
              <a:ext cx="1829989" cy="574932"/>
              <a:chOff x="3048002" y="14817587"/>
              <a:chExt cx="1855297" cy="219075"/>
            </a:xfrm>
          </xdr:grpSpPr>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3048002"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500-000002380000}"/>
                  </a:ext>
                </a:extLst>
              </xdr:cNvPr>
              <xdr:cNvSpPr/>
            </xdr:nvSpPr>
            <xdr:spPr bwMode="auto">
              <a:xfrm>
                <a:off x="3600450"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500-000003380000}"/>
                  </a:ext>
                </a:extLst>
              </xdr:cNvPr>
              <xdr:cNvSpPr/>
            </xdr:nvSpPr>
            <xdr:spPr bwMode="auto">
              <a:xfrm>
                <a:off x="4105690" y="14817587"/>
                <a:ext cx="79760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oneCellAnchor>
    <xdr:from>
      <xdr:col>2</xdr:col>
      <xdr:colOff>2759096</xdr:colOff>
      <xdr:row>7</xdr:row>
      <xdr:rowOff>313284</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6" name="Ink 5">
              <a:extLst>
                <a:ext uri="{FF2B5EF4-FFF2-40B4-BE49-F238E27FC236}">
                  <a16:creationId xmlns:a16="http://schemas.microsoft.com/office/drawing/2014/main" id="{00000000-0008-0000-0500-000006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20</xdr:row>
      <xdr:rowOff>237053</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12-08T08:36:20.92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ernhard.barth@un.rog" TargetMode="External"/><Relationship Id="rId7" Type="http://schemas.openxmlformats.org/officeDocument/2006/relationships/drawing" Target="../drawings/drawing1.xml"/><Relationship Id="rId2" Type="http://schemas.openxmlformats.org/officeDocument/2006/relationships/hyperlink" Target="mailto:sanjeeva.perera@govnet.gov.fj" TargetMode="External"/><Relationship Id="rId1" Type="http://schemas.openxmlformats.org/officeDocument/2006/relationships/hyperlink" Target="mailto:inga.korte@un.org" TargetMode="External"/><Relationship Id="rId6" Type="http://schemas.openxmlformats.org/officeDocument/2006/relationships/printerSettings" Target="../printerSettings/printerSettings1.bin"/><Relationship Id="rId5" Type="http://schemas.openxmlformats.org/officeDocument/2006/relationships/hyperlink" Target="mailto:makereta.konrote@govnet.gov.fj" TargetMode="External"/><Relationship Id="rId4" Type="http://schemas.openxmlformats.org/officeDocument/2006/relationships/hyperlink" Target="mailto:doris.susau@livelearn.org"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Bernhard.Barth@un.org" TargetMode="External"/><Relationship Id="rId2" Type="http://schemas.openxmlformats.org/officeDocument/2006/relationships/hyperlink" Target="mailto:Bernhard.Barth@un.org" TargetMode="External"/><Relationship Id="rId1" Type="http://schemas.openxmlformats.org/officeDocument/2006/relationships/hyperlink" Target="mailto:inga.korte@un.org"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7"/>
  <sheetViews>
    <sheetView tabSelected="1" view="pageBreakPreview" zoomScale="60" zoomScaleNormal="130" workbookViewId="0">
      <selection activeCell="S50" sqref="S50"/>
    </sheetView>
  </sheetViews>
  <sheetFormatPr defaultColWidth="102.36328125" defaultRowHeight="14"/>
  <cols>
    <col min="1" max="1" width="10.81640625" style="144" customWidth="1"/>
    <col min="2" max="2" width="14.81640625" style="144" customWidth="1"/>
    <col min="3" max="3" width="87.1796875" style="1" customWidth="1"/>
    <col min="4" max="4" width="3.6328125" style="1" customWidth="1"/>
    <col min="5" max="5" width="9.1796875" style="1" customWidth="1"/>
    <col min="6" max="6" width="12.36328125" style="2" customWidth="1"/>
    <col min="7" max="7" width="15.453125" style="2" hidden="1" customWidth="1"/>
    <col min="8" max="12" width="0" style="2" hidden="1" customWidth="1"/>
    <col min="13" max="14" width="9.1796875" style="2" hidden="1" customWidth="1"/>
    <col min="15" max="15" width="0" style="2" hidden="1" customWidth="1"/>
    <col min="16" max="250" width="9.1796875" style="1" customWidth="1"/>
    <col min="251" max="251" width="2.6328125" style="1" customWidth="1"/>
    <col min="252" max="253" width="9.1796875" style="1" customWidth="1"/>
    <col min="254" max="254" width="17.36328125" style="1" customWidth="1"/>
    <col min="255" max="16384" width="102.36328125" style="1"/>
  </cols>
  <sheetData>
    <row r="1" spans="1:15" ht="14.5" thickBot="1"/>
    <row r="2" spans="1:15" ht="14.5" thickBot="1">
      <c r="A2" s="145"/>
      <c r="B2" s="146"/>
      <c r="C2" s="81"/>
      <c r="D2" s="82"/>
    </row>
    <row r="3" spans="1:15" ht="18" thickBot="1">
      <c r="A3" s="147"/>
      <c r="B3" s="148"/>
      <c r="C3" s="93" t="s">
        <v>244</v>
      </c>
      <c r="D3" s="84"/>
    </row>
    <row r="4" spans="1:15" ht="14.5" thickBot="1">
      <c r="A4" s="147"/>
      <c r="B4" s="148"/>
      <c r="C4" s="83"/>
      <c r="D4" s="84"/>
    </row>
    <row r="5" spans="1:15" ht="14.5" thickBot="1">
      <c r="A5" s="147"/>
      <c r="B5" s="151" t="s">
        <v>287</v>
      </c>
      <c r="C5" s="309" t="s">
        <v>992</v>
      </c>
      <c r="D5" s="84"/>
    </row>
    <row r="6" spans="1:15" s="3" customFormat="1" ht="14.5" thickBot="1">
      <c r="A6" s="149"/>
      <c r="B6" s="91"/>
      <c r="C6" s="51"/>
      <c r="D6" s="49"/>
      <c r="F6" s="2"/>
      <c r="G6" s="2"/>
      <c r="H6" s="2"/>
      <c r="I6" s="2"/>
      <c r="J6" s="2"/>
      <c r="K6" s="2"/>
      <c r="L6" s="2"/>
      <c r="M6" s="2"/>
      <c r="N6" s="2"/>
      <c r="O6" s="2"/>
    </row>
    <row r="7" spans="1:15" s="3" customFormat="1" ht="30.75" customHeight="1" thickBot="1">
      <c r="A7" s="149"/>
      <c r="B7" s="85" t="s">
        <v>214</v>
      </c>
      <c r="C7" s="14" t="s">
        <v>678</v>
      </c>
      <c r="D7" s="49"/>
      <c r="F7" s="2"/>
      <c r="G7" s="2"/>
      <c r="H7" s="2"/>
      <c r="I7" s="2"/>
      <c r="J7" s="2"/>
      <c r="K7" s="2"/>
      <c r="L7" s="2"/>
      <c r="M7" s="2"/>
      <c r="N7" s="2"/>
      <c r="O7" s="2"/>
    </row>
    <row r="8" spans="1:15" s="3" customFormat="1" hidden="1">
      <c r="A8" s="147"/>
      <c r="B8" s="148"/>
      <c r="C8" s="83"/>
      <c r="D8" s="49"/>
      <c r="F8" s="2"/>
      <c r="G8" s="2"/>
      <c r="H8" s="2"/>
      <c r="I8" s="2"/>
      <c r="J8" s="2"/>
      <c r="K8" s="2"/>
      <c r="L8" s="2"/>
      <c r="M8" s="2"/>
      <c r="N8" s="2"/>
      <c r="O8" s="2"/>
    </row>
    <row r="9" spans="1:15" s="3" customFormat="1" hidden="1">
      <c r="A9" s="147"/>
      <c r="B9" s="148"/>
      <c r="C9" s="83"/>
      <c r="D9" s="49"/>
      <c r="F9" s="2"/>
      <c r="G9" s="2"/>
      <c r="H9" s="2"/>
      <c r="I9" s="2"/>
      <c r="J9" s="2"/>
      <c r="K9" s="2"/>
      <c r="L9" s="2"/>
      <c r="M9" s="2"/>
      <c r="N9" s="2"/>
      <c r="O9" s="2"/>
    </row>
    <row r="10" spans="1:15" s="3" customFormat="1" hidden="1">
      <c r="A10" s="147"/>
      <c r="B10" s="148"/>
      <c r="C10" s="83"/>
      <c r="D10" s="49"/>
      <c r="F10" s="2"/>
      <c r="G10" s="2"/>
      <c r="H10" s="2"/>
      <c r="I10" s="2"/>
      <c r="J10" s="2"/>
      <c r="K10" s="2"/>
      <c r="L10" s="2"/>
      <c r="M10" s="2"/>
      <c r="N10" s="2"/>
      <c r="O10" s="2"/>
    </row>
    <row r="11" spans="1:15" s="3" customFormat="1" hidden="1">
      <c r="A11" s="147"/>
      <c r="B11" s="148"/>
      <c r="C11" s="83"/>
      <c r="D11" s="49"/>
      <c r="F11" s="2"/>
      <c r="G11" s="2"/>
      <c r="H11" s="2"/>
      <c r="I11" s="2"/>
      <c r="J11" s="2"/>
      <c r="K11" s="2"/>
      <c r="L11" s="2"/>
      <c r="M11" s="2"/>
      <c r="N11" s="2"/>
      <c r="O11" s="2"/>
    </row>
    <row r="12" spans="1:15" s="3" customFormat="1" ht="14.5" thickBot="1">
      <c r="A12" s="149"/>
      <c r="B12" s="91"/>
      <c r="C12" s="51"/>
      <c r="D12" s="49"/>
      <c r="F12" s="2"/>
      <c r="G12" s="2"/>
      <c r="H12" s="2"/>
      <c r="I12" s="2"/>
      <c r="J12" s="2"/>
      <c r="K12" s="2"/>
      <c r="L12" s="2"/>
      <c r="M12" s="2"/>
      <c r="N12" s="2"/>
      <c r="O12" s="2"/>
    </row>
    <row r="13" spans="1:15" s="3" customFormat="1" ht="294.5" thickBot="1">
      <c r="A13" s="149"/>
      <c r="B13" s="86" t="s">
        <v>0</v>
      </c>
      <c r="C13" s="14" t="s">
        <v>679</v>
      </c>
      <c r="D13" s="49"/>
      <c r="F13" s="2"/>
      <c r="G13" s="2"/>
      <c r="H13" s="2"/>
      <c r="I13" s="2"/>
      <c r="J13" s="2"/>
      <c r="K13" s="2"/>
      <c r="L13" s="2"/>
      <c r="M13" s="2"/>
      <c r="N13" s="2"/>
      <c r="O13" s="2"/>
    </row>
    <row r="14" spans="1:15" s="3" customFormat="1" ht="14.5" thickBot="1">
      <c r="A14" s="149"/>
      <c r="B14" s="91"/>
      <c r="C14" s="51"/>
      <c r="D14" s="49"/>
      <c r="F14" s="2"/>
      <c r="G14" s="2" t="s">
        <v>1</v>
      </c>
      <c r="H14" s="2" t="s">
        <v>2</v>
      </c>
      <c r="I14" s="2"/>
      <c r="J14" s="2" t="s">
        <v>3</v>
      </c>
      <c r="K14" s="2" t="s">
        <v>4</v>
      </c>
      <c r="L14" s="2" t="s">
        <v>5</v>
      </c>
      <c r="M14" s="2" t="s">
        <v>6</v>
      </c>
      <c r="N14" s="2" t="s">
        <v>7</v>
      </c>
      <c r="O14" s="2" t="s">
        <v>8</v>
      </c>
    </row>
    <row r="15" spans="1:15" s="3" customFormat="1">
      <c r="A15" s="149"/>
      <c r="B15" s="87" t="s">
        <v>204</v>
      </c>
      <c r="C15" s="428" t="s">
        <v>836</v>
      </c>
      <c r="D15" s="49"/>
      <c r="F15" s="2"/>
      <c r="G15" s="4" t="s">
        <v>9</v>
      </c>
      <c r="H15" s="2" t="s">
        <v>10</v>
      </c>
      <c r="I15" s="2" t="s">
        <v>11</v>
      </c>
      <c r="J15" s="2" t="s">
        <v>12</v>
      </c>
      <c r="K15" s="2">
        <v>1</v>
      </c>
      <c r="L15" s="2">
        <v>1</v>
      </c>
      <c r="M15" s="2" t="s">
        <v>13</v>
      </c>
      <c r="N15" s="2" t="s">
        <v>14</v>
      </c>
      <c r="O15" s="2" t="s">
        <v>15</v>
      </c>
    </row>
    <row r="16" spans="1:15" s="3" customFormat="1" ht="29.25" customHeight="1">
      <c r="A16" s="456" t="s">
        <v>274</v>
      </c>
      <c r="B16" s="457"/>
      <c r="C16" s="272" t="s">
        <v>680</v>
      </c>
      <c r="D16" s="49"/>
      <c r="F16" s="2"/>
      <c r="G16" s="4" t="s">
        <v>16</v>
      </c>
      <c r="H16" s="2" t="s">
        <v>17</v>
      </c>
      <c r="I16" s="2" t="s">
        <v>18</v>
      </c>
      <c r="J16" s="2" t="s">
        <v>19</v>
      </c>
      <c r="K16" s="2">
        <v>2</v>
      </c>
      <c r="L16" s="2">
        <v>2</v>
      </c>
      <c r="M16" s="2" t="s">
        <v>20</v>
      </c>
      <c r="N16" s="2" t="s">
        <v>21</v>
      </c>
      <c r="O16" s="2" t="s">
        <v>22</v>
      </c>
    </row>
    <row r="17" spans="1:15" s="3" customFormat="1">
      <c r="A17" s="149"/>
      <c r="B17" s="87" t="s">
        <v>210</v>
      </c>
      <c r="C17" s="15" t="s">
        <v>681</v>
      </c>
      <c r="D17" s="49"/>
      <c r="F17" s="2"/>
      <c r="G17" s="4" t="s">
        <v>23</v>
      </c>
      <c r="H17" s="2" t="s">
        <v>24</v>
      </c>
      <c r="I17" s="2"/>
      <c r="J17" s="2" t="s">
        <v>25</v>
      </c>
      <c r="K17" s="2">
        <v>3</v>
      </c>
      <c r="L17" s="2">
        <v>3</v>
      </c>
      <c r="M17" s="2" t="s">
        <v>26</v>
      </c>
      <c r="N17" s="2" t="s">
        <v>27</v>
      </c>
      <c r="O17" s="2" t="s">
        <v>28</v>
      </c>
    </row>
    <row r="18" spans="1:15" s="3" customFormat="1" ht="14.5" thickBot="1">
      <c r="A18" s="150"/>
      <c r="B18" s="86" t="s">
        <v>205</v>
      </c>
      <c r="C18" s="142" t="s">
        <v>71</v>
      </c>
      <c r="D18" s="49"/>
      <c r="F18" s="2"/>
      <c r="G18" s="4" t="s">
        <v>29</v>
      </c>
      <c r="H18" s="2"/>
      <c r="I18" s="2"/>
      <c r="J18" s="2" t="s">
        <v>30</v>
      </c>
      <c r="K18" s="2">
        <v>5</v>
      </c>
      <c r="L18" s="2">
        <v>5</v>
      </c>
      <c r="M18" s="2" t="s">
        <v>31</v>
      </c>
      <c r="N18" s="2" t="s">
        <v>32</v>
      </c>
      <c r="O18" s="2" t="s">
        <v>33</v>
      </c>
    </row>
    <row r="19" spans="1:15" s="3" customFormat="1" ht="56.5" thickBot="1">
      <c r="A19" s="459" t="s">
        <v>206</v>
      </c>
      <c r="B19" s="460"/>
      <c r="C19" s="273" t="s">
        <v>682</v>
      </c>
      <c r="D19" s="49"/>
      <c r="F19" s="2"/>
      <c r="G19" s="4" t="s">
        <v>34</v>
      </c>
      <c r="H19" s="2"/>
      <c r="I19" s="2"/>
      <c r="J19" s="2" t="s">
        <v>35</v>
      </c>
      <c r="K19" s="2"/>
      <c r="L19" s="2"/>
      <c r="M19" s="2"/>
      <c r="N19" s="2" t="s">
        <v>36</v>
      </c>
      <c r="O19" s="2" t="s">
        <v>37</v>
      </c>
    </row>
    <row r="20" spans="1:15" s="3" customFormat="1">
      <c r="A20" s="149"/>
      <c r="B20" s="86"/>
      <c r="C20" s="51"/>
      <c r="D20" s="84"/>
      <c r="E20" s="4"/>
      <c r="F20" s="2"/>
      <c r="G20" s="2"/>
      <c r="I20" s="2"/>
      <c r="J20" s="2"/>
      <c r="K20" s="2"/>
      <c r="L20" s="2" t="s">
        <v>38</v>
      </c>
      <c r="M20" s="2" t="s">
        <v>39</v>
      </c>
    </row>
    <row r="21" spans="1:15" s="3" customFormat="1">
      <c r="A21" s="149"/>
      <c r="B21" s="151" t="s">
        <v>209</v>
      </c>
      <c r="C21" s="51"/>
      <c r="D21" s="84"/>
      <c r="E21" s="4"/>
      <c r="F21" s="2"/>
      <c r="G21" s="2"/>
      <c r="I21" s="2"/>
      <c r="J21" s="2"/>
      <c r="K21" s="2"/>
      <c r="L21" s="2" t="s">
        <v>40</v>
      </c>
      <c r="M21" s="2" t="s">
        <v>41</v>
      </c>
    </row>
    <row r="22" spans="1:15" s="3" customFormat="1" ht="14.5" thickBot="1">
      <c r="A22" s="149"/>
      <c r="B22" s="152" t="s">
        <v>212</v>
      </c>
      <c r="C22" s="51"/>
      <c r="D22" s="49"/>
      <c r="F22" s="2"/>
      <c r="G22" s="4" t="s">
        <v>42</v>
      </c>
      <c r="H22" s="2"/>
      <c r="I22" s="2"/>
      <c r="K22" s="2"/>
      <c r="L22" s="2"/>
      <c r="M22" s="2"/>
      <c r="N22" s="2" t="s">
        <v>43</v>
      </c>
      <c r="O22" s="2" t="s">
        <v>44</v>
      </c>
    </row>
    <row r="23" spans="1:15" s="3" customFormat="1">
      <c r="A23" s="456" t="s">
        <v>211</v>
      </c>
      <c r="B23" s="457"/>
      <c r="C23" s="454" t="s">
        <v>837</v>
      </c>
      <c r="D23" s="49"/>
      <c r="F23" s="2"/>
      <c r="G23" s="4"/>
      <c r="H23" s="2"/>
      <c r="I23" s="2"/>
      <c r="K23" s="2"/>
      <c r="L23" s="2"/>
      <c r="M23" s="2"/>
      <c r="N23" s="2"/>
      <c r="O23" s="2"/>
    </row>
    <row r="24" spans="1:15" s="3" customFormat="1" ht="4.5" customHeight="1">
      <c r="A24" s="456"/>
      <c r="B24" s="457"/>
      <c r="C24" s="455"/>
      <c r="D24" s="49"/>
      <c r="F24" s="2"/>
      <c r="G24" s="4"/>
      <c r="H24" s="2"/>
      <c r="I24" s="2"/>
      <c r="K24" s="2"/>
      <c r="L24" s="2"/>
      <c r="M24" s="2"/>
      <c r="N24" s="2"/>
      <c r="O24" s="2"/>
    </row>
    <row r="25" spans="1:15" s="3" customFormat="1" ht="27.75" customHeight="1">
      <c r="A25" s="456" t="s">
        <v>280</v>
      </c>
      <c r="B25" s="457"/>
      <c r="C25" s="313">
        <v>43118</v>
      </c>
      <c r="D25" s="49"/>
      <c r="E25" s="2"/>
      <c r="F25" s="4"/>
      <c r="G25" s="2"/>
      <c r="H25" s="2"/>
      <c r="J25" s="2"/>
      <c r="K25" s="2"/>
      <c r="L25" s="2"/>
      <c r="M25" s="2" t="s">
        <v>45</v>
      </c>
      <c r="N25" s="2" t="s">
        <v>46</v>
      </c>
    </row>
    <row r="26" spans="1:15" s="3" customFormat="1" ht="32.25" customHeight="1">
      <c r="A26" s="456" t="s">
        <v>213</v>
      </c>
      <c r="B26" s="457"/>
      <c r="C26" s="312" t="s">
        <v>687</v>
      </c>
      <c r="D26" s="49"/>
      <c r="E26" s="2"/>
      <c r="F26" s="4"/>
      <c r="G26" s="2"/>
      <c r="H26" s="2"/>
      <c r="J26" s="2"/>
      <c r="K26" s="2"/>
      <c r="L26" s="2"/>
      <c r="M26" s="2" t="s">
        <v>47</v>
      </c>
      <c r="N26" s="2" t="s">
        <v>48</v>
      </c>
    </row>
    <row r="27" spans="1:15" s="3" customFormat="1" ht="28.5" customHeight="1">
      <c r="A27" s="456" t="s">
        <v>279</v>
      </c>
      <c r="B27" s="457"/>
      <c r="C27" s="314">
        <v>44013</v>
      </c>
      <c r="D27" s="88"/>
      <c r="E27" s="2"/>
      <c r="F27" s="4"/>
      <c r="G27" s="2"/>
      <c r="H27" s="2"/>
      <c r="I27" s="2"/>
      <c r="J27" s="2"/>
      <c r="K27" s="2"/>
      <c r="L27" s="2"/>
      <c r="M27" s="2"/>
      <c r="N27" s="2"/>
    </row>
    <row r="28" spans="1:15" s="3" customFormat="1" ht="14.5" thickBot="1">
      <c r="A28" s="149"/>
      <c r="B28" s="87" t="s">
        <v>283</v>
      </c>
      <c r="C28" s="315">
        <v>44896</v>
      </c>
      <c r="D28" s="49"/>
      <c r="E28" s="2"/>
      <c r="F28" s="4"/>
      <c r="G28" s="2"/>
      <c r="H28" s="2"/>
      <c r="I28" s="2"/>
      <c r="J28" s="2"/>
      <c r="K28" s="2"/>
      <c r="L28" s="2"/>
      <c r="M28" s="2"/>
      <c r="N28" s="2"/>
    </row>
    <row r="29" spans="1:15" s="3" customFormat="1">
      <c r="A29" s="149"/>
      <c r="B29" s="91"/>
      <c r="C29" s="89"/>
      <c r="D29" s="49"/>
      <c r="E29" s="2"/>
      <c r="F29" s="4"/>
      <c r="G29" s="2"/>
      <c r="H29" s="2"/>
      <c r="I29" s="2"/>
      <c r="J29" s="2"/>
      <c r="K29" s="2"/>
      <c r="L29" s="2"/>
      <c r="M29" s="2"/>
      <c r="N29" s="2"/>
    </row>
    <row r="30" spans="1:15" s="3" customFormat="1" ht="14.5" thickBot="1">
      <c r="A30" s="149"/>
      <c r="B30" s="91"/>
      <c r="C30" s="90" t="s">
        <v>49</v>
      </c>
      <c r="D30" s="49"/>
      <c r="F30" s="2"/>
      <c r="G30" s="4" t="s">
        <v>50</v>
      </c>
      <c r="H30" s="2"/>
      <c r="I30" s="2"/>
      <c r="J30" s="2"/>
      <c r="K30" s="2"/>
      <c r="L30" s="2"/>
      <c r="M30" s="2"/>
      <c r="N30" s="2"/>
      <c r="O30" s="2"/>
    </row>
    <row r="31" spans="1:15" s="3" customFormat="1" ht="112.5" thickBot="1">
      <c r="A31" s="149"/>
      <c r="B31" s="91"/>
      <c r="C31" s="277" t="s">
        <v>993</v>
      </c>
      <c r="D31" s="49"/>
      <c r="E31" s="5"/>
      <c r="F31" s="2"/>
      <c r="G31" s="4" t="s">
        <v>51</v>
      </c>
      <c r="H31" s="2"/>
      <c r="I31" s="2"/>
      <c r="J31" s="2"/>
      <c r="K31" s="2"/>
      <c r="L31" s="2"/>
      <c r="M31" s="2"/>
      <c r="N31" s="2"/>
      <c r="O31" s="2"/>
    </row>
    <row r="32" spans="1:15" s="3" customFormat="1" ht="32.25" customHeight="1" thickBot="1">
      <c r="A32" s="456" t="s">
        <v>52</v>
      </c>
      <c r="B32" s="458"/>
      <c r="C32" s="51"/>
      <c r="D32" s="49"/>
      <c r="F32" s="2"/>
      <c r="G32" s="4" t="s">
        <v>53</v>
      </c>
      <c r="H32" s="2"/>
      <c r="I32" s="2"/>
      <c r="J32" s="2"/>
      <c r="K32" s="2"/>
      <c r="L32" s="2"/>
      <c r="M32" s="2"/>
      <c r="N32" s="2"/>
      <c r="O32" s="2"/>
    </row>
    <row r="33" spans="1:15" s="3" customFormat="1" ht="42.5" thickBot="1">
      <c r="A33" s="149"/>
      <c r="B33" s="91"/>
      <c r="C33" s="17" t="s">
        <v>688</v>
      </c>
      <c r="D33" s="49"/>
      <c r="F33" s="2"/>
      <c r="G33" s="4" t="s">
        <v>54</v>
      </c>
      <c r="H33" s="2"/>
      <c r="I33" s="2"/>
      <c r="J33" s="2"/>
      <c r="K33" s="2"/>
      <c r="L33" s="2"/>
      <c r="M33" s="2"/>
      <c r="N33" s="2"/>
      <c r="O33" s="2"/>
    </row>
    <row r="34" spans="1:15" s="3" customFormat="1">
      <c r="A34" s="149"/>
      <c r="B34" s="91"/>
      <c r="C34" s="51"/>
      <c r="D34" s="49"/>
      <c r="E34" s="5"/>
      <c r="F34" s="2"/>
      <c r="G34" s="4" t="s">
        <v>55</v>
      </c>
      <c r="H34" s="2"/>
      <c r="I34" s="2"/>
      <c r="J34" s="2"/>
      <c r="K34" s="2"/>
      <c r="L34" s="2"/>
      <c r="M34" s="2"/>
      <c r="N34" s="2"/>
      <c r="O34" s="2"/>
    </row>
    <row r="35" spans="1:15" s="3" customFormat="1">
      <c r="A35" s="149"/>
      <c r="B35" s="153" t="s">
        <v>56</v>
      </c>
      <c r="C35" s="51"/>
      <c r="D35" s="49"/>
      <c r="F35" s="2"/>
      <c r="G35" s="4" t="s">
        <v>57</v>
      </c>
      <c r="H35" s="2"/>
      <c r="I35" s="2"/>
      <c r="J35" s="2"/>
      <c r="K35" s="2"/>
      <c r="L35" s="2"/>
      <c r="M35" s="2"/>
      <c r="N35" s="2"/>
      <c r="O35" s="2"/>
    </row>
    <row r="36" spans="1:15" s="3" customFormat="1" ht="31.5" customHeight="1" thickBot="1">
      <c r="A36" s="456" t="s">
        <v>58</v>
      </c>
      <c r="B36" s="458"/>
      <c r="C36" s="51"/>
      <c r="D36" s="49"/>
      <c r="F36" s="2"/>
      <c r="G36" s="4" t="s">
        <v>59</v>
      </c>
      <c r="H36" s="2"/>
      <c r="I36" s="2"/>
      <c r="J36" s="2"/>
      <c r="K36" s="2"/>
      <c r="L36" s="2"/>
      <c r="M36" s="2"/>
      <c r="N36" s="2"/>
      <c r="O36" s="2"/>
    </row>
    <row r="37" spans="1:15" s="3" customFormat="1">
      <c r="A37" s="149"/>
      <c r="B37" s="91" t="s">
        <v>60</v>
      </c>
      <c r="C37" s="18" t="s">
        <v>994</v>
      </c>
      <c r="D37" s="49"/>
      <c r="F37" s="2"/>
      <c r="G37" s="4" t="s">
        <v>61</v>
      </c>
      <c r="H37" s="2"/>
      <c r="I37" s="2"/>
      <c r="J37" s="2"/>
      <c r="K37" s="2"/>
      <c r="L37" s="2"/>
      <c r="M37" s="2"/>
      <c r="N37" s="2"/>
      <c r="O37" s="2"/>
    </row>
    <row r="38" spans="1:15" s="3" customFormat="1" ht="14.5">
      <c r="A38" s="149"/>
      <c r="B38" s="91" t="s">
        <v>62</v>
      </c>
      <c r="C38" s="274" t="s">
        <v>995</v>
      </c>
      <c r="D38" s="49"/>
      <c r="F38" s="2"/>
      <c r="G38" s="4" t="s">
        <v>63</v>
      </c>
      <c r="H38" s="2"/>
      <c r="I38" s="2"/>
      <c r="J38" s="2"/>
      <c r="K38" s="2"/>
      <c r="L38" s="2"/>
      <c r="M38" s="2"/>
      <c r="N38" s="2"/>
      <c r="O38" s="2"/>
    </row>
    <row r="39" spans="1:15" s="3" customFormat="1" ht="14.5" thickBot="1">
      <c r="A39" s="149"/>
      <c r="B39" s="91" t="s">
        <v>64</v>
      </c>
      <c r="C39" s="19"/>
      <c r="D39" s="49"/>
      <c r="F39" s="2"/>
      <c r="G39" s="4" t="s">
        <v>65</v>
      </c>
      <c r="H39" s="2"/>
      <c r="I39" s="2"/>
      <c r="J39" s="2"/>
      <c r="K39" s="2"/>
      <c r="L39" s="2"/>
      <c r="M39" s="2"/>
      <c r="N39" s="2"/>
      <c r="O39" s="2"/>
    </row>
    <row r="40" spans="1:15" s="3" customFormat="1" ht="15" customHeight="1" thickBot="1">
      <c r="A40" s="149"/>
      <c r="B40" s="87" t="s">
        <v>208</v>
      </c>
      <c r="C40" s="51"/>
      <c r="D40" s="49"/>
      <c r="F40" s="2"/>
      <c r="G40" s="4" t="s">
        <v>66</v>
      </c>
      <c r="H40" s="2"/>
      <c r="I40" s="2"/>
      <c r="J40" s="2"/>
      <c r="K40" s="2"/>
      <c r="L40" s="2"/>
      <c r="M40" s="2"/>
      <c r="N40" s="2"/>
      <c r="O40" s="2"/>
    </row>
    <row r="41" spans="1:15" s="3" customFormat="1">
      <c r="A41" s="149"/>
      <c r="B41" s="91" t="s">
        <v>60</v>
      </c>
      <c r="C41" s="18" t="s">
        <v>795</v>
      </c>
      <c r="D41" s="49"/>
      <c r="F41" s="2"/>
      <c r="G41" s="4" t="s">
        <v>67</v>
      </c>
      <c r="H41" s="2"/>
      <c r="I41" s="2"/>
      <c r="J41" s="2"/>
      <c r="K41" s="2"/>
      <c r="L41" s="2"/>
      <c r="M41" s="2"/>
      <c r="N41" s="2"/>
      <c r="O41" s="2"/>
    </row>
    <row r="42" spans="1:15" s="3" customFormat="1" ht="14.5">
      <c r="A42" s="149"/>
      <c r="B42" s="91" t="s">
        <v>62</v>
      </c>
      <c r="C42" s="310" t="s">
        <v>796</v>
      </c>
      <c r="D42" s="49"/>
      <c r="F42" s="2"/>
      <c r="G42" s="4" t="s">
        <v>68</v>
      </c>
      <c r="H42" s="2"/>
      <c r="I42" s="2"/>
      <c r="J42" s="2"/>
      <c r="K42" s="2"/>
      <c r="L42" s="2"/>
      <c r="M42" s="2"/>
      <c r="N42" s="2"/>
      <c r="O42" s="2"/>
    </row>
    <row r="43" spans="1:15" s="3" customFormat="1" ht="14.5" thickBot="1">
      <c r="A43" s="149"/>
      <c r="B43" s="91" t="s">
        <v>64</v>
      </c>
      <c r="C43" s="19"/>
      <c r="D43" s="49"/>
      <c r="F43" s="2"/>
      <c r="G43" s="4" t="s">
        <v>69</v>
      </c>
      <c r="H43" s="2"/>
      <c r="I43" s="2"/>
      <c r="J43" s="2"/>
      <c r="K43" s="2"/>
      <c r="L43" s="2"/>
      <c r="M43" s="2"/>
      <c r="N43" s="2"/>
      <c r="O43" s="2"/>
    </row>
    <row r="44" spans="1:15" s="3" customFormat="1" ht="14.5" thickBot="1">
      <c r="A44" s="149"/>
      <c r="B44" s="87" t="s">
        <v>281</v>
      </c>
      <c r="C44" s="51"/>
      <c r="D44" s="49"/>
      <c r="F44" s="2"/>
      <c r="G44" s="4" t="s">
        <v>70</v>
      </c>
      <c r="H44" s="2"/>
      <c r="I44" s="2"/>
      <c r="J44" s="2"/>
      <c r="K44" s="2"/>
      <c r="L44" s="2"/>
      <c r="M44" s="2"/>
      <c r="N44" s="2"/>
      <c r="O44" s="2"/>
    </row>
    <row r="45" spans="1:15" s="3" customFormat="1">
      <c r="A45" s="149"/>
      <c r="B45" s="91" t="s">
        <v>60</v>
      </c>
      <c r="C45" s="18" t="s">
        <v>683</v>
      </c>
      <c r="D45" s="49"/>
      <c r="F45" s="2"/>
      <c r="G45" s="4" t="s">
        <v>71</v>
      </c>
      <c r="H45" s="2"/>
      <c r="I45" s="2"/>
      <c r="J45" s="2"/>
      <c r="K45" s="2"/>
      <c r="L45" s="2"/>
      <c r="M45" s="2"/>
      <c r="N45" s="2"/>
      <c r="O45" s="2"/>
    </row>
    <row r="46" spans="1:15" s="3" customFormat="1" ht="14.5">
      <c r="A46" s="149"/>
      <c r="B46" s="91" t="s">
        <v>62</v>
      </c>
      <c r="C46" s="274" t="s">
        <v>684</v>
      </c>
      <c r="D46" s="49"/>
      <c r="F46" s="2"/>
      <c r="G46" s="4" t="s">
        <v>72</v>
      </c>
      <c r="H46" s="2"/>
      <c r="I46" s="2"/>
      <c r="J46" s="2"/>
      <c r="K46" s="2"/>
      <c r="L46" s="2"/>
      <c r="M46" s="2"/>
      <c r="N46" s="2"/>
      <c r="O46" s="2"/>
    </row>
    <row r="47" spans="1:15" ht="14.5" thickBot="1">
      <c r="A47" s="149"/>
      <c r="B47" s="91" t="s">
        <v>64</v>
      </c>
      <c r="C47" s="19"/>
      <c r="D47" s="49"/>
      <c r="G47" s="4" t="s">
        <v>73</v>
      </c>
    </row>
    <row r="48" spans="1:15" ht="14.5" thickBot="1">
      <c r="A48" s="149"/>
      <c r="B48" s="87" t="s">
        <v>207</v>
      </c>
      <c r="C48" s="51"/>
      <c r="D48" s="49"/>
      <c r="G48" s="4" t="s">
        <v>74</v>
      </c>
    </row>
    <row r="49" spans="1:7">
      <c r="A49" s="149"/>
      <c r="B49" s="91" t="s">
        <v>60</v>
      </c>
      <c r="C49" s="275" t="s">
        <v>997</v>
      </c>
      <c r="D49" s="49"/>
      <c r="G49" s="4" t="s">
        <v>75</v>
      </c>
    </row>
    <row r="50" spans="1:7" ht="14.5">
      <c r="A50" s="149"/>
      <c r="B50" s="91" t="s">
        <v>62</v>
      </c>
      <c r="C50" s="276" t="s">
        <v>996</v>
      </c>
      <c r="D50" s="49"/>
      <c r="G50" s="4" t="s">
        <v>76</v>
      </c>
    </row>
    <row r="51" spans="1:7" ht="14.5" thickBot="1">
      <c r="A51" s="149"/>
      <c r="B51" s="91" t="s">
        <v>64</v>
      </c>
      <c r="C51" s="19"/>
      <c r="D51" s="49"/>
      <c r="G51" s="4" t="s">
        <v>77</v>
      </c>
    </row>
    <row r="52" spans="1:7" ht="14.5" thickBot="1">
      <c r="A52" s="149"/>
      <c r="B52" s="87" t="s">
        <v>207</v>
      </c>
      <c r="C52" s="51"/>
      <c r="D52" s="49"/>
      <c r="G52" s="4" t="s">
        <v>78</v>
      </c>
    </row>
    <row r="53" spans="1:7">
      <c r="A53" s="149"/>
      <c r="B53" s="91" t="s">
        <v>60</v>
      </c>
      <c r="C53" s="18" t="s">
        <v>685</v>
      </c>
      <c r="D53" s="49"/>
      <c r="G53" s="4" t="s">
        <v>79</v>
      </c>
    </row>
    <row r="54" spans="1:7" ht="14.5">
      <c r="A54" s="149"/>
      <c r="B54" s="91" t="s">
        <v>62</v>
      </c>
      <c r="C54" s="274" t="s">
        <v>686</v>
      </c>
      <c r="D54" s="49"/>
      <c r="G54" s="4" t="s">
        <v>80</v>
      </c>
    </row>
    <row r="55" spans="1:7" ht="14.5" thickBot="1">
      <c r="A55" s="149"/>
      <c r="B55" s="91" t="s">
        <v>64</v>
      </c>
      <c r="C55" s="19"/>
      <c r="D55" s="49"/>
      <c r="G55" s="4" t="s">
        <v>81</v>
      </c>
    </row>
    <row r="56" spans="1:7" ht="14.5" thickBot="1">
      <c r="A56" s="149"/>
      <c r="B56" s="87" t="s">
        <v>207</v>
      </c>
      <c r="C56" s="51"/>
      <c r="D56" s="49"/>
      <c r="G56" s="4" t="s">
        <v>82</v>
      </c>
    </row>
    <row r="57" spans="1:7">
      <c r="A57" s="149"/>
      <c r="B57" s="91" t="s">
        <v>60</v>
      </c>
      <c r="C57" s="18"/>
      <c r="D57" s="49"/>
      <c r="G57" s="4" t="s">
        <v>83</v>
      </c>
    </row>
    <row r="58" spans="1:7">
      <c r="A58" s="149"/>
      <c r="B58" s="91" t="s">
        <v>62</v>
      </c>
      <c r="C58" s="16"/>
      <c r="D58" s="49"/>
      <c r="G58" s="4" t="s">
        <v>84</v>
      </c>
    </row>
    <row r="59" spans="1:7" ht="14.5" thickBot="1">
      <c r="A59" s="149"/>
      <c r="B59" s="91" t="s">
        <v>64</v>
      </c>
      <c r="C59" s="19"/>
      <c r="D59" s="49"/>
      <c r="G59" s="4" t="s">
        <v>85</v>
      </c>
    </row>
    <row r="60" spans="1:7" ht="14.5" thickBot="1">
      <c r="A60" s="154"/>
      <c r="B60" s="155"/>
      <c r="C60" s="92"/>
      <c r="D60" s="61"/>
      <c r="G60" s="4" t="s">
        <v>86</v>
      </c>
    </row>
    <row r="61" spans="1:7">
      <c r="G61" s="4" t="s">
        <v>87</v>
      </c>
    </row>
    <row r="62" spans="1:7">
      <c r="G62" s="4" t="s">
        <v>88</v>
      </c>
    </row>
    <row r="63" spans="1:7">
      <c r="G63" s="4" t="s">
        <v>89</v>
      </c>
    </row>
    <row r="64" spans="1:7">
      <c r="G64" s="4" t="s">
        <v>90</v>
      </c>
    </row>
    <row r="65" spans="7:7">
      <c r="G65" s="4" t="s">
        <v>91</v>
      </c>
    </row>
    <row r="66" spans="7:7">
      <c r="G66" s="4" t="s">
        <v>92</v>
      </c>
    </row>
    <row r="67" spans="7:7">
      <c r="G67" s="4" t="s">
        <v>93</v>
      </c>
    </row>
    <row r="68" spans="7:7">
      <c r="G68" s="4" t="s">
        <v>94</v>
      </c>
    </row>
    <row r="69" spans="7:7">
      <c r="G69" s="4" t="s">
        <v>95</v>
      </c>
    </row>
    <row r="70" spans="7:7">
      <c r="G70" s="4" t="s">
        <v>96</v>
      </c>
    </row>
    <row r="71" spans="7:7">
      <c r="G71" s="4" t="s">
        <v>97</v>
      </c>
    </row>
    <row r="72" spans="7:7">
      <c r="G72" s="4" t="s">
        <v>98</v>
      </c>
    </row>
    <row r="73" spans="7:7">
      <c r="G73" s="4" t="s">
        <v>99</v>
      </c>
    </row>
    <row r="74" spans="7:7">
      <c r="G74" s="4" t="s">
        <v>100</v>
      </c>
    </row>
    <row r="75" spans="7:7">
      <c r="G75" s="4" t="s">
        <v>101</v>
      </c>
    </row>
    <row r="76" spans="7:7">
      <c r="G76" s="4" t="s">
        <v>102</v>
      </c>
    </row>
    <row r="77" spans="7:7">
      <c r="G77" s="4" t="s">
        <v>103</v>
      </c>
    </row>
    <row r="78" spans="7:7">
      <c r="G78" s="4" t="s">
        <v>104</v>
      </c>
    </row>
    <row r="79" spans="7:7">
      <c r="G79" s="4" t="s">
        <v>105</v>
      </c>
    </row>
    <row r="80" spans="7:7">
      <c r="G80" s="4" t="s">
        <v>106</v>
      </c>
    </row>
    <row r="81" spans="7:7">
      <c r="G81" s="4" t="s">
        <v>107</v>
      </c>
    </row>
    <row r="82" spans="7:7">
      <c r="G82" s="4" t="s">
        <v>108</v>
      </c>
    </row>
    <row r="83" spans="7:7">
      <c r="G83" s="4" t="s">
        <v>109</v>
      </c>
    </row>
    <row r="84" spans="7:7">
      <c r="G84" s="4" t="s">
        <v>110</v>
      </c>
    </row>
    <row r="85" spans="7:7">
      <c r="G85" s="4" t="s">
        <v>111</v>
      </c>
    </row>
    <row r="86" spans="7:7">
      <c r="G86" s="4" t="s">
        <v>112</v>
      </c>
    </row>
    <row r="87" spans="7:7">
      <c r="G87" s="4" t="s">
        <v>113</v>
      </c>
    </row>
    <row r="88" spans="7:7">
      <c r="G88" s="4" t="s">
        <v>114</v>
      </c>
    </row>
    <row r="89" spans="7:7">
      <c r="G89" s="4" t="s">
        <v>115</v>
      </c>
    </row>
    <row r="90" spans="7:7">
      <c r="G90" s="4" t="s">
        <v>116</v>
      </c>
    </row>
    <row r="91" spans="7:7">
      <c r="G91" s="4" t="s">
        <v>117</v>
      </c>
    </row>
    <row r="92" spans="7:7">
      <c r="G92" s="4" t="s">
        <v>118</v>
      </c>
    </row>
    <row r="93" spans="7:7">
      <c r="G93" s="4" t="s">
        <v>119</v>
      </c>
    </row>
    <row r="94" spans="7:7">
      <c r="G94" s="4" t="s">
        <v>120</v>
      </c>
    </row>
    <row r="95" spans="7:7">
      <c r="G95" s="4" t="s">
        <v>121</v>
      </c>
    </row>
    <row r="96" spans="7:7">
      <c r="G96" s="4" t="s">
        <v>122</v>
      </c>
    </row>
    <row r="97" spans="7:7">
      <c r="G97" s="4" t="s">
        <v>123</v>
      </c>
    </row>
    <row r="98" spans="7:7">
      <c r="G98" s="4" t="s">
        <v>124</v>
      </c>
    </row>
    <row r="99" spans="7:7">
      <c r="G99" s="4" t="s">
        <v>125</v>
      </c>
    </row>
    <row r="100" spans="7:7">
      <c r="G100" s="4" t="s">
        <v>126</v>
      </c>
    </row>
    <row r="101" spans="7:7">
      <c r="G101" s="4" t="s">
        <v>127</v>
      </c>
    </row>
    <row r="102" spans="7:7">
      <c r="G102" s="4" t="s">
        <v>128</v>
      </c>
    </row>
    <row r="103" spans="7:7">
      <c r="G103" s="4" t="s">
        <v>129</v>
      </c>
    </row>
    <row r="104" spans="7:7">
      <c r="G104" s="4" t="s">
        <v>130</v>
      </c>
    </row>
    <row r="105" spans="7:7">
      <c r="G105" s="4" t="s">
        <v>131</v>
      </c>
    </row>
    <row r="106" spans="7:7">
      <c r="G106" s="4" t="s">
        <v>132</v>
      </c>
    </row>
    <row r="107" spans="7:7">
      <c r="G107" s="4" t="s">
        <v>133</v>
      </c>
    </row>
    <row r="108" spans="7:7">
      <c r="G108" s="4" t="s">
        <v>134</v>
      </c>
    </row>
    <row r="109" spans="7:7">
      <c r="G109" s="4" t="s">
        <v>135</v>
      </c>
    </row>
    <row r="110" spans="7:7">
      <c r="G110" s="4" t="s">
        <v>136</v>
      </c>
    </row>
    <row r="111" spans="7:7">
      <c r="G111" s="4" t="s">
        <v>137</v>
      </c>
    </row>
    <row r="112" spans="7:7">
      <c r="G112" s="4" t="s">
        <v>138</v>
      </c>
    </row>
    <row r="113" spans="7:7">
      <c r="G113" s="4" t="s">
        <v>139</v>
      </c>
    </row>
    <row r="114" spans="7:7">
      <c r="G114" s="4" t="s">
        <v>140</v>
      </c>
    </row>
    <row r="115" spans="7:7">
      <c r="G115" s="4" t="s">
        <v>141</v>
      </c>
    </row>
    <row r="116" spans="7:7">
      <c r="G116" s="4" t="s">
        <v>142</v>
      </c>
    </row>
    <row r="117" spans="7:7">
      <c r="G117" s="4" t="s">
        <v>143</v>
      </c>
    </row>
    <row r="118" spans="7:7">
      <c r="G118" s="4" t="s">
        <v>144</v>
      </c>
    </row>
    <row r="119" spans="7:7">
      <c r="G119" s="4" t="s">
        <v>145</v>
      </c>
    </row>
    <row r="120" spans="7:7">
      <c r="G120" s="4" t="s">
        <v>146</v>
      </c>
    </row>
    <row r="121" spans="7:7">
      <c r="G121" s="4" t="s">
        <v>147</v>
      </c>
    </row>
    <row r="122" spans="7:7">
      <c r="G122" s="4" t="s">
        <v>148</v>
      </c>
    </row>
    <row r="123" spans="7:7">
      <c r="G123" s="4" t="s">
        <v>149</v>
      </c>
    </row>
    <row r="124" spans="7:7">
      <c r="G124" s="4" t="s">
        <v>150</v>
      </c>
    </row>
    <row r="125" spans="7:7">
      <c r="G125" s="4" t="s">
        <v>151</v>
      </c>
    </row>
    <row r="126" spans="7:7">
      <c r="G126" s="4" t="s">
        <v>152</v>
      </c>
    </row>
    <row r="127" spans="7:7">
      <c r="G127" s="4" t="s">
        <v>153</v>
      </c>
    </row>
    <row r="128" spans="7:7">
      <c r="G128" s="4" t="s">
        <v>154</v>
      </c>
    </row>
    <row r="129" spans="7:7">
      <c r="G129" s="4" t="s">
        <v>155</v>
      </c>
    </row>
    <row r="130" spans="7:7">
      <c r="G130" s="4" t="s">
        <v>156</v>
      </c>
    </row>
    <row r="131" spans="7:7">
      <c r="G131" s="4" t="s">
        <v>157</v>
      </c>
    </row>
    <row r="132" spans="7:7">
      <c r="G132" s="4" t="s">
        <v>158</v>
      </c>
    </row>
    <row r="133" spans="7:7">
      <c r="G133" s="4" t="s">
        <v>159</v>
      </c>
    </row>
    <row r="134" spans="7:7">
      <c r="G134" s="4" t="s">
        <v>160</v>
      </c>
    </row>
    <row r="135" spans="7:7">
      <c r="G135" s="4" t="s">
        <v>161</v>
      </c>
    </row>
    <row r="136" spans="7:7">
      <c r="G136" s="4" t="s">
        <v>162</v>
      </c>
    </row>
    <row r="137" spans="7:7">
      <c r="G137" s="4" t="s">
        <v>163</v>
      </c>
    </row>
    <row r="138" spans="7:7">
      <c r="G138" s="4" t="s">
        <v>164</v>
      </c>
    </row>
    <row r="139" spans="7:7">
      <c r="G139" s="4" t="s">
        <v>165</v>
      </c>
    </row>
    <row r="140" spans="7:7">
      <c r="G140" s="4" t="s">
        <v>166</v>
      </c>
    </row>
    <row r="141" spans="7:7">
      <c r="G141" s="4" t="s">
        <v>167</v>
      </c>
    </row>
    <row r="142" spans="7:7">
      <c r="G142" s="4" t="s">
        <v>168</v>
      </c>
    </row>
    <row r="143" spans="7:7">
      <c r="G143" s="4" t="s">
        <v>169</v>
      </c>
    </row>
    <row r="144" spans="7:7">
      <c r="G144" s="4" t="s">
        <v>170</v>
      </c>
    </row>
    <row r="145" spans="7:7">
      <c r="G145" s="4" t="s">
        <v>171</v>
      </c>
    </row>
    <row r="146" spans="7:7">
      <c r="G146" s="4" t="s">
        <v>172</v>
      </c>
    </row>
    <row r="147" spans="7:7">
      <c r="G147" s="4" t="s">
        <v>173</v>
      </c>
    </row>
    <row r="148" spans="7:7">
      <c r="G148" s="4" t="s">
        <v>174</v>
      </c>
    </row>
    <row r="149" spans="7:7">
      <c r="G149" s="4" t="s">
        <v>175</v>
      </c>
    </row>
    <row r="150" spans="7:7">
      <c r="G150" s="4" t="s">
        <v>176</v>
      </c>
    </row>
    <row r="151" spans="7:7">
      <c r="G151" s="4" t="s">
        <v>177</v>
      </c>
    </row>
    <row r="152" spans="7:7">
      <c r="G152" s="4" t="s">
        <v>178</v>
      </c>
    </row>
    <row r="153" spans="7:7">
      <c r="G153" s="4" t="s">
        <v>179</v>
      </c>
    </row>
    <row r="154" spans="7:7">
      <c r="G154" s="4" t="s">
        <v>180</v>
      </c>
    </row>
    <row r="155" spans="7:7">
      <c r="G155" s="4" t="s">
        <v>181</v>
      </c>
    </row>
    <row r="156" spans="7:7">
      <c r="G156" s="4" t="s">
        <v>182</v>
      </c>
    </row>
    <row r="157" spans="7:7">
      <c r="G157" s="4" t="s">
        <v>183</v>
      </c>
    </row>
    <row r="158" spans="7:7">
      <c r="G158" s="4" t="s">
        <v>184</v>
      </c>
    </row>
    <row r="159" spans="7:7">
      <c r="G159" s="4" t="s">
        <v>185</v>
      </c>
    </row>
    <row r="160" spans="7:7">
      <c r="G160" s="4" t="s">
        <v>186</v>
      </c>
    </row>
    <row r="161" spans="7:7">
      <c r="G161" s="4" t="s">
        <v>187</v>
      </c>
    </row>
    <row r="162" spans="7:7">
      <c r="G162" s="4" t="s">
        <v>188</v>
      </c>
    </row>
    <row r="163" spans="7:7">
      <c r="G163" s="4" t="s">
        <v>189</v>
      </c>
    </row>
    <row r="164" spans="7:7">
      <c r="G164" s="4" t="s">
        <v>190</v>
      </c>
    </row>
    <row r="165" spans="7:7">
      <c r="G165" s="4" t="s">
        <v>191</v>
      </c>
    </row>
    <row r="166" spans="7:7">
      <c r="G166" s="4" t="s">
        <v>192</v>
      </c>
    </row>
    <row r="167" spans="7:7">
      <c r="G167" s="4" t="s">
        <v>193</v>
      </c>
    </row>
    <row r="168" spans="7:7">
      <c r="G168" s="4" t="s">
        <v>194</v>
      </c>
    </row>
    <row r="169" spans="7:7">
      <c r="G169" s="4" t="s">
        <v>195</v>
      </c>
    </row>
    <row r="170" spans="7:7">
      <c r="G170" s="4" t="s">
        <v>196</v>
      </c>
    </row>
    <row r="171" spans="7:7">
      <c r="G171" s="4" t="s">
        <v>197</v>
      </c>
    </row>
    <row r="172" spans="7:7">
      <c r="G172" s="4" t="s">
        <v>198</v>
      </c>
    </row>
    <row r="173" spans="7:7">
      <c r="G173" s="4" t="s">
        <v>199</v>
      </c>
    </row>
    <row r="174" spans="7:7">
      <c r="G174" s="4" t="s">
        <v>200</v>
      </c>
    </row>
    <row r="175" spans="7:7">
      <c r="G175" s="4" t="s">
        <v>201</v>
      </c>
    </row>
    <row r="176" spans="7:7">
      <c r="G176" s="4" t="s">
        <v>202</v>
      </c>
    </row>
    <row r="177" spans="7:7">
      <c r="G177" s="4" t="s">
        <v>203</v>
      </c>
    </row>
  </sheetData>
  <mergeCells count="9">
    <mergeCell ref="C23:C24"/>
    <mergeCell ref="A16:B16"/>
    <mergeCell ref="A27:B27"/>
    <mergeCell ref="A36:B36"/>
    <mergeCell ref="A26:B26"/>
    <mergeCell ref="A19:B19"/>
    <mergeCell ref="A23:B24"/>
    <mergeCell ref="A25:B25"/>
    <mergeCell ref="A32:B32"/>
  </mergeCells>
  <phoneticPr fontId="53"/>
  <dataValidations count="5">
    <dataValidation type="list" allowBlank="1" showInputMessage="1" showErrorMessage="1" sqref="C65534" xr:uid="{00000000-0002-0000-0000-000000000000}">
      <formula1>$O$15:$O$26</formula1>
    </dataValidation>
    <dataValidation type="list" allowBlank="1" showInputMessage="1" showErrorMessage="1" sqref="IU65532" xr:uid="{00000000-0002-0000-0000-000001000000}">
      <formula1>$J$15:$J$19</formula1>
    </dataValidation>
    <dataValidation type="list" allowBlank="1" showInputMessage="1" showErrorMessage="1" sqref="C65533" xr:uid="{00000000-0002-0000-0000-000002000000}">
      <formula1>$N$15:$N$26</formula1>
    </dataValidation>
    <dataValidation type="list" allowBlank="1" showInputMessage="1" showErrorMessage="1" sqref="IU65525 C65525" xr:uid="{00000000-0002-0000-0000-000003000000}">
      <formula1>$H$15:$H$17</formula1>
    </dataValidation>
    <dataValidation type="list" allowBlank="1" showInputMessage="1" showErrorMessage="1" sqref="IU65526:IU65530 C65526:C65530" xr:uid="{00000000-0002-0000-0000-000004000000}">
      <formula1>$G$15:$G$177</formula1>
    </dataValidation>
  </dataValidations>
  <hyperlinks>
    <hyperlink ref="C38" r:id="rId1" xr:uid="{00000000-0004-0000-0000-000000000000}"/>
    <hyperlink ref="C50" r:id="rId2" xr:uid="{00000000-0004-0000-0000-000001000000}"/>
    <hyperlink ref="C46" r:id="rId3" xr:uid="{00000000-0004-0000-0000-000002000000}"/>
    <hyperlink ref="C54" r:id="rId4" xr:uid="{00000000-0004-0000-0000-000003000000}"/>
    <hyperlink ref="C42" r:id="rId5" display="mailto:makereta.konrote@govnet.gov.fj" xr:uid="{00000000-0004-0000-0000-000004000000}"/>
  </hyperlinks>
  <pageMargins left="0.7" right="0.7" top="0.75" bottom="0.75" header="0.3" footer="0.3"/>
  <pageSetup scale="38" orientation="landscape" r:id="rId6"/>
  <drawing r:id="rId7"/>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S323"/>
  <sheetViews>
    <sheetView showGridLines="0" view="pageBreakPreview" topLeftCell="A19" zoomScale="80" zoomScaleNormal="71" zoomScaleSheetLayoutView="80" zoomScalePageLayoutView="85" workbookViewId="0">
      <pane xSplit="3" ySplit="1" topLeftCell="I121" activePane="bottomRight" state="frozen"/>
      <selection activeCell="A19" sqref="A19"/>
      <selection pane="topRight" activeCell="D19" sqref="D19"/>
      <selection pane="bottomLeft" activeCell="A20" sqref="A20"/>
      <selection pane="bottomRight" activeCell="M29" sqref="M29"/>
    </sheetView>
  </sheetViews>
  <sheetFormatPr defaultColWidth="8.81640625" defaultRowHeight="14.5" outlineLevelRow="1"/>
  <cols>
    <col min="1" max="1" width="3" style="169" customWidth="1"/>
    <col min="2" max="2" width="28.453125" style="169" customWidth="1"/>
    <col min="3" max="3" width="50.453125" style="169" customWidth="1"/>
    <col min="4" max="4" width="34.36328125" style="169" customWidth="1"/>
    <col min="5" max="5" width="32" style="169" customWidth="1"/>
    <col min="6" max="6" width="26.6328125" style="169" customWidth="1"/>
    <col min="7" max="7" width="26.453125" style="169" bestFit="1" customWidth="1"/>
    <col min="8" max="8" width="30" style="169" customWidth="1"/>
    <col min="9" max="9" width="26.1796875" style="169" customWidth="1"/>
    <col min="10" max="10" width="25.81640625" style="169" customWidth="1"/>
    <col min="11" max="11" width="31" style="169" bestFit="1" customWidth="1"/>
    <col min="12" max="12" width="30.36328125" style="169" customWidth="1"/>
    <col min="13" max="13" width="27.1796875" style="169" customWidth="1"/>
    <col min="14" max="14" width="25" style="169" customWidth="1"/>
    <col min="15" max="15" width="25.81640625" style="169" customWidth="1"/>
    <col min="16" max="16" width="30.36328125" style="169" customWidth="1"/>
    <col min="17" max="17" width="27.1796875" style="169" customWidth="1"/>
    <col min="18" max="18" width="24.36328125" style="169" customWidth="1"/>
    <col min="19" max="19" width="23.1796875" style="169" customWidth="1"/>
    <col min="20" max="20" width="27.6328125" style="169" customWidth="1"/>
    <col min="21" max="16384" width="8.81640625" style="169"/>
  </cols>
  <sheetData>
    <row r="1" spans="2:19" ht="15" hidden="1" thickBot="1"/>
    <row r="2" spans="2:19" ht="26" hidden="1">
      <c r="B2" s="101"/>
      <c r="C2" s="693"/>
      <c r="D2" s="693"/>
      <c r="E2" s="693"/>
      <c r="F2" s="693"/>
      <c r="G2" s="693"/>
      <c r="H2" s="95"/>
      <c r="I2" s="95"/>
      <c r="J2" s="95"/>
      <c r="K2" s="95"/>
      <c r="L2" s="95"/>
      <c r="M2" s="95"/>
      <c r="N2" s="95"/>
      <c r="O2" s="95"/>
      <c r="P2" s="95"/>
      <c r="Q2" s="95"/>
      <c r="R2" s="95"/>
      <c r="S2" s="96"/>
    </row>
    <row r="3" spans="2:19" ht="26" hidden="1">
      <c r="B3" s="102"/>
      <c r="C3" s="699" t="s">
        <v>289</v>
      </c>
      <c r="D3" s="700"/>
      <c r="E3" s="700"/>
      <c r="F3" s="700"/>
      <c r="G3" s="701"/>
      <c r="H3" s="98"/>
      <c r="I3" s="98"/>
      <c r="J3" s="98"/>
      <c r="K3" s="98"/>
      <c r="L3" s="98"/>
      <c r="M3" s="98"/>
      <c r="N3" s="98"/>
      <c r="O3" s="98"/>
      <c r="P3" s="98"/>
      <c r="Q3" s="98"/>
      <c r="R3" s="98"/>
      <c r="S3" s="100"/>
    </row>
    <row r="4" spans="2:19" ht="26" hidden="1">
      <c r="B4" s="102"/>
      <c r="C4" s="103"/>
      <c r="D4" s="103"/>
      <c r="E4" s="103"/>
      <c r="F4" s="103"/>
      <c r="G4" s="103"/>
      <c r="H4" s="98"/>
      <c r="I4" s="98"/>
      <c r="J4" s="98"/>
      <c r="K4" s="98"/>
      <c r="L4" s="98"/>
      <c r="M4" s="98"/>
      <c r="N4" s="98"/>
      <c r="O4" s="98"/>
      <c r="P4" s="98"/>
      <c r="Q4" s="98"/>
      <c r="R4" s="98"/>
      <c r="S4" s="100"/>
    </row>
    <row r="5" spans="2:19" ht="15" hidden="1" thickBot="1">
      <c r="B5" s="97"/>
      <c r="C5" s="98"/>
      <c r="D5" s="98"/>
      <c r="E5" s="98"/>
      <c r="F5" s="98"/>
      <c r="G5" s="98"/>
      <c r="H5" s="98"/>
      <c r="I5" s="98"/>
      <c r="J5" s="98"/>
      <c r="K5" s="98"/>
      <c r="L5" s="98"/>
      <c r="M5" s="98"/>
      <c r="N5" s="98"/>
      <c r="O5" s="98"/>
      <c r="P5" s="98"/>
      <c r="Q5" s="98"/>
      <c r="R5" s="98"/>
      <c r="S5" s="100"/>
    </row>
    <row r="6" spans="2:19" ht="34" hidden="1" customHeight="1" thickBot="1">
      <c r="B6" s="694" t="s">
        <v>608</v>
      </c>
      <c r="C6" s="695"/>
      <c r="D6" s="695"/>
      <c r="E6" s="695"/>
      <c r="F6" s="695"/>
      <c r="G6" s="695"/>
      <c r="H6" s="261"/>
      <c r="I6" s="261"/>
      <c r="J6" s="261"/>
      <c r="K6" s="261"/>
      <c r="L6" s="261"/>
      <c r="M6" s="261"/>
      <c r="N6" s="261"/>
      <c r="O6" s="261"/>
      <c r="P6" s="261"/>
      <c r="Q6" s="261"/>
      <c r="R6" s="261"/>
      <c r="S6" s="262"/>
    </row>
    <row r="7" spans="2:19" ht="15.75" hidden="1" customHeight="1">
      <c r="B7" s="694" t="s">
        <v>670</v>
      </c>
      <c r="C7" s="696"/>
      <c r="D7" s="696"/>
      <c r="E7" s="696"/>
      <c r="F7" s="696"/>
      <c r="G7" s="696"/>
      <c r="H7" s="261"/>
      <c r="I7" s="261"/>
      <c r="J7" s="261"/>
      <c r="K7" s="261"/>
      <c r="L7" s="261"/>
      <c r="M7" s="261"/>
      <c r="N7" s="261"/>
      <c r="O7" s="261"/>
      <c r="P7" s="261"/>
      <c r="Q7" s="261"/>
      <c r="R7" s="261"/>
      <c r="S7" s="262"/>
    </row>
    <row r="8" spans="2:19" ht="15.75" hidden="1" customHeight="1" thickBot="1">
      <c r="B8" s="697" t="s">
        <v>242</v>
      </c>
      <c r="C8" s="698"/>
      <c r="D8" s="698"/>
      <c r="E8" s="698"/>
      <c r="F8" s="698"/>
      <c r="G8" s="698"/>
      <c r="H8" s="263"/>
      <c r="I8" s="263"/>
      <c r="J8" s="263"/>
      <c r="K8" s="263"/>
      <c r="L8" s="263"/>
      <c r="M8" s="263"/>
      <c r="N8" s="263"/>
      <c r="O8" s="263"/>
      <c r="P8" s="263"/>
      <c r="Q8" s="263"/>
      <c r="R8" s="263"/>
      <c r="S8" s="264"/>
    </row>
    <row r="9" spans="2:19" hidden="1"/>
    <row r="10" spans="2:19" ht="21" hidden="1">
      <c r="B10" s="779" t="s">
        <v>315</v>
      </c>
      <c r="C10" s="779"/>
    </row>
    <row r="11" spans="2:19" ht="15" hidden="1" thickBot="1"/>
    <row r="12" spans="2:19" ht="15" hidden="1" customHeight="1" thickBot="1">
      <c r="B12" s="267" t="s">
        <v>316</v>
      </c>
      <c r="C12" s="295"/>
    </row>
    <row r="13" spans="2:19" ht="15.75" hidden="1" customHeight="1" thickBot="1">
      <c r="B13" s="267" t="s">
        <v>281</v>
      </c>
      <c r="C13" s="170" t="s">
        <v>791</v>
      </c>
    </row>
    <row r="14" spans="2:19" ht="15.75" hidden="1" customHeight="1" thickBot="1">
      <c r="B14" s="267" t="s">
        <v>671</v>
      </c>
      <c r="C14" s="170" t="s">
        <v>609</v>
      </c>
    </row>
    <row r="15" spans="2:19" ht="15.75" hidden="1" customHeight="1" thickBot="1">
      <c r="B15" s="267" t="s">
        <v>317</v>
      </c>
      <c r="C15" s="170" t="s">
        <v>71</v>
      </c>
    </row>
    <row r="16" spans="2:19" ht="15" hidden="1" thickBot="1">
      <c r="B16" s="267" t="s">
        <v>318</v>
      </c>
      <c r="C16" s="170" t="s">
        <v>612</v>
      </c>
    </row>
    <row r="17" spans="2:19" ht="15" hidden="1" thickBot="1">
      <c r="B17" s="267" t="s">
        <v>319</v>
      </c>
      <c r="C17" s="170" t="s">
        <v>501</v>
      </c>
    </row>
    <row r="18" spans="2:19" ht="15" hidden="1" thickBot="1"/>
    <row r="19" spans="2:19" ht="15" thickBot="1">
      <c r="D19" s="721" t="s">
        <v>320</v>
      </c>
      <c r="E19" s="722"/>
      <c r="F19" s="722"/>
      <c r="G19" s="723"/>
      <c r="H19" s="721" t="s">
        <v>321</v>
      </c>
      <c r="I19" s="722"/>
      <c r="J19" s="722"/>
      <c r="K19" s="723"/>
      <c r="L19" s="721" t="s">
        <v>322</v>
      </c>
      <c r="M19" s="722"/>
      <c r="N19" s="722"/>
      <c r="O19" s="723"/>
      <c r="P19" s="721" t="s">
        <v>323</v>
      </c>
      <c r="Q19" s="722"/>
      <c r="R19" s="722"/>
      <c r="S19" s="723"/>
    </row>
    <row r="20" spans="2:19" ht="45" customHeight="1" thickBot="1">
      <c r="B20" s="714" t="s">
        <v>324</v>
      </c>
      <c r="C20" s="780" t="s">
        <v>325</v>
      </c>
      <c r="D20" s="171"/>
      <c r="E20" s="172" t="s">
        <v>326</v>
      </c>
      <c r="F20" s="173" t="s">
        <v>327</v>
      </c>
      <c r="G20" s="174" t="s">
        <v>328</v>
      </c>
      <c r="H20" s="171"/>
      <c r="I20" s="172" t="s">
        <v>326</v>
      </c>
      <c r="J20" s="173" t="s">
        <v>327</v>
      </c>
      <c r="K20" s="174" t="s">
        <v>328</v>
      </c>
      <c r="L20" s="171"/>
      <c r="M20" s="172" t="s">
        <v>326</v>
      </c>
      <c r="N20" s="173" t="s">
        <v>327</v>
      </c>
      <c r="O20" s="174" t="s">
        <v>328</v>
      </c>
      <c r="P20" s="171"/>
      <c r="Q20" s="172" t="s">
        <v>326</v>
      </c>
      <c r="R20" s="173" t="s">
        <v>327</v>
      </c>
      <c r="S20" s="174" t="s">
        <v>328</v>
      </c>
    </row>
    <row r="21" spans="2:19" ht="40.5" customHeight="1">
      <c r="B21" s="747"/>
      <c r="C21" s="781"/>
      <c r="D21" s="175" t="s">
        <v>329</v>
      </c>
      <c r="E21" s="176"/>
      <c r="F21" s="176"/>
      <c r="G21" s="176"/>
      <c r="H21" s="177" t="s">
        <v>329</v>
      </c>
      <c r="I21" s="297">
        <f>9622+20529+42284+52220</f>
        <v>124655</v>
      </c>
      <c r="J21" s="297">
        <v>6000</v>
      </c>
      <c r="K21" s="297">
        <f>9622+20529+42284+52220</f>
        <v>124655</v>
      </c>
      <c r="L21" s="175" t="s">
        <v>329</v>
      </c>
      <c r="M21" s="178">
        <f>N21+O21</f>
        <v>177767</v>
      </c>
      <c r="N21" s="179">
        <v>1281</v>
      </c>
      <c r="O21" s="180">
        <f>24637+10509+71048+71573-N21</f>
        <v>176486</v>
      </c>
      <c r="P21" s="175" t="s">
        <v>329</v>
      </c>
      <c r="Q21" s="178"/>
      <c r="R21" s="179"/>
      <c r="S21" s="180"/>
    </row>
    <row r="22" spans="2:19" ht="39.75" customHeight="1">
      <c r="B22" s="747"/>
      <c r="C22" s="781"/>
      <c r="D22" s="181" t="s">
        <v>330</v>
      </c>
      <c r="E22" s="182"/>
      <c r="F22" s="182"/>
      <c r="G22" s="182"/>
      <c r="H22" s="183" t="s">
        <v>330</v>
      </c>
      <c r="I22" s="298">
        <f>212406/424861</f>
        <v>0.49994233408102884</v>
      </c>
      <c r="J22" s="298">
        <v>0.5</v>
      </c>
      <c r="K22" s="298">
        <f>212406/424861</f>
        <v>0.49994233408102884</v>
      </c>
      <c r="L22" s="181" t="s">
        <v>330</v>
      </c>
      <c r="M22" s="184">
        <v>0.51739999999999997</v>
      </c>
      <c r="N22" s="184">
        <f>362/N21</f>
        <v>0.28259172521467602</v>
      </c>
      <c r="O22" s="185">
        <v>0.51939999999999997</v>
      </c>
      <c r="P22" s="181" t="s">
        <v>330</v>
      </c>
      <c r="Q22" s="184"/>
      <c r="R22" s="184"/>
      <c r="S22" s="185"/>
    </row>
    <row r="23" spans="2:19" ht="37.5" customHeight="1">
      <c r="B23" s="715"/>
      <c r="C23" s="782"/>
      <c r="D23" s="181" t="s">
        <v>331</v>
      </c>
      <c r="E23" s="182"/>
      <c r="F23" s="182"/>
      <c r="G23" s="182"/>
      <c r="H23" s="183" t="s">
        <v>331</v>
      </c>
      <c r="I23" s="298">
        <f>(39210+35979+38916+42459)/424861</f>
        <v>0.36850640562442777</v>
      </c>
      <c r="J23" s="298">
        <v>0.3</v>
      </c>
      <c r="K23" s="298">
        <f>(39210+35979+38916+42459)/424861</f>
        <v>0.36850640562442777</v>
      </c>
      <c r="L23" s="181" t="s">
        <v>331</v>
      </c>
      <c r="M23" s="184">
        <v>0.37</v>
      </c>
      <c r="N23" s="184">
        <v>0.32</v>
      </c>
      <c r="O23" s="185">
        <v>0.36</v>
      </c>
      <c r="P23" s="181" t="s">
        <v>331</v>
      </c>
      <c r="Q23" s="184"/>
      <c r="R23" s="184"/>
      <c r="S23" s="185"/>
    </row>
    <row r="24" spans="2:19" ht="15" thickBot="1">
      <c r="B24" s="186"/>
      <c r="C24" s="186"/>
      <c r="Q24" s="187"/>
      <c r="R24" s="187"/>
      <c r="S24" s="187"/>
    </row>
    <row r="25" spans="2:19" ht="30" customHeight="1" thickBot="1">
      <c r="B25" s="186"/>
      <c r="C25" s="186"/>
      <c r="D25" s="721" t="s">
        <v>320</v>
      </c>
      <c r="E25" s="722"/>
      <c r="F25" s="722"/>
      <c r="G25" s="723"/>
      <c r="H25" s="721" t="s">
        <v>321</v>
      </c>
      <c r="I25" s="722"/>
      <c r="J25" s="722"/>
      <c r="K25" s="723"/>
      <c r="L25" s="721" t="s">
        <v>322</v>
      </c>
      <c r="M25" s="722"/>
      <c r="N25" s="722"/>
      <c r="O25" s="723"/>
      <c r="P25" s="721" t="s">
        <v>323</v>
      </c>
      <c r="Q25" s="722"/>
      <c r="R25" s="722"/>
      <c r="S25" s="723"/>
    </row>
    <row r="26" spans="2:19" ht="47.25" customHeight="1">
      <c r="B26" s="714" t="s">
        <v>332</v>
      </c>
      <c r="C26" s="714" t="s">
        <v>333</v>
      </c>
      <c r="D26" s="759" t="s">
        <v>334</v>
      </c>
      <c r="E26" s="760"/>
      <c r="F26" s="188" t="s">
        <v>335</v>
      </c>
      <c r="G26" s="189" t="s">
        <v>336</v>
      </c>
      <c r="H26" s="759" t="s">
        <v>334</v>
      </c>
      <c r="I26" s="760"/>
      <c r="J26" s="188" t="s">
        <v>335</v>
      </c>
      <c r="K26" s="189" t="s">
        <v>336</v>
      </c>
      <c r="L26" s="759" t="s">
        <v>334</v>
      </c>
      <c r="M26" s="760"/>
      <c r="N26" s="188" t="s">
        <v>335</v>
      </c>
      <c r="O26" s="189" t="s">
        <v>336</v>
      </c>
      <c r="P26" s="759" t="s">
        <v>334</v>
      </c>
      <c r="Q26" s="760"/>
      <c r="R26" s="188" t="s">
        <v>335</v>
      </c>
      <c r="S26" s="189" t="s">
        <v>336</v>
      </c>
    </row>
    <row r="27" spans="2:19" ht="51" customHeight="1">
      <c r="B27" s="747"/>
      <c r="C27" s="747"/>
      <c r="D27" s="190" t="s">
        <v>329</v>
      </c>
      <c r="E27" s="191"/>
      <c r="F27" s="191"/>
      <c r="G27" s="191"/>
      <c r="H27" s="300" t="s">
        <v>329</v>
      </c>
      <c r="I27" s="296">
        <v>6000</v>
      </c>
      <c r="J27" s="192" t="s">
        <v>414</v>
      </c>
      <c r="K27" s="192" t="s">
        <v>517</v>
      </c>
      <c r="L27" s="300" t="s">
        <v>329</v>
      </c>
      <c r="M27" s="192">
        <v>0</v>
      </c>
      <c r="N27" s="763"/>
      <c r="O27" s="765"/>
      <c r="P27" s="190" t="s">
        <v>329</v>
      </c>
      <c r="Q27" s="192"/>
      <c r="R27" s="763"/>
      <c r="S27" s="765"/>
    </row>
    <row r="28" spans="2:19" ht="51" customHeight="1">
      <c r="B28" s="715"/>
      <c r="C28" s="715"/>
      <c r="D28" s="193" t="s">
        <v>337</v>
      </c>
      <c r="E28" s="194"/>
      <c r="F28" s="191"/>
      <c r="G28" s="191"/>
      <c r="H28" s="301" t="s">
        <v>337</v>
      </c>
      <c r="I28" s="195">
        <v>0.5</v>
      </c>
      <c r="J28" s="192" t="s">
        <v>435</v>
      </c>
      <c r="K28" s="192" t="s">
        <v>517</v>
      </c>
      <c r="L28" s="301" t="s">
        <v>337</v>
      </c>
      <c r="M28" s="195"/>
      <c r="N28" s="764"/>
      <c r="O28" s="766"/>
      <c r="P28" s="193" t="s">
        <v>337</v>
      </c>
      <c r="Q28" s="195"/>
      <c r="R28" s="764"/>
      <c r="S28" s="766"/>
    </row>
    <row r="29" spans="2:19" ht="51" customHeight="1">
      <c r="B29" s="303"/>
      <c r="C29" s="303"/>
      <c r="D29" s="304"/>
      <c r="E29" s="305"/>
      <c r="F29" s="281"/>
      <c r="G29" s="282"/>
      <c r="H29" s="304"/>
      <c r="I29" s="305"/>
      <c r="J29" s="306" t="s">
        <v>442</v>
      </c>
      <c r="K29" s="302" t="s">
        <v>517</v>
      </c>
      <c r="L29" s="299"/>
      <c r="M29" s="195"/>
      <c r="N29" s="279"/>
      <c r="O29" s="280"/>
      <c r="P29" s="299"/>
      <c r="Q29" s="195"/>
      <c r="R29" s="279"/>
      <c r="S29" s="280"/>
    </row>
    <row r="30" spans="2:19" ht="51" customHeight="1">
      <c r="B30" s="303"/>
      <c r="C30" s="303"/>
      <c r="D30" s="304"/>
      <c r="E30" s="305"/>
      <c r="F30" s="281"/>
      <c r="G30" s="282"/>
      <c r="H30" s="304"/>
      <c r="I30" s="305"/>
      <c r="J30" s="306" t="s">
        <v>448</v>
      </c>
      <c r="K30" s="302" t="s">
        <v>517</v>
      </c>
      <c r="L30" s="299"/>
      <c r="M30" s="195"/>
      <c r="N30" s="279"/>
      <c r="O30" s="280"/>
      <c r="P30" s="299"/>
      <c r="Q30" s="195"/>
      <c r="R30" s="279"/>
      <c r="S30" s="280"/>
    </row>
    <row r="31" spans="2:19" ht="48.75" customHeight="1">
      <c r="B31" s="702" t="s">
        <v>338</v>
      </c>
      <c r="C31" s="716" t="s">
        <v>339</v>
      </c>
      <c r="D31" s="196" t="s">
        <v>340</v>
      </c>
      <c r="E31" s="197" t="s">
        <v>319</v>
      </c>
      <c r="F31" s="197" t="s">
        <v>341</v>
      </c>
      <c r="G31" s="198" t="s">
        <v>342</v>
      </c>
      <c r="H31" s="196" t="s">
        <v>340</v>
      </c>
      <c r="I31" s="197" t="s">
        <v>319</v>
      </c>
      <c r="J31" s="197" t="s">
        <v>341</v>
      </c>
      <c r="K31" s="198" t="s">
        <v>342</v>
      </c>
      <c r="L31" s="196" t="s">
        <v>340</v>
      </c>
      <c r="M31" s="197" t="s">
        <v>319</v>
      </c>
      <c r="N31" s="197" t="s">
        <v>341</v>
      </c>
      <c r="O31" s="198" t="s">
        <v>342</v>
      </c>
      <c r="P31" s="196" t="s">
        <v>340</v>
      </c>
      <c r="Q31" s="197" t="s">
        <v>319</v>
      </c>
      <c r="R31" s="197" t="s">
        <v>341</v>
      </c>
      <c r="S31" s="198" t="s">
        <v>342</v>
      </c>
    </row>
    <row r="32" spans="2:19" ht="30" customHeight="1">
      <c r="B32" s="713"/>
      <c r="C32" s="717"/>
      <c r="D32" s="199">
        <v>2</v>
      </c>
      <c r="E32" s="200" t="s">
        <v>501</v>
      </c>
      <c r="F32" s="200" t="s">
        <v>496</v>
      </c>
      <c r="G32" s="201" t="s">
        <v>550</v>
      </c>
      <c r="H32" s="202">
        <v>4</v>
      </c>
      <c r="I32" s="203" t="s">
        <v>501</v>
      </c>
      <c r="J32" s="202" t="s">
        <v>496</v>
      </c>
      <c r="K32" s="204" t="s">
        <v>553</v>
      </c>
      <c r="L32" s="202">
        <v>0</v>
      </c>
      <c r="M32" s="203" t="s">
        <v>501</v>
      </c>
      <c r="N32" s="202" t="s">
        <v>496</v>
      </c>
      <c r="O32" s="204" t="s">
        <v>550</v>
      </c>
      <c r="P32" s="202"/>
      <c r="Q32" s="203"/>
      <c r="R32" s="202"/>
      <c r="S32" s="204"/>
    </row>
    <row r="33" spans="2:19" ht="36.75" hidden="1" customHeight="1" outlineLevel="1">
      <c r="B33" s="713"/>
      <c r="C33" s="717"/>
      <c r="D33" s="196" t="s">
        <v>340</v>
      </c>
      <c r="E33" s="197" t="s">
        <v>319</v>
      </c>
      <c r="F33" s="197" t="s">
        <v>341</v>
      </c>
      <c r="G33" s="198" t="s">
        <v>342</v>
      </c>
      <c r="H33" s="196" t="s">
        <v>340</v>
      </c>
      <c r="I33" s="197" t="s">
        <v>319</v>
      </c>
      <c r="J33" s="197" t="s">
        <v>341</v>
      </c>
      <c r="K33" s="198" t="s">
        <v>342</v>
      </c>
      <c r="L33" s="196" t="s">
        <v>340</v>
      </c>
      <c r="M33" s="197" t="s">
        <v>319</v>
      </c>
      <c r="N33" s="197" t="s">
        <v>341</v>
      </c>
      <c r="O33" s="198" t="s">
        <v>342</v>
      </c>
      <c r="P33" s="196" t="s">
        <v>340</v>
      </c>
      <c r="Q33" s="197" t="s">
        <v>319</v>
      </c>
      <c r="R33" s="197" t="s">
        <v>341</v>
      </c>
      <c r="S33" s="198" t="s">
        <v>342</v>
      </c>
    </row>
    <row r="34" spans="2:19" ht="30" hidden="1" customHeight="1" outlineLevel="1">
      <c r="B34" s="713"/>
      <c r="C34" s="717"/>
      <c r="D34" s="199"/>
      <c r="E34" s="200"/>
      <c r="F34" s="200"/>
      <c r="G34" s="201"/>
      <c r="H34" s="202"/>
      <c r="I34" s="203"/>
      <c r="J34" s="202"/>
      <c r="K34" s="204"/>
      <c r="L34" s="202"/>
      <c r="M34" s="203"/>
      <c r="N34" s="202"/>
      <c r="O34" s="204"/>
      <c r="P34" s="202"/>
      <c r="Q34" s="203"/>
      <c r="R34" s="202"/>
      <c r="S34" s="204"/>
    </row>
    <row r="35" spans="2:19" ht="36" hidden="1" customHeight="1" outlineLevel="1">
      <c r="B35" s="713"/>
      <c r="C35" s="717"/>
      <c r="D35" s="196" t="s">
        <v>340</v>
      </c>
      <c r="E35" s="197" t="s">
        <v>319</v>
      </c>
      <c r="F35" s="197" t="s">
        <v>341</v>
      </c>
      <c r="G35" s="198" t="s">
        <v>342</v>
      </c>
      <c r="H35" s="196" t="s">
        <v>340</v>
      </c>
      <c r="I35" s="197" t="s">
        <v>319</v>
      </c>
      <c r="J35" s="197" t="s">
        <v>341</v>
      </c>
      <c r="K35" s="198" t="s">
        <v>342</v>
      </c>
      <c r="L35" s="196" t="s">
        <v>340</v>
      </c>
      <c r="M35" s="197" t="s">
        <v>319</v>
      </c>
      <c r="N35" s="197" t="s">
        <v>341</v>
      </c>
      <c r="O35" s="198" t="s">
        <v>342</v>
      </c>
      <c r="P35" s="196" t="s">
        <v>340</v>
      </c>
      <c r="Q35" s="197" t="s">
        <v>319</v>
      </c>
      <c r="R35" s="197" t="s">
        <v>341</v>
      </c>
      <c r="S35" s="198" t="s">
        <v>342</v>
      </c>
    </row>
    <row r="36" spans="2:19" ht="30" hidden="1" customHeight="1" outlineLevel="1">
      <c r="B36" s="713"/>
      <c r="C36" s="717"/>
      <c r="D36" s="199"/>
      <c r="E36" s="200"/>
      <c r="F36" s="200"/>
      <c r="G36" s="201"/>
      <c r="H36" s="202"/>
      <c r="I36" s="203"/>
      <c r="J36" s="202"/>
      <c r="K36" s="204"/>
      <c r="L36" s="202"/>
      <c r="M36" s="203"/>
      <c r="N36" s="202"/>
      <c r="O36" s="204"/>
      <c r="P36" s="202"/>
      <c r="Q36" s="203"/>
      <c r="R36" s="202"/>
      <c r="S36" s="204"/>
    </row>
    <row r="37" spans="2:19" ht="39" hidden="1" customHeight="1" outlineLevel="1">
      <c r="B37" s="713"/>
      <c r="C37" s="717"/>
      <c r="D37" s="196" t="s">
        <v>340</v>
      </c>
      <c r="E37" s="197" t="s">
        <v>319</v>
      </c>
      <c r="F37" s="197" t="s">
        <v>341</v>
      </c>
      <c r="G37" s="198" t="s">
        <v>342</v>
      </c>
      <c r="H37" s="196" t="s">
        <v>340</v>
      </c>
      <c r="I37" s="197" t="s">
        <v>319</v>
      </c>
      <c r="J37" s="197" t="s">
        <v>341</v>
      </c>
      <c r="K37" s="198" t="s">
        <v>342</v>
      </c>
      <c r="L37" s="196" t="s">
        <v>340</v>
      </c>
      <c r="M37" s="197" t="s">
        <v>319</v>
      </c>
      <c r="N37" s="197" t="s">
        <v>341</v>
      </c>
      <c r="O37" s="198" t="s">
        <v>342</v>
      </c>
      <c r="P37" s="196" t="s">
        <v>340</v>
      </c>
      <c r="Q37" s="197" t="s">
        <v>319</v>
      </c>
      <c r="R37" s="197" t="s">
        <v>341</v>
      </c>
      <c r="S37" s="198" t="s">
        <v>342</v>
      </c>
    </row>
    <row r="38" spans="2:19" ht="30" hidden="1" customHeight="1" outlineLevel="1">
      <c r="B38" s="713"/>
      <c r="C38" s="717"/>
      <c r="D38" s="199"/>
      <c r="E38" s="200"/>
      <c r="F38" s="200"/>
      <c r="G38" s="201"/>
      <c r="H38" s="202"/>
      <c r="I38" s="203"/>
      <c r="J38" s="202"/>
      <c r="K38" s="204"/>
      <c r="L38" s="202"/>
      <c r="M38" s="203"/>
      <c r="N38" s="202"/>
      <c r="O38" s="204"/>
      <c r="P38" s="202"/>
      <c r="Q38" s="203"/>
      <c r="R38" s="202"/>
      <c r="S38" s="204"/>
    </row>
    <row r="39" spans="2:19" ht="36.75" hidden="1" customHeight="1" outlineLevel="1">
      <c r="B39" s="713"/>
      <c r="C39" s="717"/>
      <c r="D39" s="196" t="s">
        <v>340</v>
      </c>
      <c r="E39" s="197" t="s">
        <v>319</v>
      </c>
      <c r="F39" s="197" t="s">
        <v>341</v>
      </c>
      <c r="G39" s="198" t="s">
        <v>342</v>
      </c>
      <c r="H39" s="196" t="s">
        <v>340</v>
      </c>
      <c r="I39" s="197" t="s">
        <v>319</v>
      </c>
      <c r="J39" s="197" t="s">
        <v>341</v>
      </c>
      <c r="K39" s="198" t="s">
        <v>342</v>
      </c>
      <c r="L39" s="196" t="s">
        <v>340</v>
      </c>
      <c r="M39" s="197" t="s">
        <v>319</v>
      </c>
      <c r="N39" s="197" t="s">
        <v>341</v>
      </c>
      <c r="O39" s="198" t="s">
        <v>342</v>
      </c>
      <c r="P39" s="196" t="s">
        <v>340</v>
      </c>
      <c r="Q39" s="197" t="s">
        <v>319</v>
      </c>
      <c r="R39" s="197" t="s">
        <v>341</v>
      </c>
      <c r="S39" s="198" t="s">
        <v>342</v>
      </c>
    </row>
    <row r="40" spans="2:19" ht="30" hidden="1" customHeight="1" outlineLevel="1">
      <c r="B40" s="703"/>
      <c r="C40" s="718"/>
      <c r="D40" s="199"/>
      <c r="E40" s="200"/>
      <c r="F40" s="200"/>
      <c r="G40" s="201"/>
      <c r="H40" s="202"/>
      <c r="I40" s="203"/>
      <c r="J40" s="202"/>
      <c r="K40" s="204"/>
      <c r="L40" s="202"/>
      <c r="M40" s="203"/>
      <c r="N40" s="202"/>
      <c r="O40" s="204"/>
      <c r="P40" s="202"/>
      <c r="Q40" s="203"/>
      <c r="R40" s="202"/>
      <c r="S40" s="204"/>
    </row>
    <row r="41" spans="2:19" ht="30" customHeight="1" collapsed="1">
      <c r="B41" s="702" t="s">
        <v>343</v>
      </c>
      <c r="C41" s="702" t="s">
        <v>344</v>
      </c>
      <c r="D41" s="197" t="s">
        <v>345</v>
      </c>
      <c r="E41" s="197" t="s">
        <v>346</v>
      </c>
      <c r="F41" s="173" t="s">
        <v>347</v>
      </c>
      <c r="G41" s="205"/>
      <c r="H41" s="197" t="s">
        <v>345</v>
      </c>
      <c r="I41" s="197" t="s">
        <v>346</v>
      </c>
      <c r="J41" s="173" t="s">
        <v>347</v>
      </c>
      <c r="K41" s="206"/>
      <c r="L41" s="197" t="s">
        <v>345</v>
      </c>
      <c r="M41" s="197" t="s">
        <v>346</v>
      </c>
      <c r="N41" s="173" t="s">
        <v>347</v>
      </c>
      <c r="O41" s="206"/>
      <c r="P41" s="197" t="s">
        <v>345</v>
      </c>
      <c r="Q41" s="197" t="s">
        <v>346</v>
      </c>
      <c r="R41" s="173" t="s">
        <v>347</v>
      </c>
      <c r="S41" s="206"/>
    </row>
    <row r="42" spans="2:19" ht="30" customHeight="1">
      <c r="B42" s="713"/>
      <c r="C42" s="713"/>
      <c r="D42" s="777">
        <v>0</v>
      </c>
      <c r="E42" s="777"/>
      <c r="F42" s="173" t="s">
        <v>348</v>
      </c>
      <c r="G42" s="207"/>
      <c r="H42" s="775">
        <v>16</v>
      </c>
      <c r="I42" s="775" t="s">
        <v>557</v>
      </c>
      <c r="J42" s="173" t="s">
        <v>348</v>
      </c>
      <c r="K42" s="208" t="s">
        <v>496</v>
      </c>
      <c r="L42" s="775">
        <v>0</v>
      </c>
      <c r="M42" s="775" t="s">
        <v>1066</v>
      </c>
      <c r="N42" s="173" t="s">
        <v>348</v>
      </c>
      <c r="O42" s="208" t="s">
        <v>496</v>
      </c>
      <c r="P42" s="775"/>
      <c r="Q42" s="775"/>
      <c r="R42" s="173" t="s">
        <v>348</v>
      </c>
      <c r="S42" s="208"/>
    </row>
    <row r="43" spans="2:19" ht="30" customHeight="1">
      <c r="B43" s="713"/>
      <c r="C43" s="713"/>
      <c r="D43" s="778"/>
      <c r="E43" s="778"/>
      <c r="F43" s="173" t="s">
        <v>349</v>
      </c>
      <c r="G43" s="201"/>
      <c r="H43" s="776"/>
      <c r="I43" s="776"/>
      <c r="J43" s="173" t="s">
        <v>349</v>
      </c>
      <c r="K43" s="204">
        <v>4</v>
      </c>
      <c r="L43" s="776"/>
      <c r="M43" s="776"/>
      <c r="N43" s="173" t="s">
        <v>349</v>
      </c>
      <c r="O43" s="204">
        <v>4</v>
      </c>
      <c r="P43" s="776"/>
      <c r="Q43" s="776"/>
      <c r="R43" s="173" t="s">
        <v>349</v>
      </c>
      <c r="S43" s="204"/>
    </row>
    <row r="44" spans="2:19" ht="30" customHeight="1" outlineLevel="1">
      <c r="B44" s="713"/>
      <c r="C44" s="713"/>
      <c r="D44" s="197" t="s">
        <v>345</v>
      </c>
      <c r="E44" s="197" t="s">
        <v>346</v>
      </c>
      <c r="F44" s="173" t="s">
        <v>347</v>
      </c>
      <c r="G44" s="205"/>
      <c r="H44" s="197" t="s">
        <v>345</v>
      </c>
      <c r="I44" s="197" t="s">
        <v>346</v>
      </c>
      <c r="J44" s="173" t="s">
        <v>347</v>
      </c>
      <c r="K44" s="206"/>
      <c r="L44" s="197" t="s">
        <v>345</v>
      </c>
      <c r="M44" s="197" t="s">
        <v>346</v>
      </c>
      <c r="N44" s="173" t="s">
        <v>347</v>
      </c>
      <c r="O44" s="206"/>
      <c r="P44" s="197" t="s">
        <v>345</v>
      </c>
      <c r="Q44" s="197" t="s">
        <v>346</v>
      </c>
      <c r="R44" s="173" t="s">
        <v>347</v>
      </c>
      <c r="S44" s="206"/>
    </row>
    <row r="45" spans="2:19" ht="30" customHeight="1" outlineLevel="1">
      <c r="B45" s="713"/>
      <c r="C45" s="713"/>
      <c r="D45" s="777"/>
      <c r="E45" s="777"/>
      <c r="F45" s="173" t="s">
        <v>348</v>
      </c>
      <c r="G45" s="207"/>
      <c r="H45" s="775"/>
      <c r="I45" s="775"/>
      <c r="J45" s="173" t="s">
        <v>348</v>
      </c>
      <c r="K45" s="208"/>
      <c r="L45" s="775"/>
      <c r="M45" s="775"/>
      <c r="N45" s="173" t="s">
        <v>348</v>
      </c>
      <c r="O45" s="208"/>
      <c r="P45" s="775"/>
      <c r="Q45" s="775"/>
      <c r="R45" s="173" t="s">
        <v>348</v>
      </c>
      <c r="S45" s="208"/>
    </row>
    <row r="46" spans="2:19" ht="30" customHeight="1" outlineLevel="1">
      <c r="B46" s="713"/>
      <c r="C46" s="713"/>
      <c r="D46" s="778"/>
      <c r="E46" s="778"/>
      <c r="F46" s="173" t="s">
        <v>349</v>
      </c>
      <c r="G46" s="201"/>
      <c r="H46" s="776"/>
      <c r="I46" s="776"/>
      <c r="J46" s="173" t="s">
        <v>349</v>
      </c>
      <c r="K46" s="204"/>
      <c r="L46" s="776"/>
      <c r="M46" s="776"/>
      <c r="N46" s="173" t="s">
        <v>349</v>
      </c>
      <c r="O46" s="204"/>
      <c r="P46" s="776"/>
      <c r="Q46" s="776"/>
      <c r="R46" s="173" t="s">
        <v>349</v>
      </c>
      <c r="S46" s="204"/>
    </row>
    <row r="47" spans="2:19" ht="30" customHeight="1" outlineLevel="1">
      <c r="B47" s="713"/>
      <c r="C47" s="713"/>
      <c r="D47" s="197" t="s">
        <v>345</v>
      </c>
      <c r="E47" s="197" t="s">
        <v>346</v>
      </c>
      <c r="F47" s="173" t="s">
        <v>347</v>
      </c>
      <c r="G47" s="205"/>
      <c r="H47" s="197" t="s">
        <v>345</v>
      </c>
      <c r="I47" s="197" t="s">
        <v>346</v>
      </c>
      <c r="J47" s="173" t="s">
        <v>347</v>
      </c>
      <c r="K47" s="206"/>
      <c r="L47" s="197" t="s">
        <v>345</v>
      </c>
      <c r="M47" s="197" t="s">
        <v>346</v>
      </c>
      <c r="N47" s="173" t="s">
        <v>347</v>
      </c>
      <c r="O47" s="206"/>
      <c r="P47" s="197" t="s">
        <v>345</v>
      </c>
      <c r="Q47" s="197" t="s">
        <v>346</v>
      </c>
      <c r="R47" s="173" t="s">
        <v>347</v>
      </c>
      <c r="S47" s="206"/>
    </row>
    <row r="48" spans="2:19" ht="30" customHeight="1" outlineLevel="1">
      <c r="B48" s="713"/>
      <c r="C48" s="713"/>
      <c r="D48" s="777"/>
      <c r="E48" s="777"/>
      <c r="F48" s="173" t="s">
        <v>348</v>
      </c>
      <c r="G48" s="207"/>
      <c r="H48" s="775"/>
      <c r="I48" s="775"/>
      <c r="J48" s="173" t="s">
        <v>348</v>
      </c>
      <c r="K48" s="208"/>
      <c r="L48" s="775"/>
      <c r="M48" s="775"/>
      <c r="N48" s="173" t="s">
        <v>348</v>
      </c>
      <c r="O48" s="208"/>
      <c r="P48" s="775"/>
      <c r="Q48" s="775"/>
      <c r="R48" s="173" t="s">
        <v>348</v>
      </c>
      <c r="S48" s="208"/>
    </row>
    <row r="49" spans="2:19" ht="30" customHeight="1" outlineLevel="1">
      <c r="B49" s="713"/>
      <c r="C49" s="713"/>
      <c r="D49" s="778"/>
      <c r="E49" s="778"/>
      <c r="F49" s="173" t="s">
        <v>349</v>
      </c>
      <c r="G49" s="201"/>
      <c r="H49" s="776"/>
      <c r="I49" s="776"/>
      <c r="J49" s="173" t="s">
        <v>349</v>
      </c>
      <c r="K49" s="204"/>
      <c r="L49" s="776"/>
      <c r="M49" s="776"/>
      <c r="N49" s="173" t="s">
        <v>349</v>
      </c>
      <c r="O49" s="204"/>
      <c r="P49" s="776"/>
      <c r="Q49" s="776"/>
      <c r="R49" s="173" t="s">
        <v>349</v>
      </c>
      <c r="S49" s="204"/>
    </row>
    <row r="50" spans="2:19" ht="30" customHeight="1" outlineLevel="1">
      <c r="B50" s="713"/>
      <c r="C50" s="713"/>
      <c r="D50" s="197" t="s">
        <v>345</v>
      </c>
      <c r="E50" s="197" t="s">
        <v>346</v>
      </c>
      <c r="F50" s="173" t="s">
        <v>347</v>
      </c>
      <c r="G50" s="205"/>
      <c r="H50" s="197" t="s">
        <v>345</v>
      </c>
      <c r="I50" s="197" t="s">
        <v>346</v>
      </c>
      <c r="J50" s="173" t="s">
        <v>347</v>
      </c>
      <c r="K50" s="206"/>
      <c r="L50" s="197" t="s">
        <v>345</v>
      </c>
      <c r="M50" s="197" t="s">
        <v>346</v>
      </c>
      <c r="N50" s="173" t="s">
        <v>347</v>
      </c>
      <c r="O50" s="206"/>
      <c r="P50" s="197" t="s">
        <v>345</v>
      </c>
      <c r="Q50" s="197" t="s">
        <v>346</v>
      </c>
      <c r="R50" s="173" t="s">
        <v>347</v>
      </c>
      <c r="S50" s="206"/>
    </row>
    <row r="51" spans="2:19" ht="30" customHeight="1" outlineLevel="1">
      <c r="B51" s="713"/>
      <c r="C51" s="713"/>
      <c r="D51" s="777"/>
      <c r="E51" s="777"/>
      <c r="F51" s="173" t="s">
        <v>348</v>
      </c>
      <c r="G51" s="207"/>
      <c r="H51" s="775"/>
      <c r="I51" s="775"/>
      <c r="J51" s="173" t="s">
        <v>348</v>
      </c>
      <c r="K51" s="208"/>
      <c r="L51" s="775"/>
      <c r="M51" s="775"/>
      <c r="N51" s="173" t="s">
        <v>348</v>
      </c>
      <c r="O51" s="208"/>
      <c r="P51" s="775"/>
      <c r="Q51" s="775"/>
      <c r="R51" s="173" t="s">
        <v>348</v>
      </c>
      <c r="S51" s="208"/>
    </row>
    <row r="52" spans="2:19" ht="30" customHeight="1" outlineLevel="1">
      <c r="B52" s="703"/>
      <c r="C52" s="703"/>
      <c r="D52" s="778"/>
      <c r="E52" s="778"/>
      <c r="F52" s="173" t="s">
        <v>349</v>
      </c>
      <c r="G52" s="201"/>
      <c r="H52" s="776"/>
      <c r="I52" s="776"/>
      <c r="J52" s="173" t="s">
        <v>349</v>
      </c>
      <c r="K52" s="204"/>
      <c r="L52" s="776"/>
      <c r="M52" s="776"/>
      <c r="N52" s="173" t="s">
        <v>349</v>
      </c>
      <c r="O52" s="204"/>
      <c r="P52" s="776"/>
      <c r="Q52" s="776"/>
      <c r="R52" s="173" t="s">
        <v>349</v>
      </c>
      <c r="S52" s="204"/>
    </row>
    <row r="53" spans="2:19" ht="30" customHeight="1" thickBot="1">
      <c r="C53" s="209"/>
      <c r="D53" s="210"/>
    </row>
    <row r="54" spans="2:19" ht="30" customHeight="1" thickBot="1">
      <c r="D54" s="721" t="s">
        <v>320</v>
      </c>
      <c r="E54" s="722"/>
      <c r="F54" s="722"/>
      <c r="G54" s="723"/>
      <c r="H54" s="721" t="s">
        <v>321</v>
      </c>
      <c r="I54" s="722"/>
      <c r="J54" s="722"/>
      <c r="K54" s="723"/>
      <c r="L54" s="721" t="s">
        <v>322</v>
      </c>
      <c r="M54" s="722"/>
      <c r="N54" s="722"/>
      <c r="O54" s="723"/>
      <c r="P54" s="721" t="s">
        <v>323</v>
      </c>
      <c r="Q54" s="722"/>
      <c r="R54" s="722"/>
      <c r="S54" s="723"/>
    </row>
    <row r="55" spans="2:19" ht="30" customHeight="1">
      <c r="B55" s="714" t="s">
        <v>350</v>
      </c>
      <c r="C55" s="714" t="s">
        <v>351</v>
      </c>
      <c r="D55" s="676" t="s">
        <v>352</v>
      </c>
      <c r="E55" s="736"/>
      <c r="F55" s="211" t="s">
        <v>319</v>
      </c>
      <c r="G55" s="212" t="s">
        <v>353</v>
      </c>
      <c r="H55" s="676" t="s">
        <v>352</v>
      </c>
      <c r="I55" s="736"/>
      <c r="J55" s="211" t="s">
        <v>319</v>
      </c>
      <c r="K55" s="212" t="s">
        <v>353</v>
      </c>
      <c r="L55" s="676" t="s">
        <v>352</v>
      </c>
      <c r="M55" s="736"/>
      <c r="N55" s="211" t="s">
        <v>319</v>
      </c>
      <c r="O55" s="212" t="s">
        <v>353</v>
      </c>
      <c r="P55" s="676" t="s">
        <v>352</v>
      </c>
      <c r="Q55" s="736"/>
      <c r="R55" s="211" t="s">
        <v>319</v>
      </c>
      <c r="S55" s="212" t="s">
        <v>353</v>
      </c>
    </row>
    <row r="56" spans="2:19" ht="45" customHeight="1">
      <c r="B56" s="747"/>
      <c r="C56" s="747"/>
      <c r="D56" s="190" t="s">
        <v>329</v>
      </c>
      <c r="E56" s="191">
        <f>3*4+2</f>
        <v>14</v>
      </c>
      <c r="F56" s="767" t="s">
        <v>501</v>
      </c>
      <c r="G56" s="769" t="s">
        <v>520</v>
      </c>
      <c r="H56" s="190" t="s">
        <v>329</v>
      </c>
      <c r="I56" s="192">
        <v>14</v>
      </c>
      <c r="J56" s="763" t="s">
        <v>501</v>
      </c>
      <c r="K56" s="765" t="s">
        <v>504</v>
      </c>
      <c r="L56" s="190" t="s">
        <v>329</v>
      </c>
      <c r="M56" s="192">
        <v>6</v>
      </c>
      <c r="N56" s="763" t="s">
        <v>501</v>
      </c>
      <c r="O56" s="765" t="s">
        <v>512</v>
      </c>
      <c r="P56" s="190" t="s">
        <v>329</v>
      </c>
      <c r="Q56" s="192"/>
      <c r="R56" s="763"/>
      <c r="S56" s="765"/>
    </row>
    <row r="57" spans="2:19" ht="45" customHeight="1">
      <c r="B57" s="715"/>
      <c r="C57" s="715"/>
      <c r="D57" s="193" t="s">
        <v>337</v>
      </c>
      <c r="E57" s="194">
        <v>0.5</v>
      </c>
      <c r="F57" s="768"/>
      <c r="G57" s="770"/>
      <c r="H57" s="193" t="s">
        <v>337</v>
      </c>
      <c r="I57" s="195">
        <v>0.5</v>
      </c>
      <c r="J57" s="764"/>
      <c r="K57" s="766"/>
      <c r="L57" s="193" t="s">
        <v>337</v>
      </c>
      <c r="M57" s="195">
        <v>0.8</v>
      </c>
      <c r="N57" s="764"/>
      <c r="O57" s="766"/>
      <c r="P57" s="193" t="s">
        <v>337</v>
      </c>
      <c r="Q57" s="195"/>
      <c r="R57" s="764"/>
      <c r="S57" s="766"/>
    </row>
    <row r="58" spans="2:19" ht="30" customHeight="1">
      <c r="B58" s="702" t="s">
        <v>354</v>
      </c>
      <c r="C58" s="702" t="s">
        <v>355</v>
      </c>
      <c r="D58" s="197" t="s">
        <v>356</v>
      </c>
      <c r="E58" s="213" t="s">
        <v>357</v>
      </c>
      <c r="F58" s="680" t="s">
        <v>358</v>
      </c>
      <c r="G58" s="746"/>
      <c r="H58" s="197" t="s">
        <v>356</v>
      </c>
      <c r="I58" s="213" t="s">
        <v>357</v>
      </c>
      <c r="J58" s="680" t="s">
        <v>358</v>
      </c>
      <c r="K58" s="746"/>
      <c r="L58" s="197" t="s">
        <v>356</v>
      </c>
      <c r="M58" s="213" t="s">
        <v>357</v>
      </c>
      <c r="N58" s="680" t="s">
        <v>358</v>
      </c>
      <c r="O58" s="746"/>
      <c r="P58" s="197" t="s">
        <v>356</v>
      </c>
      <c r="Q58" s="213" t="s">
        <v>357</v>
      </c>
      <c r="R58" s="680" t="s">
        <v>358</v>
      </c>
      <c r="S58" s="746"/>
    </row>
    <row r="59" spans="2:19" ht="30" customHeight="1">
      <c r="B59" s="713"/>
      <c r="C59" s="703"/>
      <c r="D59" s="214">
        <v>0</v>
      </c>
      <c r="E59" s="215"/>
      <c r="F59" s="771" t="s">
        <v>474</v>
      </c>
      <c r="G59" s="772"/>
      <c r="H59" s="216">
        <v>14</v>
      </c>
      <c r="I59" s="217">
        <v>0.5</v>
      </c>
      <c r="J59" s="773" t="s">
        <v>474</v>
      </c>
      <c r="K59" s="774"/>
      <c r="L59" s="216">
        <v>6</v>
      </c>
      <c r="M59" s="217">
        <v>0.8</v>
      </c>
      <c r="N59" s="773"/>
      <c r="O59" s="774"/>
      <c r="P59" s="216"/>
      <c r="Q59" s="217"/>
      <c r="R59" s="773"/>
      <c r="S59" s="774"/>
    </row>
    <row r="60" spans="2:19" ht="30" customHeight="1">
      <c r="B60" s="713"/>
      <c r="C60" s="702" t="s">
        <v>359</v>
      </c>
      <c r="D60" s="218" t="s">
        <v>358</v>
      </c>
      <c r="E60" s="219" t="s">
        <v>341</v>
      </c>
      <c r="F60" s="197" t="s">
        <v>319</v>
      </c>
      <c r="G60" s="220" t="s">
        <v>353</v>
      </c>
      <c r="H60" s="218" t="s">
        <v>358</v>
      </c>
      <c r="I60" s="219" t="s">
        <v>341</v>
      </c>
      <c r="J60" s="197" t="s">
        <v>319</v>
      </c>
      <c r="K60" s="220" t="s">
        <v>353</v>
      </c>
      <c r="L60" s="218" t="s">
        <v>358</v>
      </c>
      <c r="M60" s="219" t="s">
        <v>341</v>
      </c>
      <c r="N60" s="197" t="s">
        <v>319</v>
      </c>
      <c r="O60" s="220" t="s">
        <v>353</v>
      </c>
      <c r="P60" s="218" t="s">
        <v>358</v>
      </c>
      <c r="Q60" s="219" t="s">
        <v>341</v>
      </c>
      <c r="R60" s="197" t="s">
        <v>319</v>
      </c>
      <c r="S60" s="220" t="s">
        <v>353</v>
      </c>
    </row>
    <row r="61" spans="2:19" ht="30" customHeight="1">
      <c r="B61" s="703"/>
      <c r="C61" s="762"/>
      <c r="D61" s="221" t="s">
        <v>474</v>
      </c>
      <c r="E61" s="222" t="s">
        <v>496</v>
      </c>
      <c r="F61" s="200" t="s">
        <v>501</v>
      </c>
      <c r="G61" s="223" t="s">
        <v>520</v>
      </c>
      <c r="H61" s="224" t="s">
        <v>474</v>
      </c>
      <c r="I61" s="225" t="s">
        <v>496</v>
      </c>
      <c r="J61" s="202" t="s">
        <v>501</v>
      </c>
      <c r="K61" s="226" t="s">
        <v>504</v>
      </c>
      <c r="L61" s="224" t="s">
        <v>474</v>
      </c>
      <c r="M61" s="225" t="s">
        <v>496</v>
      </c>
      <c r="N61" s="202" t="s">
        <v>501</v>
      </c>
      <c r="O61" s="226" t="s">
        <v>512</v>
      </c>
      <c r="P61" s="224"/>
      <c r="Q61" s="225"/>
      <c r="R61" s="202"/>
      <c r="S61" s="226"/>
    </row>
    <row r="62" spans="2:19" ht="30" customHeight="1" thickBot="1">
      <c r="B62" s="186"/>
      <c r="C62" s="227"/>
      <c r="D62" s="210"/>
    </row>
    <row r="63" spans="2:19" ht="30" customHeight="1" thickBot="1">
      <c r="B63" s="186"/>
      <c r="C63" s="186"/>
      <c r="D63" s="721" t="s">
        <v>320</v>
      </c>
      <c r="E63" s="722"/>
      <c r="F63" s="722"/>
      <c r="G63" s="722"/>
      <c r="H63" s="721" t="s">
        <v>321</v>
      </c>
      <c r="I63" s="722"/>
      <c r="J63" s="722"/>
      <c r="K63" s="723"/>
      <c r="L63" s="722" t="s">
        <v>322</v>
      </c>
      <c r="M63" s="722"/>
      <c r="N63" s="722"/>
      <c r="O63" s="722"/>
      <c r="P63" s="721" t="s">
        <v>323</v>
      </c>
      <c r="Q63" s="722"/>
      <c r="R63" s="722"/>
      <c r="S63" s="723"/>
    </row>
    <row r="64" spans="2:19" ht="30" customHeight="1">
      <c r="B64" s="714" t="s">
        <v>360</v>
      </c>
      <c r="C64" s="714" t="s">
        <v>361</v>
      </c>
      <c r="D64" s="759" t="s">
        <v>362</v>
      </c>
      <c r="E64" s="760"/>
      <c r="F64" s="676" t="s">
        <v>319</v>
      </c>
      <c r="G64" s="706"/>
      <c r="H64" s="761" t="s">
        <v>362</v>
      </c>
      <c r="I64" s="760"/>
      <c r="J64" s="676" t="s">
        <v>319</v>
      </c>
      <c r="K64" s="677"/>
      <c r="L64" s="761" t="s">
        <v>362</v>
      </c>
      <c r="M64" s="760"/>
      <c r="N64" s="676" t="s">
        <v>319</v>
      </c>
      <c r="O64" s="677"/>
      <c r="P64" s="761" t="s">
        <v>362</v>
      </c>
      <c r="Q64" s="760"/>
      <c r="R64" s="676" t="s">
        <v>319</v>
      </c>
      <c r="S64" s="677"/>
    </row>
    <row r="65" spans="2:19" ht="36.75" customHeight="1">
      <c r="B65" s="715"/>
      <c r="C65" s="715"/>
      <c r="D65" s="756">
        <v>0</v>
      </c>
      <c r="E65" s="757"/>
      <c r="F65" s="727" t="s">
        <v>501</v>
      </c>
      <c r="G65" s="758"/>
      <c r="H65" s="752">
        <v>100</v>
      </c>
      <c r="I65" s="753"/>
      <c r="J65" s="744" t="s">
        <v>501</v>
      </c>
      <c r="K65" s="745"/>
      <c r="L65" s="752">
        <v>22.35</v>
      </c>
      <c r="M65" s="753"/>
      <c r="N65" s="744" t="s">
        <v>501</v>
      </c>
      <c r="O65" s="745"/>
      <c r="P65" s="752"/>
      <c r="Q65" s="753"/>
      <c r="R65" s="744"/>
      <c r="S65" s="745"/>
    </row>
    <row r="66" spans="2:19" ht="45" customHeight="1">
      <c r="B66" s="702" t="s">
        <v>363</v>
      </c>
      <c r="C66" s="702" t="s">
        <v>674</v>
      </c>
      <c r="D66" s="197" t="s">
        <v>364</v>
      </c>
      <c r="E66" s="197" t="s">
        <v>365</v>
      </c>
      <c r="F66" s="680" t="s">
        <v>366</v>
      </c>
      <c r="G66" s="746"/>
      <c r="H66" s="228" t="s">
        <v>364</v>
      </c>
      <c r="I66" s="197" t="s">
        <v>365</v>
      </c>
      <c r="J66" s="754" t="s">
        <v>366</v>
      </c>
      <c r="K66" s="746"/>
      <c r="L66" s="228" t="s">
        <v>364</v>
      </c>
      <c r="M66" s="197" t="s">
        <v>365</v>
      </c>
      <c r="N66" s="754" t="s">
        <v>366</v>
      </c>
      <c r="O66" s="746"/>
      <c r="P66" s="228" t="s">
        <v>364</v>
      </c>
      <c r="Q66" s="197" t="s">
        <v>365</v>
      </c>
      <c r="R66" s="754" t="s">
        <v>366</v>
      </c>
      <c r="S66" s="746"/>
    </row>
    <row r="67" spans="2:19" ht="27" customHeight="1">
      <c r="B67" s="703"/>
      <c r="C67" s="703"/>
      <c r="D67" s="214">
        <v>6000</v>
      </c>
      <c r="E67" s="215">
        <v>0.5</v>
      </c>
      <c r="F67" s="755" t="s">
        <v>527</v>
      </c>
      <c r="G67" s="755"/>
      <c r="H67" s="216">
        <v>6000</v>
      </c>
      <c r="I67" s="217">
        <v>0.5</v>
      </c>
      <c r="J67" s="750" t="s">
        <v>505</v>
      </c>
      <c r="K67" s="751"/>
      <c r="L67" s="216">
        <v>1281</v>
      </c>
      <c r="M67" s="217">
        <v>0.33700000000000002</v>
      </c>
      <c r="N67" s="750" t="s">
        <v>513</v>
      </c>
      <c r="O67" s="751"/>
      <c r="P67" s="216"/>
      <c r="Q67" s="217"/>
      <c r="R67" s="750"/>
      <c r="S67" s="751"/>
    </row>
    <row r="68" spans="2:19" ht="33.75" customHeight="1" thickBot="1">
      <c r="B68" s="186"/>
      <c r="C68" s="186"/>
    </row>
    <row r="69" spans="2:19" ht="37.5" customHeight="1" thickBot="1">
      <c r="B69" s="186"/>
      <c r="C69" s="186"/>
      <c r="D69" s="721" t="s">
        <v>320</v>
      </c>
      <c r="E69" s="722"/>
      <c r="F69" s="722"/>
      <c r="G69" s="723"/>
      <c r="H69" s="722" t="s">
        <v>321</v>
      </c>
      <c r="I69" s="722"/>
      <c r="J69" s="722"/>
      <c r="K69" s="723"/>
      <c r="L69" s="722" t="s">
        <v>322</v>
      </c>
      <c r="M69" s="722"/>
      <c r="N69" s="722"/>
      <c r="O69" s="722"/>
      <c r="P69" s="722" t="s">
        <v>321</v>
      </c>
      <c r="Q69" s="722"/>
      <c r="R69" s="722"/>
      <c r="S69" s="723"/>
    </row>
    <row r="70" spans="2:19" ht="37.5" customHeight="1">
      <c r="B70" s="714" t="s">
        <v>367</v>
      </c>
      <c r="C70" s="714" t="s">
        <v>368</v>
      </c>
      <c r="D70" s="229" t="s">
        <v>369</v>
      </c>
      <c r="E70" s="211" t="s">
        <v>370</v>
      </c>
      <c r="F70" s="676" t="s">
        <v>371</v>
      </c>
      <c r="G70" s="677"/>
      <c r="H70" s="229" t="s">
        <v>369</v>
      </c>
      <c r="I70" s="211" t="s">
        <v>370</v>
      </c>
      <c r="J70" s="676" t="s">
        <v>371</v>
      </c>
      <c r="K70" s="677"/>
      <c r="L70" s="229" t="s">
        <v>369</v>
      </c>
      <c r="M70" s="211" t="s">
        <v>370</v>
      </c>
      <c r="N70" s="676" t="s">
        <v>371</v>
      </c>
      <c r="O70" s="677"/>
      <c r="P70" s="229" t="s">
        <v>369</v>
      </c>
      <c r="Q70" s="211" t="s">
        <v>370</v>
      </c>
      <c r="R70" s="676" t="s">
        <v>371</v>
      </c>
      <c r="S70" s="677"/>
    </row>
    <row r="71" spans="2:19" ht="44.25" customHeight="1">
      <c r="B71" s="747"/>
      <c r="C71" s="715"/>
      <c r="D71" s="230" t="s">
        <v>501</v>
      </c>
      <c r="E71" s="231" t="s">
        <v>496</v>
      </c>
      <c r="F71" s="748" t="s">
        <v>528</v>
      </c>
      <c r="G71" s="749"/>
      <c r="H71" s="232" t="s">
        <v>501</v>
      </c>
      <c r="I71" s="233" t="s">
        <v>496</v>
      </c>
      <c r="J71" s="678" t="s">
        <v>514</v>
      </c>
      <c r="K71" s="679"/>
      <c r="L71" s="232" t="s">
        <v>501</v>
      </c>
      <c r="M71" s="233" t="s">
        <v>496</v>
      </c>
      <c r="N71" s="678"/>
      <c r="O71" s="679"/>
      <c r="P71" s="232"/>
      <c r="Q71" s="233"/>
      <c r="R71" s="678"/>
      <c r="S71" s="679"/>
    </row>
    <row r="72" spans="2:19" ht="36.75" customHeight="1">
      <c r="B72" s="747"/>
      <c r="C72" s="714" t="s">
        <v>672</v>
      </c>
      <c r="D72" s="197" t="s">
        <v>319</v>
      </c>
      <c r="E72" s="196" t="s">
        <v>372</v>
      </c>
      <c r="F72" s="680" t="s">
        <v>373</v>
      </c>
      <c r="G72" s="746"/>
      <c r="H72" s="197" t="s">
        <v>319</v>
      </c>
      <c r="I72" s="196" t="s">
        <v>372</v>
      </c>
      <c r="J72" s="680" t="s">
        <v>373</v>
      </c>
      <c r="K72" s="746"/>
      <c r="L72" s="197" t="s">
        <v>319</v>
      </c>
      <c r="M72" s="196" t="s">
        <v>372</v>
      </c>
      <c r="N72" s="680" t="s">
        <v>373</v>
      </c>
      <c r="O72" s="746"/>
      <c r="P72" s="197" t="s">
        <v>319</v>
      </c>
      <c r="Q72" s="196" t="s">
        <v>372</v>
      </c>
      <c r="R72" s="680" t="s">
        <v>373</v>
      </c>
      <c r="S72" s="746"/>
    </row>
    <row r="73" spans="2:19" ht="30" customHeight="1">
      <c r="B73" s="747"/>
      <c r="C73" s="747"/>
      <c r="D73" s="200" t="s">
        <v>501</v>
      </c>
      <c r="E73" s="231" t="s">
        <v>792</v>
      </c>
      <c r="F73" s="727" t="s">
        <v>534</v>
      </c>
      <c r="G73" s="728"/>
      <c r="H73" s="202" t="s">
        <v>501</v>
      </c>
      <c r="I73" s="233" t="s">
        <v>792</v>
      </c>
      <c r="J73" s="744" t="s">
        <v>515</v>
      </c>
      <c r="K73" s="745"/>
      <c r="L73" s="202"/>
      <c r="M73" s="233"/>
      <c r="N73" s="744"/>
      <c r="O73" s="745"/>
      <c r="P73" s="202"/>
      <c r="Q73" s="233"/>
      <c r="R73" s="744"/>
      <c r="S73" s="745"/>
    </row>
    <row r="74" spans="2:19" ht="30" customHeight="1" outlineLevel="1">
      <c r="B74" s="747"/>
      <c r="C74" s="747"/>
      <c r="D74" s="200" t="s">
        <v>501</v>
      </c>
      <c r="E74" s="231" t="s">
        <v>793</v>
      </c>
      <c r="F74" s="727" t="s">
        <v>534</v>
      </c>
      <c r="G74" s="728"/>
      <c r="H74" s="202" t="s">
        <v>501</v>
      </c>
      <c r="I74" s="233" t="s">
        <v>792</v>
      </c>
      <c r="J74" s="744" t="s">
        <v>515</v>
      </c>
      <c r="K74" s="745"/>
      <c r="L74" s="202"/>
      <c r="M74" s="233"/>
      <c r="N74" s="744"/>
      <c r="O74" s="745"/>
      <c r="P74" s="202"/>
      <c r="Q74" s="233"/>
      <c r="R74" s="744"/>
      <c r="S74" s="745"/>
    </row>
    <row r="75" spans="2:19" ht="30" customHeight="1" outlineLevel="1">
      <c r="B75" s="747"/>
      <c r="C75" s="747"/>
      <c r="D75" s="200" t="s">
        <v>481</v>
      </c>
      <c r="E75" s="231" t="s">
        <v>792</v>
      </c>
      <c r="F75" s="727" t="s">
        <v>534</v>
      </c>
      <c r="G75" s="728"/>
      <c r="H75" s="202" t="s">
        <v>501</v>
      </c>
      <c r="I75" s="233" t="s">
        <v>792</v>
      </c>
      <c r="J75" s="744" t="s">
        <v>515</v>
      </c>
      <c r="K75" s="745"/>
      <c r="L75" s="202"/>
      <c r="M75" s="233"/>
      <c r="N75" s="744"/>
      <c r="O75" s="745"/>
      <c r="P75" s="202"/>
      <c r="Q75" s="233"/>
      <c r="R75" s="744"/>
      <c r="S75" s="745"/>
    </row>
    <row r="76" spans="2:19" ht="30" customHeight="1" outlineLevel="1">
      <c r="B76" s="747"/>
      <c r="C76" s="747"/>
      <c r="D76" s="200" t="s">
        <v>494</v>
      </c>
      <c r="E76" s="231" t="s">
        <v>792</v>
      </c>
      <c r="F76" s="727" t="s">
        <v>534</v>
      </c>
      <c r="G76" s="728"/>
      <c r="H76" s="202" t="s">
        <v>501</v>
      </c>
      <c r="I76" s="233" t="s">
        <v>792</v>
      </c>
      <c r="J76" s="744" t="s">
        <v>523</v>
      </c>
      <c r="K76" s="745"/>
      <c r="L76" s="202"/>
      <c r="M76" s="233"/>
      <c r="N76" s="744"/>
      <c r="O76" s="745"/>
      <c r="P76" s="202"/>
      <c r="Q76" s="233"/>
      <c r="R76" s="744"/>
      <c r="S76" s="745"/>
    </row>
    <row r="77" spans="2:19" ht="30" customHeight="1" outlineLevel="1">
      <c r="B77" s="747"/>
      <c r="C77" s="747"/>
      <c r="D77" s="200"/>
      <c r="E77" s="231"/>
      <c r="F77" s="727"/>
      <c r="G77" s="728"/>
      <c r="H77" s="202"/>
      <c r="I77" s="233"/>
      <c r="J77" s="744"/>
      <c r="K77" s="745"/>
      <c r="L77" s="202"/>
      <c r="M77" s="233"/>
      <c r="N77" s="744"/>
      <c r="O77" s="745"/>
      <c r="P77" s="202"/>
      <c r="Q77" s="233"/>
      <c r="R77" s="744"/>
      <c r="S77" s="745"/>
    </row>
    <row r="78" spans="2:19" ht="30" customHeight="1" outlineLevel="1">
      <c r="B78" s="715"/>
      <c r="C78" s="715"/>
      <c r="D78" s="200"/>
      <c r="E78" s="231"/>
      <c r="F78" s="727"/>
      <c r="G78" s="728"/>
      <c r="H78" s="202"/>
      <c r="I78" s="233"/>
      <c r="J78" s="744"/>
      <c r="K78" s="745"/>
      <c r="L78" s="202"/>
      <c r="M78" s="233"/>
      <c r="N78" s="744"/>
      <c r="O78" s="745"/>
      <c r="P78" s="202"/>
      <c r="Q78" s="233"/>
      <c r="R78" s="744"/>
      <c r="S78" s="745"/>
    </row>
    <row r="79" spans="2:19" ht="35.25" customHeight="1">
      <c r="B79" s="702" t="s">
        <v>374</v>
      </c>
      <c r="C79" s="743" t="s">
        <v>673</v>
      </c>
      <c r="D79" s="213" t="s">
        <v>375</v>
      </c>
      <c r="E79" s="680" t="s">
        <v>358</v>
      </c>
      <c r="F79" s="681"/>
      <c r="G79" s="198" t="s">
        <v>319</v>
      </c>
      <c r="H79" s="213" t="s">
        <v>375</v>
      </c>
      <c r="I79" s="680" t="s">
        <v>358</v>
      </c>
      <c r="J79" s="681"/>
      <c r="K79" s="198" t="s">
        <v>319</v>
      </c>
      <c r="L79" s="213" t="s">
        <v>375</v>
      </c>
      <c r="M79" s="680" t="s">
        <v>358</v>
      </c>
      <c r="N79" s="681"/>
      <c r="O79" s="198" t="s">
        <v>319</v>
      </c>
      <c r="P79" s="213" t="s">
        <v>375</v>
      </c>
      <c r="Q79" s="680" t="s">
        <v>358</v>
      </c>
      <c r="R79" s="681"/>
      <c r="S79" s="198" t="s">
        <v>319</v>
      </c>
    </row>
    <row r="80" spans="2:19" ht="35.25" customHeight="1">
      <c r="B80" s="713"/>
      <c r="C80" s="743"/>
      <c r="D80" s="234">
        <v>1</v>
      </c>
      <c r="E80" s="738" t="s">
        <v>470</v>
      </c>
      <c r="F80" s="739"/>
      <c r="G80" s="235" t="s">
        <v>494</v>
      </c>
      <c r="H80" s="236">
        <v>4</v>
      </c>
      <c r="I80" s="740" t="s">
        <v>470</v>
      </c>
      <c r="J80" s="741"/>
      <c r="K80" s="237" t="s">
        <v>494</v>
      </c>
      <c r="L80" s="236">
        <v>0</v>
      </c>
      <c r="M80" s="740"/>
      <c r="N80" s="741"/>
      <c r="O80" s="237"/>
      <c r="P80" s="236"/>
      <c r="Q80" s="740"/>
      <c r="R80" s="741"/>
      <c r="S80" s="237"/>
    </row>
    <row r="81" spans="2:19" ht="35.25" customHeight="1" outlineLevel="1">
      <c r="B81" s="713"/>
      <c r="C81" s="743"/>
      <c r="D81" s="234">
        <v>0</v>
      </c>
      <c r="E81" s="738" t="s">
        <v>470</v>
      </c>
      <c r="F81" s="739"/>
      <c r="G81" s="235" t="s">
        <v>481</v>
      </c>
      <c r="H81" s="236">
        <v>4</v>
      </c>
      <c r="I81" s="740" t="s">
        <v>470</v>
      </c>
      <c r="J81" s="741"/>
      <c r="K81" s="237" t="s">
        <v>481</v>
      </c>
      <c r="L81" s="236">
        <v>0</v>
      </c>
      <c r="M81" s="740"/>
      <c r="N81" s="741"/>
      <c r="O81" s="237"/>
      <c r="P81" s="236"/>
      <c r="Q81" s="740"/>
      <c r="R81" s="741"/>
      <c r="S81" s="237"/>
    </row>
    <row r="82" spans="2:19" ht="35.25" customHeight="1" outlineLevel="1">
      <c r="B82" s="713"/>
      <c r="C82" s="743"/>
      <c r="D82" s="234">
        <v>0</v>
      </c>
      <c r="E82" s="738" t="s">
        <v>464</v>
      </c>
      <c r="F82" s="739"/>
      <c r="G82" s="235" t="s">
        <v>501</v>
      </c>
      <c r="H82" s="236">
        <v>16</v>
      </c>
      <c r="I82" s="740" t="s">
        <v>464</v>
      </c>
      <c r="J82" s="741"/>
      <c r="K82" s="237" t="s">
        <v>501</v>
      </c>
      <c r="L82" s="236">
        <v>16</v>
      </c>
      <c r="M82" s="740" t="s">
        <v>464</v>
      </c>
      <c r="N82" s="741"/>
      <c r="O82" s="237" t="s">
        <v>501</v>
      </c>
      <c r="P82" s="236"/>
      <c r="Q82" s="740"/>
      <c r="R82" s="741"/>
      <c r="S82" s="237"/>
    </row>
    <row r="83" spans="2:19" ht="35.25" customHeight="1" outlineLevel="1">
      <c r="B83" s="713"/>
      <c r="C83" s="743"/>
      <c r="D83" s="234"/>
      <c r="E83" s="738"/>
      <c r="F83" s="739"/>
      <c r="G83" s="235"/>
      <c r="H83" s="236"/>
      <c r="I83" s="740"/>
      <c r="J83" s="741"/>
      <c r="K83" s="237"/>
      <c r="L83" s="236"/>
      <c r="M83" s="740"/>
      <c r="N83" s="741"/>
      <c r="O83" s="237"/>
      <c r="P83" s="236"/>
      <c r="Q83" s="740"/>
      <c r="R83" s="741"/>
      <c r="S83" s="237"/>
    </row>
    <row r="84" spans="2:19" ht="35.25" customHeight="1" outlineLevel="1">
      <c r="B84" s="713"/>
      <c r="C84" s="743"/>
      <c r="D84" s="234"/>
      <c r="E84" s="738"/>
      <c r="F84" s="739"/>
      <c r="G84" s="235"/>
      <c r="H84" s="236"/>
      <c r="I84" s="740"/>
      <c r="J84" s="741"/>
      <c r="K84" s="237"/>
      <c r="L84" s="236"/>
      <c r="M84" s="740"/>
      <c r="N84" s="741"/>
      <c r="O84" s="237"/>
      <c r="P84" s="236"/>
      <c r="Q84" s="740"/>
      <c r="R84" s="741"/>
      <c r="S84" s="237"/>
    </row>
    <row r="85" spans="2:19" ht="33" customHeight="1" outlineLevel="1">
      <c r="B85" s="703"/>
      <c r="C85" s="743"/>
      <c r="D85" s="234"/>
      <c r="E85" s="738"/>
      <c r="F85" s="739"/>
      <c r="G85" s="235"/>
      <c r="H85" s="236"/>
      <c r="I85" s="740"/>
      <c r="J85" s="741"/>
      <c r="K85" s="237"/>
      <c r="L85" s="236"/>
      <c r="M85" s="740"/>
      <c r="N85" s="741"/>
      <c r="O85" s="237"/>
      <c r="P85" s="236"/>
      <c r="Q85" s="740"/>
      <c r="R85" s="741"/>
      <c r="S85" s="237"/>
    </row>
    <row r="86" spans="2:19" ht="31.5" customHeight="1" thickBot="1">
      <c r="B86" s="186"/>
      <c r="C86" s="238"/>
      <c r="D86" s="210"/>
    </row>
    <row r="87" spans="2:19" ht="30.75" customHeight="1" thickBot="1">
      <c r="B87" s="186"/>
      <c r="C87" s="186"/>
      <c r="D87" s="721" t="s">
        <v>320</v>
      </c>
      <c r="E87" s="722"/>
      <c r="F87" s="722"/>
      <c r="G87" s="723"/>
      <c r="H87" s="684" t="s">
        <v>320</v>
      </c>
      <c r="I87" s="685"/>
      <c r="J87" s="685"/>
      <c r="K87" s="686"/>
      <c r="L87" s="722" t="s">
        <v>322</v>
      </c>
      <c r="M87" s="722"/>
      <c r="N87" s="722"/>
      <c r="O87" s="722"/>
      <c r="P87" s="722" t="s">
        <v>321</v>
      </c>
      <c r="Q87" s="722"/>
      <c r="R87" s="722"/>
      <c r="S87" s="723"/>
    </row>
    <row r="88" spans="2:19" ht="30.75" customHeight="1">
      <c r="B88" s="714" t="s">
        <v>376</v>
      </c>
      <c r="C88" s="714" t="s">
        <v>377</v>
      </c>
      <c r="D88" s="676" t="s">
        <v>378</v>
      </c>
      <c r="E88" s="736"/>
      <c r="F88" s="211" t="s">
        <v>319</v>
      </c>
      <c r="G88" s="239" t="s">
        <v>358</v>
      </c>
      <c r="H88" s="737" t="s">
        <v>378</v>
      </c>
      <c r="I88" s="736"/>
      <c r="J88" s="211" t="s">
        <v>319</v>
      </c>
      <c r="K88" s="239" t="s">
        <v>358</v>
      </c>
      <c r="L88" s="737" t="s">
        <v>378</v>
      </c>
      <c r="M88" s="736"/>
      <c r="N88" s="211" t="s">
        <v>319</v>
      </c>
      <c r="O88" s="239" t="s">
        <v>358</v>
      </c>
      <c r="P88" s="737" t="s">
        <v>378</v>
      </c>
      <c r="Q88" s="736"/>
      <c r="R88" s="211" t="s">
        <v>319</v>
      </c>
      <c r="S88" s="239" t="s">
        <v>358</v>
      </c>
    </row>
    <row r="89" spans="2:19" ht="29.25" customHeight="1">
      <c r="B89" s="715"/>
      <c r="C89" s="715"/>
      <c r="D89" s="727" t="s">
        <v>536</v>
      </c>
      <c r="E89" s="742"/>
      <c r="F89" s="230" t="s">
        <v>501</v>
      </c>
      <c r="G89" s="240" t="s">
        <v>421</v>
      </c>
      <c r="H89" s="241" t="s">
        <v>517</v>
      </c>
      <c r="I89" s="242"/>
      <c r="J89" s="232" t="s">
        <v>501</v>
      </c>
      <c r="K89" s="243" t="s">
        <v>421</v>
      </c>
      <c r="L89" s="241"/>
      <c r="M89" s="242"/>
      <c r="N89" s="232"/>
      <c r="O89" s="243"/>
      <c r="P89" s="241"/>
      <c r="Q89" s="242"/>
      <c r="R89" s="232"/>
      <c r="S89" s="243"/>
    </row>
    <row r="90" spans="2:19" ht="45" customHeight="1">
      <c r="B90" s="735" t="s">
        <v>379</v>
      </c>
      <c r="C90" s="702" t="s">
        <v>380</v>
      </c>
      <c r="D90" s="197" t="s">
        <v>381</v>
      </c>
      <c r="E90" s="197" t="s">
        <v>382</v>
      </c>
      <c r="F90" s="213" t="s">
        <v>383</v>
      </c>
      <c r="G90" s="198" t="s">
        <v>384</v>
      </c>
      <c r="H90" s="197" t="s">
        <v>381</v>
      </c>
      <c r="I90" s="197" t="s">
        <v>382</v>
      </c>
      <c r="J90" s="213" t="s">
        <v>383</v>
      </c>
      <c r="K90" s="198" t="s">
        <v>384</v>
      </c>
      <c r="L90" s="197" t="s">
        <v>381</v>
      </c>
      <c r="M90" s="197" t="s">
        <v>382</v>
      </c>
      <c r="N90" s="213" t="s">
        <v>383</v>
      </c>
      <c r="O90" s="198" t="s">
        <v>384</v>
      </c>
      <c r="P90" s="197" t="s">
        <v>381</v>
      </c>
      <c r="Q90" s="197" t="s">
        <v>382</v>
      </c>
      <c r="R90" s="213" t="s">
        <v>383</v>
      </c>
      <c r="S90" s="198" t="s">
        <v>384</v>
      </c>
    </row>
    <row r="91" spans="2:19" ht="29.25" customHeight="1">
      <c r="B91" s="735"/>
      <c r="C91" s="713"/>
      <c r="D91" s="729" t="s">
        <v>560</v>
      </c>
      <c r="E91" s="731">
        <v>3</v>
      </c>
      <c r="F91" s="729" t="s">
        <v>539</v>
      </c>
      <c r="G91" s="733" t="s">
        <v>536</v>
      </c>
      <c r="H91" s="687" t="s">
        <v>560</v>
      </c>
      <c r="I91" s="687">
        <v>3</v>
      </c>
      <c r="J91" s="687" t="s">
        <v>539</v>
      </c>
      <c r="K91" s="689" t="s">
        <v>517</v>
      </c>
      <c r="L91" s="687" t="s">
        <v>560</v>
      </c>
      <c r="M91" s="687"/>
      <c r="N91" s="687"/>
      <c r="O91" s="689"/>
      <c r="P91" s="687"/>
      <c r="Q91" s="687"/>
      <c r="R91" s="687"/>
      <c r="S91" s="689"/>
    </row>
    <row r="92" spans="2:19" ht="29.25" customHeight="1">
      <c r="B92" s="735"/>
      <c r="C92" s="713"/>
      <c r="D92" s="730"/>
      <c r="E92" s="732"/>
      <c r="F92" s="730"/>
      <c r="G92" s="734"/>
      <c r="H92" s="688"/>
      <c r="I92" s="688"/>
      <c r="J92" s="688"/>
      <c r="K92" s="690"/>
      <c r="L92" s="688"/>
      <c r="M92" s="688"/>
      <c r="N92" s="688"/>
      <c r="O92" s="690"/>
      <c r="P92" s="688"/>
      <c r="Q92" s="688"/>
      <c r="R92" s="688"/>
      <c r="S92" s="690"/>
    </row>
    <row r="93" spans="2:19" ht="24" outlineLevel="1">
      <c r="B93" s="735"/>
      <c r="C93" s="713"/>
      <c r="D93" s="197" t="s">
        <v>381</v>
      </c>
      <c r="E93" s="197" t="s">
        <v>382</v>
      </c>
      <c r="F93" s="213" t="s">
        <v>383</v>
      </c>
      <c r="G93" s="198" t="s">
        <v>384</v>
      </c>
      <c r="H93" s="197" t="s">
        <v>381</v>
      </c>
      <c r="I93" s="197" t="s">
        <v>382</v>
      </c>
      <c r="J93" s="213" t="s">
        <v>383</v>
      </c>
      <c r="K93" s="198" t="s">
        <v>384</v>
      </c>
      <c r="L93" s="197" t="s">
        <v>381</v>
      </c>
      <c r="M93" s="197" t="s">
        <v>382</v>
      </c>
      <c r="N93" s="213" t="s">
        <v>383</v>
      </c>
      <c r="O93" s="198" t="s">
        <v>384</v>
      </c>
      <c r="P93" s="197" t="s">
        <v>381</v>
      </c>
      <c r="Q93" s="197" t="s">
        <v>382</v>
      </c>
      <c r="R93" s="213" t="s">
        <v>383</v>
      </c>
      <c r="S93" s="198" t="s">
        <v>384</v>
      </c>
    </row>
    <row r="94" spans="2:19" ht="29.25" customHeight="1" outlineLevel="1">
      <c r="B94" s="735"/>
      <c r="C94" s="713"/>
      <c r="D94" s="729" t="s">
        <v>574</v>
      </c>
      <c r="E94" s="731">
        <v>1</v>
      </c>
      <c r="F94" s="729" t="s">
        <v>539</v>
      </c>
      <c r="G94" s="733" t="s">
        <v>536</v>
      </c>
      <c r="H94" s="687" t="s">
        <v>574</v>
      </c>
      <c r="I94" s="687">
        <v>1</v>
      </c>
      <c r="J94" s="687" t="s">
        <v>539</v>
      </c>
      <c r="K94" s="689" t="s">
        <v>517</v>
      </c>
      <c r="L94" s="687" t="s">
        <v>574</v>
      </c>
      <c r="M94" s="687"/>
      <c r="N94" s="687"/>
      <c r="O94" s="689"/>
      <c r="P94" s="687"/>
      <c r="Q94" s="687"/>
      <c r="R94" s="687"/>
      <c r="S94" s="689"/>
    </row>
    <row r="95" spans="2:19" ht="29.25" customHeight="1" outlineLevel="1">
      <c r="B95" s="735"/>
      <c r="C95" s="713"/>
      <c r="D95" s="730"/>
      <c r="E95" s="732"/>
      <c r="F95" s="730"/>
      <c r="G95" s="734"/>
      <c r="H95" s="688"/>
      <c r="I95" s="688"/>
      <c r="J95" s="688"/>
      <c r="K95" s="690"/>
      <c r="L95" s="688"/>
      <c r="M95" s="688"/>
      <c r="N95" s="688"/>
      <c r="O95" s="690"/>
      <c r="P95" s="688"/>
      <c r="Q95" s="688"/>
      <c r="R95" s="688"/>
      <c r="S95" s="690"/>
    </row>
    <row r="96" spans="2:19" ht="24" outlineLevel="1">
      <c r="B96" s="735"/>
      <c r="C96" s="713"/>
      <c r="D96" s="197" t="s">
        <v>381</v>
      </c>
      <c r="E96" s="197" t="s">
        <v>382</v>
      </c>
      <c r="F96" s="213" t="s">
        <v>383</v>
      </c>
      <c r="G96" s="198" t="s">
        <v>384</v>
      </c>
      <c r="H96" s="197" t="s">
        <v>381</v>
      </c>
      <c r="I96" s="197" t="s">
        <v>382</v>
      </c>
      <c r="J96" s="213" t="s">
        <v>383</v>
      </c>
      <c r="K96" s="198" t="s">
        <v>384</v>
      </c>
      <c r="L96" s="197" t="s">
        <v>381</v>
      </c>
      <c r="M96" s="197" t="s">
        <v>382</v>
      </c>
      <c r="N96" s="213" t="s">
        <v>383</v>
      </c>
      <c r="O96" s="198" t="s">
        <v>384</v>
      </c>
      <c r="P96" s="197" t="s">
        <v>381</v>
      </c>
      <c r="Q96" s="197" t="s">
        <v>382</v>
      </c>
      <c r="R96" s="213" t="s">
        <v>383</v>
      </c>
      <c r="S96" s="198" t="s">
        <v>384</v>
      </c>
    </row>
    <row r="97" spans="2:19" ht="29.25" customHeight="1" outlineLevel="1">
      <c r="B97" s="735"/>
      <c r="C97" s="713"/>
      <c r="D97" s="729"/>
      <c r="E97" s="731"/>
      <c r="F97" s="729"/>
      <c r="G97" s="733"/>
      <c r="H97" s="687"/>
      <c r="I97" s="687"/>
      <c r="J97" s="687"/>
      <c r="K97" s="689"/>
      <c r="L97" s="687"/>
      <c r="M97" s="687"/>
      <c r="N97" s="687"/>
      <c r="O97" s="689"/>
      <c r="P97" s="687"/>
      <c r="Q97" s="687"/>
      <c r="R97" s="687"/>
      <c r="S97" s="689"/>
    </row>
    <row r="98" spans="2:19" ht="29.25" customHeight="1" outlineLevel="1">
      <c r="B98" s="735"/>
      <c r="C98" s="713"/>
      <c r="D98" s="730"/>
      <c r="E98" s="732"/>
      <c r="F98" s="730"/>
      <c r="G98" s="734"/>
      <c r="H98" s="688"/>
      <c r="I98" s="688"/>
      <c r="J98" s="688"/>
      <c r="K98" s="690"/>
      <c r="L98" s="688"/>
      <c r="M98" s="688"/>
      <c r="N98" s="688"/>
      <c r="O98" s="690"/>
      <c r="P98" s="688"/>
      <c r="Q98" s="688"/>
      <c r="R98" s="688"/>
      <c r="S98" s="690"/>
    </row>
    <row r="99" spans="2:19" ht="24" outlineLevel="1">
      <c r="B99" s="735"/>
      <c r="C99" s="713"/>
      <c r="D99" s="197" t="s">
        <v>381</v>
      </c>
      <c r="E99" s="197" t="s">
        <v>382</v>
      </c>
      <c r="F99" s="213" t="s">
        <v>383</v>
      </c>
      <c r="G99" s="198" t="s">
        <v>384</v>
      </c>
      <c r="H99" s="197" t="s">
        <v>381</v>
      </c>
      <c r="I99" s="197" t="s">
        <v>382</v>
      </c>
      <c r="J99" s="213" t="s">
        <v>383</v>
      </c>
      <c r="K99" s="198" t="s">
        <v>384</v>
      </c>
      <c r="L99" s="197" t="s">
        <v>381</v>
      </c>
      <c r="M99" s="197" t="s">
        <v>382</v>
      </c>
      <c r="N99" s="213" t="s">
        <v>383</v>
      </c>
      <c r="O99" s="198" t="s">
        <v>384</v>
      </c>
      <c r="P99" s="197" t="s">
        <v>381</v>
      </c>
      <c r="Q99" s="197" t="s">
        <v>382</v>
      </c>
      <c r="R99" s="213" t="s">
        <v>383</v>
      </c>
      <c r="S99" s="198" t="s">
        <v>384</v>
      </c>
    </row>
    <row r="100" spans="2:19" ht="29.25" customHeight="1" outlineLevel="1">
      <c r="B100" s="735"/>
      <c r="C100" s="713"/>
      <c r="D100" s="729"/>
      <c r="E100" s="731"/>
      <c r="F100" s="729"/>
      <c r="G100" s="733"/>
      <c r="H100" s="687"/>
      <c r="I100" s="687"/>
      <c r="J100" s="687"/>
      <c r="K100" s="689"/>
      <c r="L100" s="687"/>
      <c r="M100" s="687"/>
      <c r="N100" s="687"/>
      <c r="O100" s="689"/>
      <c r="P100" s="687"/>
      <c r="Q100" s="687"/>
      <c r="R100" s="687"/>
      <c r="S100" s="689"/>
    </row>
    <row r="101" spans="2:19" ht="29.25" customHeight="1" outlineLevel="1">
      <c r="B101" s="735"/>
      <c r="C101" s="703"/>
      <c r="D101" s="730"/>
      <c r="E101" s="732"/>
      <c r="F101" s="730"/>
      <c r="G101" s="734"/>
      <c r="H101" s="688"/>
      <c r="I101" s="688"/>
      <c r="J101" s="688"/>
      <c r="K101" s="690"/>
      <c r="L101" s="688"/>
      <c r="M101" s="688"/>
      <c r="N101" s="688"/>
      <c r="O101" s="690"/>
      <c r="P101" s="688"/>
      <c r="Q101" s="688"/>
      <c r="R101" s="688"/>
      <c r="S101" s="690"/>
    </row>
    <row r="102" spans="2:19" ht="15" thickBot="1">
      <c r="B102" s="186"/>
      <c r="C102" s="186"/>
    </row>
    <row r="103" spans="2:19" ht="15" thickBot="1">
      <c r="B103" s="186"/>
      <c r="C103" s="186"/>
      <c r="D103" s="721" t="s">
        <v>320</v>
      </c>
      <c r="E103" s="722"/>
      <c r="F103" s="722"/>
      <c r="G103" s="723"/>
      <c r="H103" s="684" t="s">
        <v>385</v>
      </c>
      <c r="I103" s="685"/>
      <c r="J103" s="685"/>
      <c r="K103" s="686"/>
      <c r="L103" s="684" t="s">
        <v>322</v>
      </c>
      <c r="M103" s="685"/>
      <c r="N103" s="685"/>
      <c r="O103" s="686"/>
      <c r="P103" s="684" t="s">
        <v>323</v>
      </c>
      <c r="Q103" s="685"/>
      <c r="R103" s="685"/>
      <c r="S103" s="686"/>
    </row>
    <row r="104" spans="2:19" ht="33.75" customHeight="1">
      <c r="B104" s="724" t="s">
        <v>386</v>
      </c>
      <c r="C104" s="714" t="s">
        <v>387</v>
      </c>
      <c r="D104" s="244" t="s">
        <v>388</v>
      </c>
      <c r="E104" s="245" t="s">
        <v>389</v>
      </c>
      <c r="F104" s="676" t="s">
        <v>390</v>
      </c>
      <c r="G104" s="677"/>
      <c r="H104" s="244" t="s">
        <v>388</v>
      </c>
      <c r="I104" s="245" t="s">
        <v>389</v>
      </c>
      <c r="J104" s="676" t="s">
        <v>390</v>
      </c>
      <c r="K104" s="677"/>
      <c r="L104" s="244" t="s">
        <v>388</v>
      </c>
      <c r="M104" s="245" t="s">
        <v>389</v>
      </c>
      <c r="N104" s="676" t="s">
        <v>390</v>
      </c>
      <c r="O104" s="677"/>
      <c r="P104" s="244" t="s">
        <v>388</v>
      </c>
      <c r="Q104" s="245" t="s">
        <v>389</v>
      </c>
      <c r="R104" s="676" t="s">
        <v>390</v>
      </c>
      <c r="S104" s="677"/>
    </row>
    <row r="105" spans="2:19" ht="30" customHeight="1">
      <c r="B105" s="725"/>
      <c r="C105" s="715"/>
      <c r="D105" s="246"/>
      <c r="E105" s="247"/>
      <c r="F105" s="727"/>
      <c r="G105" s="728"/>
      <c r="H105" s="248"/>
      <c r="I105" s="249"/>
      <c r="J105" s="691"/>
      <c r="K105" s="692"/>
      <c r="L105" s="248">
        <v>46</v>
      </c>
      <c r="M105" s="249">
        <v>0.5</v>
      </c>
      <c r="N105" s="691" t="s">
        <v>492</v>
      </c>
      <c r="O105" s="692"/>
      <c r="P105" s="248"/>
      <c r="Q105" s="249"/>
      <c r="R105" s="691"/>
      <c r="S105" s="692"/>
    </row>
    <row r="106" spans="2:19" ht="32.25" customHeight="1">
      <c r="B106" s="725"/>
      <c r="C106" s="724" t="s">
        <v>391</v>
      </c>
      <c r="D106" s="250" t="s">
        <v>388</v>
      </c>
      <c r="E106" s="197" t="s">
        <v>389</v>
      </c>
      <c r="F106" s="197" t="s">
        <v>392</v>
      </c>
      <c r="G106" s="220" t="s">
        <v>393</v>
      </c>
      <c r="H106" s="250" t="s">
        <v>388</v>
      </c>
      <c r="I106" s="197" t="s">
        <v>389</v>
      </c>
      <c r="J106" s="197" t="s">
        <v>392</v>
      </c>
      <c r="K106" s="220" t="s">
        <v>393</v>
      </c>
      <c r="L106" s="250" t="s">
        <v>388</v>
      </c>
      <c r="M106" s="197" t="s">
        <v>389</v>
      </c>
      <c r="N106" s="197" t="s">
        <v>392</v>
      </c>
      <c r="O106" s="220" t="s">
        <v>393</v>
      </c>
      <c r="P106" s="250" t="s">
        <v>388</v>
      </c>
      <c r="Q106" s="197" t="s">
        <v>389</v>
      </c>
      <c r="R106" s="197" t="s">
        <v>392</v>
      </c>
      <c r="S106" s="220" t="s">
        <v>393</v>
      </c>
    </row>
    <row r="107" spans="2:19" ht="27.75" customHeight="1">
      <c r="B107" s="725"/>
      <c r="C107" s="725"/>
      <c r="D107" s="246"/>
      <c r="E107" s="215"/>
      <c r="F107" s="231"/>
      <c r="G107" s="240"/>
      <c r="H107" s="248"/>
      <c r="I107" s="217"/>
      <c r="J107" s="233"/>
      <c r="K107" s="243"/>
      <c r="L107" s="248"/>
      <c r="M107" s="217"/>
      <c r="N107" s="233"/>
      <c r="O107" s="243"/>
      <c r="P107" s="248"/>
      <c r="Q107" s="217"/>
      <c r="R107" s="233"/>
      <c r="S107" s="243"/>
    </row>
    <row r="108" spans="2:19" ht="27.75" customHeight="1" outlineLevel="1">
      <c r="B108" s="725"/>
      <c r="C108" s="725"/>
      <c r="D108" s="250" t="s">
        <v>388</v>
      </c>
      <c r="E108" s="197" t="s">
        <v>389</v>
      </c>
      <c r="F108" s="197" t="s">
        <v>392</v>
      </c>
      <c r="G108" s="220" t="s">
        <v>393</v>
      </c>
      <c r="H108" s="250" t="s">
        <v>388</v>
      </c>
      <c r="I108" s="197" t="s">
        <v>389</v>
      </c>
      <c r="J108" s="197" t="s">
        <v>392</v>
      </c>
      <c r="K108" s="220" t="s">
        <v>393</v>
      </c>
      <c r="L108" s="250" t="s">
        <v>388</v>
      </c>
      <c r="M108" s="197" t="s">
        <v>389</v>
      </c>
      <c r="N108" s="197" t="s">
        <v>392</v>
      </c>
      <c r="O108" s="220" t="s">
        <v>393</v>
      </c>
      <c r="P108" s="250" t="s">
        <v>388</v>
      </c>
      <c r="Q108" s="197" t="s">
        <v>389</v>
      </c>
      <c r="R108" s="197" t="s">
        <v>392</v>
      </c>
      <c r="S108" s="220" t="s">
        <v>393</v>
      </c>
    </row>
    <row r="109" spans="2:19" ht="27.75" customHeight="1" outlineLevel="1">
      <c r="B109" s="725"/>
      <c r="C109" s="725"/>
      <c r="D109" s="246"/>
      <c r="E109" s="215"/>
      <c r="F109" s="231"/>
      <c r="G109" s="240"/>
      <c r="H109" s="248"/>
      <c r="I109" s="217"/>
      <c r="J109" s="233"/>
      <c r="K109" s="243"/>
      <c r="L109" s="248"/>
      <c r="M109" s="217"/>
      <c r="N109" s="233"/>
      <c r="O109" s="243"/>
      <c r="P109" s="248"/>
      <c r="Q109" s="217"/>
      <c r="R109" s="233"/>
      <c r="S109" s="243"/>
    </row>
    <row r="110" spans="2:19" ht="27.75" customHeight="1" outlineLevel="1">
      <c r="B110" s="725"/>
      <c r="C110" s="725"/>
      <c r="D110" s="250" t="s">
        <v>388</v>
      </c>
      <c r="E110" s="197" t="s">
        <v>389</v>
      </c>
      <c r="F110" s="197" t="s">
        <v>392</v>
      </c>
      <c r="G110" s="220" t="s">
        <v>393</v>
      </c>
      <c r="H110" s="250" t="s">
        <v>388</v>
      </c>
      <c r="I110" s="197" t="s">
        <v>389</v>
      </c>
      <c r="J110" s="197" t="s">
        <v>392</v>
      </c>
      <c r="K110" s="220" t="s">
        <v>393</v>
      </c>
      <c r="L110" s="250" t="s">
        <v>388</v>
      </c>
      <c r="M110" s="197" t="s">
        <v>389</v>
      </c>
      <c r="N110" s="197" t="s">
        <v>392</v>
      </c>
      <c r="O110" s="220" t="s">
        <v>393</v>
      </c>
      <c r="P110" s="250" t="s">
        <v>388</v>
      </c>
      <c r="Q110" s="197" t="s">
        <v>389</v>
      </c>
      <c r="R110" s="197" t="s">
        <v>392</v>
      </c>
      <c r="S110" s="220" t="s">
        <v>393</v>
      </c>
    </row>
    <row r="111" spans="2:19" ht="27.75" customHeight="1" outlineLevel="1">
      <c r="B111" s="725"/>
      <c r="C111" s="725"/>
      <c r="D111" s="246"/>
      <c r="E111" s="215"/>
      <c r="F111" s="231"/>
      <c r="G111" s="240"/>
      <c r="H111" s="248"/>
      <c r="I111" s="217"/>
      <c r="J111" s="233"/>
      <c r="K111" s="243"/>
      <c r="L111" s="248"/>
      <c r="M111" s="217"/>
      <c r="N111" s="233"/>
      <c r="O111" s="243"/>
      <c r="P111" s="248"/>
      <c r="Q111" s="217"/>
      <c r="R111" s="233"/>
      <c r="S111" s="243"/>
    </row>
    <row r="112" spans="2:19" ht="27.75" customHeight="1" outlineLevel="1">
      <c r="B112" s="725"/>
      <c r="C112" s="725"/>
      <c r="D112" s="250" t="s">
        <v>388</v>
      </c>
      <c r="E112" s="197" t="s">
        <v>389</v>
      </c>
      <c r="F112" s="197" t="s">
        <v>392</v>
      </c>
      <c r="G112" s="220" t="s">
        <v>393</v>
      </c>
      <c r="H112" s="250" t="s">
        <v>388</v>
      </c>
      <c r="I112" s="197" t="s">
        <v>389</v>
      </c>
      <c r="J112" s="197" t="s">
        <v>392</v>
      </c>
      <c r="K112" s="220" t="s">
        <v>393</v>
      </c>
      <c r="L112" s="250" t="s">
        <v>388</v>
      </c>
      <c r="M112" s="197" t="s">
        <v>389</v>
      </c>
      <c r="N112" s="197" t="s">
        <v>392</v>
      </c>
      <c r="O112" s="220" t="s">
        <v>393</v>
      </c>
      <c r="P112" s="250" t="s">
        <v>388</v>
      </c>
      <c r="Q112" s="197" t="s">
        <v>389</v>
      </c>
      <c r="R112" s="197" t="s">
        <v>392</v>
      </c>
      <c r="S112" s="220" t="s">
        <v>393</v>
      </c>
    </row>
    <row r="113" spans="2:19" ht="27.75" customHeight="1" outlineLevel="1">
      <c r="B113" s="726"/>
      <c r="C113" s="726"/>
      <c r="D113" s="246"/>
      <c r="E113" s="215"/>
      <c r="F113" s="231"/>
      <c r="G113" s="240"/>
      <c r="H113" s="248"/>
      <c r="I113" s="217"/>
      <c r="J113" s="233"/>
      <c r="K113" s="243"/>
      <c r="L113" s="248"/>
      <c r="M113" s="217"/>
      <c r="N113" s="233"/>
      <c r="O113" s="243"/>
      <c r="P113" s="248"/>
      <c r="Q113" s="217"/>
      <c r="R113" s="233"/>
      <c r="S113" s="243"/>
    </row>
    <row r="114" spans="2:19" ht="26.25" customHeight="1">
      <c r="B114" s="716" t="s">
        <v>394</v>
      </c>
      <c r="C114" s="719" t="s">
        <v>395</v>
      </c>
      <c r="D114" s="251" t="s">
        <v>396</v>
      </c>
      <c r="E114" s="251" t="s">
        <v>397</v>
      </c>
      <c r="F114" s="251" t="s">
        <v>319</v>
      </c>
      <c r="G114" s="252" t="s">
        <v>398</v>
      </c>
      <c r="H114" s="253" t="s">
        <v>396</v>
      </c>
      <c r="I114" s="251" t="s">
        <v>397</v>
      </c>
      <c r="J114" s="251" t="s">
        <v>319</v>
      </c>
      <c r="K114" s="252" t="s">
        <v>398</v>
      </c>
      <c r="L114" s="251" t="s">
        <v>396</v>
      </c>
      <c r="M114" s="251" t="s">
        <v>397</v>
      </c>
      <c r="N114" s="251" t="s">
        <v>319</v>
      </c>
      <c r="O114" s="252" t="s">
        <v>398</v>
      </c>
      <c r="P114" s="251" t="s">
        <v>396</v>
      </c>
      <c r="Q114" s="251" t="s">
        <v>397</v>
      </c>
      <c r="R114" s="251" t="s">
        <v>319</v>
      </c>
      <c r="S114" s="252" t="s">
        <v>398</v>
      </c>
    </row>
    <row r="115" spans="2:19" ht="32.25" customHeight="1">
      <c r="B115" s="717"/>
      <c r="C115" s="720"/>
      <c r="D115" s="214"/>
      <c r="E115" s="214"/>
      <c r="F115" s="214"/>
      <c r="G115" s="214"/>
      <c r="H115" s="236"/>
      <c r="I115" s="216"/>
      <c r="J115" s="216"/>
      <c r="K115" s="237"/>
      <c r="L115" s="216"/>
      <c r="M115" s="216"/>
      <c r="N115" s="216"/>
      <c r="O115" s="237"/>
      <c r="P115" s="216"/>
      <c r="Q115" s="216"/>
      <c r="R115" s="216"/>
      <c r="S115" s="237"/>
    </row>
    <row r="116" spans="2:19" ht="32.25" customHeight="1">
      <c r="B116" s="717"/>
      <c r="C116" s="716" t="s">
        <v>399</v>
      </c>
      <c r="D116" s="197" t="s">
        <v>400</v>
      </c>
      <c r="E116" s="680" t="s">
        <v>401</v>
      </c>
      <c r="F116" s="681"/>
      <c r="G116" s="198" t="s">
        <v>402</v>
      </c>
      <c r="H116" s="197" t="s">
        <v>400</v>
      </c>
      <c r="I116" s="680" t="s">
        <v>401</v>
      </c>
      <c r="J116" s="681"/>
      <c r="K116" s="198" t="s">
        <v>402</v>
      </c>
      <c r="L116" s="197" t="s">
        <v>400</v>
      </c>
      <c r="M116" s="680" t="s">
        <v>401</v>
      </c>
      <c r="N116" s="681"/>
      <c r="O116" s="198" t="s">
        <v>402</v>
      </c>
      <c r="P116" s="197" t="s">
        <v>400</v>
      </c>
      <c r="Q116" s="197" t="s">
        <v>401</v>
      </c>
      <c r="R116" s="680" t="s">
        <v>401</v>
      </c>
      <c r="S116" s="681"/>
    </row>
    <row r="117" spans="2:19" ht="23.25" customHeight="1">
      <c r="B117" s="717"/>
      <c r="C117" s="717"/>
      <c r="D117" s="254"/>
      <c r="E117" s="704"/>
      <c r="F117" s="705"/>
      <c r="G117" s="201"/>
      <c r="H117" s="255"/>
      <c r="I117" s="682"/>
      <c r="J117" s="683"/>
      <c r="K117" s="226"/>
      <c r="L117" s="255"/>
      <c r="M117" s="682"/>
      <c r="N117" s="683"/>
      <c r="O117" s="204"/>
      <c r="P117" s="255"/>
      <c r="Q117" s="202"/>
      <c r="R117" s="682"/>
      <c r="S117" s="683"/>
    </row>
    <row r="118" spans="2:19" ht="23.25" customHeight="1" outlineLevel="1">
      <c r="B118" s="717"/>
      <c r="C118" s="717"/>
      <c r="D118" s="197" t="s">
        <v>400</v>
      </c>
      <c r="E118" s="680" t="s">
        <v>401</v>
      </c>
      <c r="F118" s="681"/>
      <c r="G118" s="198" t="s">
        <v>402</v>
      </c>
      <c r="H118" s="197" t="s">
        <v>400</v>
      </c>
      <c r="I118" s="680" t="s">
        <v>401</v>
      </c>
      <c r="J118" s="681"/>
      <c r="K118" s="198" t="s">
        <v>402</v>
      </c>
      <c r="L118" s="197" t="s">
        <v>400</v>
      </c>
      <c r="M118" s="680" t="s">
        <v>401</v>
      </c>
      <c r="N118" s="681"/>
      <c r="O118" s="198" t="s">
        <v>402</v>
      </c>
      <c r="P118" s="197" t="s">
        <v>400</v>
      </c>
      <c r="Q118" s="197" t="s">
        <v>401</v>
      </c>
      <c r="R118" s="680" t="s">
        <v>401</v>
      </c>
      <c r="S118" s="681"/>
    </row>
    <row r="119" spans="2:19" ht="23.25" customHeight="1" outlineLevel="1">
      <c r="B119" s="717"/>
      <c r="C119" s="717"/>
      <c r="D119" s="254"/>
      <c r="E119" s="704"/>
      <c r="F119" s="705"/>
      <c r="G119" s="201"/>
      <c r="H119" s="255"/>
      <c r="I119" s="682"/>
      <c r="J119" s="683"/>
      <c r="K119" s="204"/>
      <c r="L119" s="255"/>
      <c r="M119" s="682"/>
      <c r="N119" s="683"/>
      <c r="O119" s="204"/>
      <c r="P119" s="255"/>
      <c r="Q119" s="202"/>
      <c r="R119" s="682"/>
      <c r="S119" s="683"/>
    </row>
    <row r="120" spans="2:19" ht="23.25" customHeight="1" outlineLevel="1">
      <c r="B120" s="717"/>
      <c r="C120" s="717"/>
      <c r="D120" s="197" t="s">
        <v>400</v>
      </c>
      <c r="E120" s="680" t="s">
        <v>401</v>
      </c>
      <c r="F120" s="681"/>
      <c r="G120" s="198" t="s">
        <v>402</v>
      </c>
      <c r="H120" s="197" t="s">
        <v>400</v>
      </c>
      <c r="I120" s="680" t="s">
        <v>401</v>
      </c>
      <c r="J120" s="681"/>
      <c r="K120" s="198" t="s">
        <v>402</v>
      </c>
      <c r="L120" s="197" t="s">
        <v>400</v>
      </c>
      <c r="M120" s="680" t="s">
        <v>401</v>
      </c>
      <c r="N120" s="681"/>
      <c r="O120" s="198" t="s">
        <v>402</v>
      </c>
      <c r="P120" s="197" t="s">
        <v>400</v>
      </c>
      <c r="Q120" s="197" t="s">
        <v>401</v>
      </c>
      <c r="R120" s="680" t="s">
        <v>401</v>
      </c>
      <c r="S120" s="681"/>
    </row>
    <row r="121" spans="2:19" ht="23.25" customHeight="1" outlineLevel="1">
      <c r="B121" s="717"/>
      <c r="C121" s="717"/>
      <c r="D121" s="254"/>
      <c r="E121" s="704"/>
      <c r="F121" s="705"/>
      <c r="G121" s="201"/>
      <c r="H121" s="255"/>
      <c r="I121" s="682"/>
      <c r="J121" s="683"/>
      <c r="K121" s="204"/>
      <c r="L121" s="255"/>
      <c r="M121" s="682"/>
      <c r="N121" s="683"/>
      <c r="O121" s="204"/>
      <c r="P121" s="255"/>
      <c r="Q121" s="202"/>
      <c r="R121" s="682"/>
      <c r="S121" s="683"/>
    </row>
    <row r="122" spans="2:19" ht="23.25" customHeight="1" outlineLevel="1">
      <c r="B122" s="717"/>
      <c r="C122" s="717"/>
      <c r="D122" s="197" t="s">
        <v>400</v>
      </c>
      <c r="E122" s="680" t="s">
        <v>401</v>
      </c>
      <c r="F122" s="681"/>
      <c r="G122" s="198" t="s">
        <v>402</v>
      </c>
      <c r="H122" s="197" t="s">
        <v>400</v>
      </c>
      <c r="I122" s="680" t="s">
        <v>401</v>
      </c>
      <c r="J122" s="681"/>
      <c r="K122" s="198" t="s">
        <v>402</v>
      </c>
      <c r="L122" s="197" t="s">
        <v>400</v>
      </c>
      <c r="M122" s="680" t="s">
        <v>401</v>
      </c>
      <c r="N122" s="681"/>
      <c r="O122" s="198" t="s">
        <v>402</v>
      </c>
      <c r="P122" s="197" t="s">
        <v>400</v>
      </c>
      <c r="Q122" s="197" t="s">
        <v>401</v>
      </c>
      <c r="R122" s="680" t="s">
        <v>401</v>
      </c>
      <c r="S122" s="681"/>
    </row>
    <row r="123" spans="2:19" ht="23.25" customHeight="1" outlineLevel="1">
      <c r="B123" s="718"/>
      <c r="C123" s="718"/>
      <c r="D123" s="254"/>
      <c r="E123" s="704"/>
      <c r="F123" s="705"/>
      <c r="G123" s="201"/>
      <c r="H123" s="255"/>
      <c r="I123" s="682"/>
      <c r="J123" s="683"/>
      <c r="K123" s="204"/>
      <c r="L123" s="255"/>
      <c r="M123" s="682"/>
      <c r="N123" s="683"/>
      <c r="O123" s="204"/>
      <c r="P123" s="255"/>
      <c r="Q123" s="202"/>
      <c r="R123" s="682"/>
      <c r="S123" s="683"/>
    </row>
    <row r="124" spans="2:19" ht="15" thickBot="1">
      <c r="B124" s="186"/>
      <c r="C124" s="186"/>
    </row>
    <row r="125" spans="2:19" ht="15" thickBot="1">
      <c r="B125" s="186"/>
      <c r="C125" s="186"/>
      <c r="D125" s="721" t="s">
        <v>320</v>
      </c>
      <c r="E125" s="722"/>
      <c r="F125" s="722"/>
      <c r="G125" s="723"/>
      <c r="H125" s="721" t="s">
        <v>321</v>
      </c>
      <c r="I125" s="722"/>
      <c r="J125" s="722"/>
      <c r="K125" s="723"/>
      <c r="L125" s="722" t="s">
        <v>322</v>
      </c>
      <c r="M125" s="722"/>
      <c r="N125" s="722"/>
      <c r="O125" s="722"/>
      <c r="P125" s="721" t="s">
        <v>323</v>
      </c>
      <c r="Q125" s="722"/>
      <c r="R125" s="722"/>
      <c r="S125" s="723"/>
    </row>
    <row r="126" spans="2:19">
      <c r="B126" s="714" t="s">
        <v>403</v>
      </c>
      <c r="C126" s="714" t="s">
        <v>404</v>
      </c>
      <c r="D126" s="676" t="s">
        <v>405</v>
      </c>
      <c r="E126" s="706"/>
      <c r="F126" s="706"/>
      <c r="G126" s="677"/>
      <c r="H126" s="676" t="s">
        <v>405</v>
      </c>
      <c r="I126" s="706"/>
      <c r="J126" s="706"/>
      <c r="K126" s="677"/>
      <c r="L126" s="676" t="s">
        <v>405</v>
      </c>
      <c r="M126" s="706"/>
      <c r="N126" s="706"/>
      <c r="O126" s="677"/>
      <c r="P126" s="676" t="s">
        <v>405</v>
      </c>
      <c r="Q126" s="706"/>
      <c r="R126" s="706"/>
      <c r="S126" s="677"/>
    </row>
    <row r="127" spans="2:19" ht="45" customHeight="1">
      <c r="B127" s="715"/>
      <c r="C127" s="715"/>
      <c r="D127" s="707" t="s">
        <v>459</v>
      </c>
      <c r="E127" s="708"/>
      <c r="F127" s="708"/>
      <c r="G127" s="709"/>
      <c r="H127" s="710" t="s">
        <v>456</v>
      </c>
      <c r="I127" s="711"/>
      <c r="J127" s="711"/>
      <c r="K127" s="712"/>
      <c r="L127" s="710"/>
      <c r="M127" s="711"/>
      <c r="N127" s="711"/>
      <c r="O127" s="712"/>
      <c r="P127" s="710"/>
      <c r="Q127" s="711"/>
      <c r="R127" s="711"/>
      <c r="S127" s="712"/>
    </row>
    <row r="128" spans="2:19" ht="32.25" customHeight="1">
      <c r="B128" s="702" t="s">
        <v>406</v>
      </c>
      <c r="C128" s="702" t="s">
        <v>407</v>
      </c>
      <c r="D128" s="251" t="s">
        <v>408</v>
      </c>
      <c r="E128" s="219" t="s">
        <v>319</v>
      </c>
      <c r="F128" s="197" t="s">
        <v>341</v>
      </c>
      <c r="G128" s="198" t="s">
        <v>358</v>
      </c>
      <c r="H128" s="251" t="s">
        <v>408</v>
      </c>
      <c r="I128" s="265" t="s">
        <v>319</v>
      </c>
      <c r="J128" s="197" t="s">
        <v>341</v>
      </c>
      <c r="K128" s="198" t="s">
        <v>358</v>
      </c>
      <c r="L128" s="251" t="s">
        <v>408</v>
      </c>
      <c r="M128" s="265" t="s">
        <v>319</v>
      </c>
      <c r="N128" s="197" t="s">
        <v>341</v>
      </c>
      <c r="O128" s="198" t="s">
        <v>358</v>
      </c>
      <c r="P128" s="251" t="s">
        <v>408</v>
      </c>
      <c r="Q128" s="265" t="s">
        <v>319</v>
      </c>
      <c r="R128" s="197" t="s">
        <v>341</v>
      </c>
      <c r="S128" s="198" t="s">
        <v>358</v>
      </c>
    </row>
    <row r="129" spans="2:19" ht="23.25" customHeight="1">
      <c r="B129" s="713"/>
      <c r="C129" s="703"/>
      <c r="D129" s="214">
        <v>1</v>
      </c>
      <c r="E129" s="256" t="s">
        <v>501</v>
      </c>
      <c r="F129" s="200" t="s">
        <v>480</v>
      </c>
      <c r="G129" s="235" t="s">
        <v>606</v>
      </c>
      <c r="H129" s="216">
        <v>4</v>
      </c>
      <c r="I129" s="268" t="s">
        <v>501</v>
      </c>
      <c r="J129" s="216" t="s">
        <v>496</v>
      </c>
      <c r="K129" s="283" t="s">
        <v>603</v>
      </c>
      <c r="L129" s="216">
        <v>0</v>
      </c>
      <c r="M129" s="268"/>
      <c r="N129" s="216"/>
      <c r="O129" s="266"/>
      <c r="P129" s="216"/>
      <c r="Q129" s="268"/>
      <c r="R129" s="216"/>
      <c r="S129" s="266"/>
    </row>
    <row r="130" spans="2:19" ht="29.25" customHeight="1">
      <c r="B130" s="713"/>
      <c r="C130" s="702" t="s">
        <v>409</v>
      </c>
      <c r="D130" s="197" t="s">
        <v>410</v>
      </c>
      <c r="E130" s="680" t="s">
        <v>411</v>
      </c>
      <c r="F130" s="681"/>
      <c r="G130" s="198" t="s">
        <v>412</v>
      </c>
      <c r="H130" s="197" t="s">
        <v>410</v>
      </c>
      <c r="I130" s="680" t="s">
        <v>411</v>
      </c>
      <c r="J130" s="681"/>
      <c r="K130" s="198" t="s">
        <v>412</v>
      </c>
      <c r="L130" s="197" t="s">
        <v>410</v>
      </c>
      <c r="M130" s="680" t="s">
        <v>411</v>
      </c>
      <c r="N130" s="681"/>
      <c r="O130" s="198" t="s">
        <v>412</v>
      </c>
      <c r="P130" s="197" t="s">
        <v>410</v>
      </c>
      <c r="Q130" s="680" t="s">
        <v>411</v>
      </c>
      <c r="R130" s="681"/>
      <c r="S130" s="198" t="s">
        <v>412</v>
      </c>
    </row>
    <row r="131" spans="2:19" ht="39" customHeight="1">
      <c r="B131" s="703"/>
      <c r="C131" s="703"/>
      <c r="D131" s="254"/>
      <c r="E131" s="704"/>
      <c r="F131" s="705"/>
      <c r="G131" s="201"/>
      <c r="H131" s="255"/>
      <c r="I131" s="682"/>
      <c r="J131" s="683"/>
      <c r="K131" s="204"/>
      <c r="L131" s="255"/>
      <c r="M131" s="682"/>
      <c r="N131" s="683"/>
      <c r="O131" s="204"/>
      <c r="P131" s="255"/>
      <c r="Q131" s="682"/>
      <c r="R131" s="683"/>
      <c r="S131" s="204"/>
    </row>
    <row r="135" spans="2:19" hidden="1"/>
    <row r="136" spans="2:19" hidden="1"/>
    <row r="137" spans="2:19" hidden="1">
      <c r="D137" s="169" t="s">
        <v>413</v>
      </c>
    </row>
    <row r="138" spans="2:19" hidden="1">
      <c r="D138" s="169" t="s">
        <v>414</v>
      </c>
      <c r="E138" s="169" t="s">
        <v>415</v>
      </c>
      <c r="F138" s="169" t="s">
        <v>416</v>
      </c>
      <c r="H138" s="169" t="s">
        <v>417</v>
      </c>
      <c r="I138" s="169" t="s">
        <v>418</v>
      </c>
    </row>
    <row r="139" spans="2:19" hidden="1">
      <c r="D139" s="169" t="s">
        <v>419</v>
      </c>
      <c r="E139" s="169" t="s">
        <v>420</v>
      </c>
      <c r="F139" s="169" t="s">
        <v>421</v>
      </c>
      <c r="H139" s="169" t="s">
        <v>422</v>
      </c>
      <c r="I139" s="169" t="s">
        <v>423</v>
      </c>
    </row>
    <row r="140" spans="2:19" hidden="1">
      <c r="D140" s="169" t="s">
        <v>424</v>
      </c>
      <c r="E140" s="169" t="s">
        <v>425</v>
      </c>
      <c r="F140" s="169" t="s">
        <v>426</v>
      </c>
      <c r="H140" s="169" t="s">
        <v>427</v>
      </c>
      <c r="I140" s="169" t="s">
        <v>428</v>
      </c>
    </row>
    <row r="141" spans="2:19" hidden="1">
      <c r="D141" s="169" t="s">
        <v>429</v>
      </c>
      <c r="F141" s="169" t="s">
        <v>430</v>
      </c>
      <c r="G141" s="169" t="s">
        <v>431</v>
      </c>
      <c r="H141" s="169" t="s">
        <v>432</v>
      </c>
      <c r="I141" s="169" t="s">
        <v>433</v>
      </c>
      <c r="K141" s="169" t="s">
        <v>434</v>
      </c>
    </row>
    <row r="142" spans="2:19" hidden="1">
      <c r="D142" s="169" t="s">
        <v>435</v>
      </c>
      <c r="F142" s="169" t="s">
        <v>436</v>
      </c>
      <c r="G142" s="169" t="s">
        <v>437</v>
      </c>
      <c r="H142" s="169" t="s">
        <v>438</v>
      </c>
      <c r="I142" s="169" t="s">
        <v>439</v>
      </c>
      <c r="K142" s="169" t="s">
        <v>440</v>
      </c>
      <c r="L142" s="169" t="s">
        <v>441</v>
      </c>
    </row>
    <row r="143" spans="2:19" hidden="1">
      <c r="D143" s="169" t="s">
        <v>442</v>
      </c>
      <c r="E143" s="257" t="s">
        <v>443</v>
      </c>
      <c r="G143" s="169" t="s">
        <v>444</v>
      </c>
      <c r="H143" s="169" t="s">
        <v>445</v>
      </c>
      <c r="K143" s="169" t="s">
        <v>446</v>
      </c>
      <c r="L143" s="169" t="s">
        <v>447</v>
      </c>
    </row>
    <row r="144" spans="2:19" hidden="1">
      <c r="D144" s="169" t="s">
        <v>448</v>
      </c>
      <c r="E144" s="258" t="s">
        <v>449</v>
      </c>
      <c r="K144" s="169" t="s">
        <v>450</v>
      </c>
      <c r="L144" s="169" t="s">
        <v>451</v>
      </c>
    </row>
    <row r="145" spans="2:12" hidden="1">
      <c r="E145" s="259" t="s">
        <v>452</v>
      </c>
      <c r="H145" s="169" t="s">
        <v>453</v>
      </c>
      <c r="K145" s="169" t="s">
        <v>454</v>
      </c>
      <c r="L145" s="169" t="s">
        <v>455</v>
      </c>
    </row>
    <row r="146" spans="2:12" hidden="1">
      <c r="H146" s="169" t="s">
        <v>456</v>
      </c>
      <c r="K146" s="169" t="s">
        <v>457</v>
      </c>
      <c r="L146" s="169" t="s">
        <v>458</v>
      </c>
    </row>
    <row r="147" spans="2:12" hidden="1">
      <c r="H147" s="169" t="s">
        <v>459</v>
      </c>
      <c r="K147" s="169" t="s">
        <v>460</v>
      </c>
      <c r="L147" s="169" t="s">
        <v>461</v>
      </c>
    </row>
    <row r="148" spans="2:12" hidden="1">
      <c r="B148" s="169" t="s">
        <v>462</v>
      </c>
      <c r="C148" s="169" t="s">
        <v>463</v>
      </c>
      <c r="D148" s="169" t="s">
        <v>462</v>
      </c>
      <c r="G148" s="169" t="s">
        <v>464</v>
      </c>
      <c r="H148" s="169" t="s">
        <v>465</v>
      </c>
      <c r="J148" s="169" t="s">
        <v>285</v>
      </c>
      <c r="K148" s="169" t="s">
        <v>466</v>
      </c>
      <c r="L148" s="169" t="s">
        <v>467</v>
      </c>
    </row>
    <row r="149" spans="2:12" hidden="1">
      <c r="B149" s="169">
        <v>1</v>
      </c>
      <c r="C149" s="169" t="s">
        <v>468</v>
      </c>
      <c r="D149" s="169" t="s">
        <v>469</v>
      </c>
      <c r="E149" s="169" t="s">
        <v>358</v>
      </c>
      <c r="F149" s="169" t="s">
        <v>11</v>
      </c>
      <c r="G149" s="169" t="s">
        <v>470</v>
      </c>
      <c r="H149" s="169" t="s">
        <v>471</v>
      </c>
      <c r="J149" s="169" t="s">
        <v>446</v>
      </c>
      <c r="K149" s="169" t="s">
        <v>472</v>
      </c>
    </row>
    <row r="150" spans="2:12" hidden="1">
      <c r="B150" s="169">
        <v>2</v>
      </c>
      <c r="C150" s="169" t="s">
        <v>473</v>
      </c>
      <c r="D150" s="169" t="s">
        <v>474</v>
      </c>
      <c r="E150" s="169" t="s">
        <v>341</v>
      </c>
      <c r="F150" s="169" t="s">
        <v>18</v>
      </c>
      <c r="G150" s="169" t="s">
        <v>475</v>
      </c>
      <c r="J150" s="169" t="s">
        <v>476</v>
      </c>
      <c r="K150" s="169" t="s">
        <v>477</v>
      </c>
    </row>
    <row r="151" spans="2:12" hidden="1">
      <c r="B151" s="169">
        <v>3</v>
      </c>
      <c r="C151" s="169" t="s">
        <v>478</v>
      </c>
      <c r="D151" s="169" t="s">
        <v>479</v>
      </c>
      <c r="E151" s="169" t="s">
        <v>319</v>
      </c>
      <c r="G151" s="169" t="s">
        <v>480</v>
      </c>
      <c r="J151" s="169" t="s">
        <v>481</v>
      </c>
      <c r="K151" s="169" t="s">
        <v>482</v>
      </c>
    </row>
    <row r="152" spans="2:12" hidden="1">
      <c r="B152" s="169">
        <v>4</v>
      </c>
      <c r="C152" s="169" t="s">
        <v>471</v>
      </c>
      <c r="H152" s="169" t="s">
        <v>483</v>
      </c>
      <c r="I152" s="169" t="s">
        <v>484</v>
      </c>
      <c r="J152" s="169" t="s">
        <v>485</v>
      </c>
      <c r="K152" s="169" t="s">
        <v>486</v>
      </c>
    </row>
    <row r="153" spans="2:12" hidden="1">
      <c r="D153" s="169" t="s">
        <v>480</v>
      </c>
      <c r="H153" s="169" t="s">
        <v>487</v>
      </c>
      <c r="I153" s="169" t="s">
        <v>488</v>
      </c>
      <c r="J153" s="169" t="s">
        <v>489</v>
      </c>
      <c r="K153" s="169" t="s">
        <v>490</v>
      </c>
    </row>
    <row r="154" spans="2:12" hidden="1">
      <c r="D154" s="169" t="s">
        <v>491</v>
      </c>
      <c r="H154" s="169" t="s">
        <v>492</v>
      </c>
      <c r="I154" s="169" t="s">
        <v>493</v>
      </c>
      <c r="J154" s="169" t="s">
        <v>494</v>
      </c>
      <c r="K154" s="169" t="s">
        <v>495</v>
      </c>
    </row>
    <row r="155" spans="2:12" hidden="1">
      <c r="D155" s="169" t="s">
        <v>496</v>
      </c>
      <c r="H155" s="169" t="s">
        <v>497</v>
      </c>
      <c r="J155" s="169" t="s">
        <v>498</v>
      </c>
      <c r="K155" s="169" t="s">
        <v>499</v>
      </c>
    </row>
    <row r="156" spans="2:12" hidden="1">
      <c r="H156" s="169" t="s">
        <v>500</v>
      </c>
      <c r="J156" s="169" t="s">
        <v>501</v>
      </c>
    </row>
    <row r="157" spans="2:12" ht="58" hidden="1">
      <c r="D157" s="260" t="s">
        <v>502</v>
      </c>
      <c r="E157" s="169" t="s">
        <v>503</v>
      </c>
      <c r="F157" s="169" t="s">
        <v>504</v>
      </c>
      <c r="G157" s="169" t="s">
        <v>505</v>
      </c>
      <c r="H157" s="169" t="s">
        <v>506</v>
      </c>
      <c r="I157" s="169" t="s">
        <v>507</v>
      </c>
      <c r="J157" s="169" t="s">
        <v>508</v>
      </c>
      <c r="K157" s="169" t="s">
        <v>509</v>
      </c>
    </row>
    <row r="158" spans="2:12" ht="72.5" hidden="1">
      <c r="B158" s="169" t="s">
        <v>612</v>
      </c>
      <c r="C158" s="169" t="s">
        <v>611</v>
      </c>
      <c r="D158" s="260" t="s">
        <v>510</v>
      </c>
      <c r="E158" s="169" t="s">
        <v>511</v>
      </c>
      <c r="F158" s="169" t="s">
        <v>512</v>
      </c>
      <c r="G158" s="169" t="s">
        <v>513</v>
      </c>
      <c r="H158" s="169" t="s">
        <v>514</v>
      </c>
      <c r="I158" s="169" t="s">
        <v>515</v>
      </c>
      <c r="J158" s="169" t="s">
        <v>516</v>
      </c>
      <c r="K158" s="169" t="s">
        <v>517</v>
      </c>
    </row>
    <row r="159" spans="2:12" ht="43.5" hidden="1">
      <c r="B159" s="169" t="s">
        <v>613</v>
      </c>
      <c r="C159" s="169" t="s">
        <v>610</v>
      </c>
      <c r="D159" s="260" t="s">
        <v>518</v>
      </c>
      <c r="E159" s="169" t="s">
        <v>519</v>
      </c>
      <c r="F159" s="169" t="s">
        <v>520</v>
      </c>
      <c r="G159" s="169" t="s">
        <v>521</v>
      </c>
      <c r="H159" s="169" t="s">
        <v>522</v>
      </c>
      <c r="I159" s="169" t="s">
        <v>523</v>
      </c>
      <c r="J159" s="169" t="s">
        <v>524</v>
      </c>
      <c r="K159" s="169" t="s">
        <v>525</v>
      </c>
    </row>
    <row r="160" spans="2:12" hidden="1">
      <c r="B160" s="169" t="s">
        <v>614</v>
      </c>
      <c r="C160" s="169" t="s">
        <v>609</v>
      </c>
      <c r="F160" s="169" t="s">
        <v>526</v>
      </c>
      <c r="G160" s="169" t="s">
        <v>527</v>
      </c>
      <c r="H160" s="169" t="s">
        <v>528</v>
      </c>
      <c r="I160" s="169" t="s">
        <v>529</v>
      </c>
      <c r="J160" s="169" t="s">
        <v>530</v>
      </c>
      <c r="K160" s="169" t="s">
        <v>531</v>
      </c>
    </row>
    <row r="161" spans="2:11" hidden="1">
      <c r="B161" s="169" t="s">
        <v>615</v>
      </c>
      <c r="G161" s="169" t="s">
        <v>532</v>
      </c>
      <c r="H161" s="169" t="s">
        <v>533</v>
      </c>
      <c r="I161" s="169" t="s">
        <v>534</v>
      </c>
      <c r="J161" s="169" t="s">
        <v>535</v>
      </c>
      <c r="K161" s="169" t="s">
        <v>536</v>
      </c>
    </row>
    <row r="162" spans="2:11" hidden="1">
      <c r="C162" s="169" t="s">
        <v>537</v>
      </c>
      <c r="J162" s="169" t="s">
        <v>538</v>
      </c>
    </row>
    <row r="163" spans="2:11" hidden="1">
      <c r="C163" s="169" t="s">
        <v>539</v>
      </c>
      <c r="I163" s="169" t="s">
        <v>540</v>
      </c>
      <c r="J163" s="169" t="s">
        <v>541</v>
      </c>
    </row>
    <row r="164" spans="2:11" hidden="1">
      <c r="B164" s="269" t="s">
        <v>616</v>
      </c>
      <c r="C164" s="169" t="s">
        <v>542</v>
      </c>
      <c r="I164" s="169" t="s">
        <v>543</v>
      </c>
      <c r="J164" s="169" t="s">
        <v>544</v>
      </c>
    </row>
    <row r="165" spans="2:11" hidden="1">
      <c r="B165" s="269" t="s">
        <v>29</v>
      </c>
      <c r="C165" s="169" t="s">
        <v>545</v>
      </c>
      <c r="D165" s="169" t="s">
        <v>546</v>
      </c>
      <c r="E165" s="169" t="s">
        <v>547</v>
      </c>
      <c r="I165" s="169" t="s">
        <v>548</v>
      </c>
      <c r="J165" s="169" t="s">
        <v>285</v>
      </c>
    </row>
    <row r="166" spans="2:11" hidden="1">
      <c r="B166" s="269" t="s">
        <v>16</v>
      </c>
      <c r="D166" s="169" t="s">
        <v>549</v>
      </c>
      <c r="E166" s="169" t="s">
        <v>550</v>
      </c>
      <c r="H166" s="169" t="s">
        <v>422</v>
      </c>
      <c r="I166" s="169" t="s">
        <v>551</v>
      </c>
    </row>
    <row r="167" spans="2:11" hidden="1">
      <c r="B167" s="269" t="s">
        <v>34</v>
      </c>
      <c r="D167" s="169" t="s">
        <v>552</v>
      </c>
      <c r="E167" s="169" t="s">
        <v>553</v>
      </c>
      <c r="H167" s="169" t="s">
        <v>432</v>
      </c>
      <c r="I167" s="169" t="s">
        <v>554</v>
      </c>
      <c r="J167" s="169" t="s">
        <v>555</v>
      </c>
    </row>
    <row r="168" spans="2:11" hidden="1">
      <c r="B168" s="269" t="s">
        <v>617</v>
      </c>
      <c r="C168" s="169" t="s">
        <v>556</v>
      </c>
      <c r="D168" s="169" t="s">
        <v>557</v>
      </c>
      <c r="H168" s="169" t="s">
        <v>438</v>
      </c>
      <c r="I168" s="169" t="s">
        <v>558</v>
      </c>
      <c r="J168" s="169" t="s">
        <v>559</v>
      </c>
    </row>
    <row r="169" spans="2:11" hidden="1">
      <c r="B169" s="269" t="s">
        <v>618</v>
      </c>
      <c r="C169" s="169" t="s">
        <v>560</v>
      </c>
      <c r="H169" s="169" t="s">
        <v>445</v>
      </c>
      <c r="I169" s="169" t="s">
        <v>561</v>
      </c>
    </row>
    <row r="170" spans="2:11" hidden="1">
      <c r="B170" s="269" t="s">
        <v>619</v>
      </c>
      <c r="C170" s="169" t="s">
        <v>562</v>
      </c>
      <c r="E170" s="169" t="s">
        <v>563</v>
      </c>
      <c r="H170" s="169" t="s">
        <v>564</v>
      </c>
      <c r="I170" s="169" t="s">
        <v>565</v>
      </c>
    </row>
    <row r="171" spans="2:11" hidden="1">
      <c r="B171" s="269" t="s">
        <v>620</v>
      </c>
      <c r="C171" s="169" t="s">
        <v>566</v>
      </c>
      <c r="E171" s="169" t="s">
        <v>567</v>
      </c>
      <c r="H171" s="169" t="s">
        <v>568</v>
      </c>
      <c r="I171" s="169" t="s">
        <v>569</v>
      </c>
    </row>
    <row r="172" spans="2:11" hidden="1">
      <c r="B172" s="269" t="s">
        <v>621</v>
      </c>
      <c r="C172" s="169" t="s">
        <v>570</v>
      </c>
      <c r="E172" s="169" t="s">
        <v>571</v>
      </c>
      <c r="H172" s="169" t="s">
        <v>572</v>
      </c>
      <c r="I172" s="169" t="s">
        <v>573</v>
      </c>
    </row>
    <row r="173" spans="2:11" hidden="1">
      <c r="B173" s="269" t="s">
        <v>622</v>
      </c>
      <c r="C173" s="169" t="s">
        <v>574</v>
      </c>
      <c r="E173" s="169" t="s">
        <v>575</v>
      </c>
      <c r="H173" s="169" t="s">
        <v>576</v>
      </c>
      <c r="I173" s="169" t="s">
        <v>577</v>
      </c>
    </row>
    <row r="174" spans="2:11" hidden="1">
      <c r="B174" s="269" t="s">
        <v>623</v>
      </c>
      <c r="C174" s="169" t="s">
        <v>578</v>
      </c>
      <c r="E174" s="169" t="s">
        <v>579</v>
      </c>
      <c r="H174" s="169" t="s">
        <v>580</v>
      </c>
      <c r="I174" s="169" t="s">
        <v>581</v>
      </c>
    </row>
    <row r="175" spans="2:11" hidden="1">
      <c r="B175" s="269" t="s">
        <v>624</v>
      </c>
      <c r="C175" s="169" t="s">
        <v>285</v>
      </c>
      <c r="E175" s="169" t="s">
        <v>582</v>
      </c>
      <c r="H175" s="169" t="s">
        <v>583</v>
      </c>
      <c r="I175" s="169" t="s">
        <v>584</v>
      </c>
    </row>
    <row r="176" spans="2:11" hidden="1">
      <c r="B176" s="269" t="s">
        <v>625</v>
      </c>
      <c r="E176" s="169" t="s">
        <v>585</v>
      </c>
      <c r="H176" s="169" t="s">
        <v>586</v>
      </c>
      <c r="I176" s="169" t="s">
        <v>587</v>
      </c>
    </row>
    <row r="177" spans="2:9" hidden="1">
      <c r="B177" s="269" t="s">
        <v>626</v>
      </c>
      <c r="E177" s="169" t="s">
        <v>588</v>
      </c>
      <c r="H177" s="169" t="s">
        <v>589</v>
      </c>
      <c r="I177" s="169" t="s">
        <v>590</v>
      </c>
    </row>
    <row r="178" spans="2:9" hidden="1">
      <c r="B178" s="269" t="s">
        <v>627</v>
      </c>
      <c r="E178" s="169" t="s">
        <v>591</v>
      </c>
      <c r="H178" s="169" t="s">
        <v>592</v>
      </c>
      <c r="I178" s="169" t="s">
        <v>593</v>
      </c>
    </row>
    <row r="179" spans="2:9" hidden="1">
      <c r="B179" s="269" t="s">
        <v>628</v>
      </c>
      <c r="H179" s="169" t="s">
        <v>594</v>
      </c>
      <c r="I179" s="169" t="s">
        <v>595</v>
      </c>
    </row>
    <row r="180" spans="2:9" hidden="1">
      <c r="B180" s="269" t="s">
        <v>629</v>
      </c>
      <c r="H180" s="169" t="s">
        <v>596</v>
      </c>
    </row>
    <row r="181" spans="2:9" hidden="1">
      <c r="B181" s="269" t="s">
        <v>630</v>
      </c>
      <c r="H181" s="169" t="s">
        <v>597</v>
      </c>
    </row>
    <row r="182" spans="2:9" hidden="1">
      <c r="B182" s="269" t="s">
        <v>631</v>
      </c>
      <c r="H182" s="169" t="s">
        <v>598</v>
      </c>
    </row>
    <row r="183" spans="2:9" hidden="1">
      <c r="B183" s="269" t="s">
        <v>632</v>
      </c>
      <c r="H183" s="169" t="s">
        <v>599</v>
      </c>
    </row>
    <row r="184" spans="2:9" hidden="1">
      <c r="B184" s="269" t="s">
        <v>633</v>
      </c>
      <c r="D184" t="s">
        <v>600</v>
      </c>
      <c r="H184" s="169" t="s">
        <v>601</v>
      </c>
    </row>
    <row r="185" spans="2:9" hidden="1">
      <c r="B185" s="269" t="s">
        <v>634</v>
      </c>
      <c r="D185" t="s">
        <v>602</v>
      </c>
      <c r="H185" s="169" t="s">
        <v>603</v>
      </c>
    </row>
    <row r="186" spans="2:9" hidden="1">
      <c r="B186" s="269" t="s">
        <v>635</v>
      </c>
      <c r="D186" t="s">
        <v>604</v>
      </c>
      <c r="H186" s="169" t="s">
        <v>605</v>
      </c>
    </row>
    <row r="187" spans="2:9" hidden="1">
      <c r="B187" s="269" t="s">
        <v>636</v>
      </c>
      <c r="D187" t="s">
        <v>602</v>
      </c>
      <c r="H187" s="169" t="s">
        <v>606</v>
      </c>
    </row>
    <row r="188" spans="2:9" hidden="1">
      <c r="B188" s="269" t="s">
        <v>637</v>
      </c>
      <c r="D188" t="s">
        <v>607</v>
      </c>
    </row>
    <row r="189" spans="2:9" hidden="1">
      <c r="B189" s="269" t="s">
        <v>638</v>
      </c>
      <c r="D189" t="s">
        <v>602</v>
      </c>
    </row>
    <row r="190" spans="2:9" hidden="1">
      <c r="B190" s="269" t="s">
        <v>639</v>
      </c>
    </row>
    <row r="191" spans="2:9" hidden="1">
      <c r="B191" s="269" t="s">
        <v>640</v>
      </c>
    </row>
    <row r="192" spans="2:9" hidden="1">
      <c r="B192" s="269" t="s">
        <v>641</v>
      </c>
    </row>
    <row r="193" spans="2:2" hidden="1">
      <c r="B193" s="269" t="s">
        <v>642</v>
      </c>
    </row>
    <row r="194" spans="2:2" hidden="1">
      <c r="B194" s="269" t="s">
        <v>643</v>
      </c>
    </row>
    <row r="195" spans="2:2" hidden="1">
      <c r="B195" s="269" t="s">
        <v>644</v>
      </c>
    </row>
    <row r="196" spans="2:2" hidden="1">
      <c r="B196" s="269" t="s">
        <v>645</v>
      </c>
    </row>
    <row r="197" spans="2:2" hidden="1">
      <c r="B197" s="269" t="s">
        <v>646</v>
      </c>
    </row>
    <row r="198" spans="2:2" hidden="1">
      <c r="B198" s="269" t="s">
        <v>647</v>
      </c>
    </row>
    <row r="199" spans="2:2" hidden="1">
      <c r="B199" s="269" t="s">
        <v>51</v>
      </c>
    </row>
    <row r="200" spans="2:2" hidden="1">
      <c r="B200" s="269" t="s">
        <v>57</v>
      </c>
    </row>
    <row r="201" spans="2:2" hidden="1">
      <c r="B201" s="269" t="s">
        <v>59</v>
      </c>
    </row>
    <row r="202" spans="2:2" hidden="1">
      <c r="B202" s="269" t="s">
        <v>61</v>
      </c>
    </row>
    <row r="203" spans="2:2" hidden="1">
      <c r="B203" s="269" t="s">
        <v>23</v>
      </c>
    </row>
    <row r="204" spans="2:2" hidden="1">
      <c r="B204" s="269" t="s">
        <v>63</v>
      </c>
    </row>
    <row r="205" spans="2:2" hidden="1">
      <c r="B205" s="269" t="s">
        <v>65</v>
      </c>
    </row>
    <row r="206" spans="2:2" hidden="1">
      <c r="B206" s="269" t="s">
        <v>68</v>
      </c>
    </row>
    <row r="207" spans="2:2" hidden="1">
      <c r="B207" s="269" t="s">
        <v>69</v>
      </c>
    </row>
    <row r="208" spans="2:2" hidden="1">
      <c r="B208" s="269" t="s">
        <v>70</v>
      </c>
    </row>
    <row r="209" spans="2:2" hidden="1">
      <c r="B209" s="269" t="s">
        <v>71</v>
      </c>
    </row>
    <row r="210" spans="2:2" hidden="1">
      <c r="B210" s="269" t="s">
        <v>648</v>
      </c>
    </row>
    <row r="211" spans="2:2" hidden="1">
      <c r="B211" s="269" t="s">
        <v>649</v>
      </c>
    </row>
    <row r="212" spans="2:2" hidden="1">
      <c r="B212" s="269" t="s">
        <v>75</v>
      </c>
    </row>
    <row r="213" spans="2:2" hidden="1">
      <c r="B213" s="269" t="s">
        <v>77</v>
      </c>
    </row>
    <row r="214" spans="2:2" hidden="1">
      <c r="B214" s="269" t="s">
        <v>81</v>
      </c>
    </row>
    <row r="215" spans="2:2" hidden="1">
      <c r="B215" s="269" t="s">
        <v>650</v>
      </c>
    </row>
    <row r="216" spans="2:2" hidden="1">
      <c r="B216" s="269" t="s">
        <v>651</v>
      </c>
    </row>
    <row r="217" spans="2:2" hidden="1">
      <c r="B217" s="269" t="s">
        <v>652</v>
      </c>
    </row>
    <row r="218" spans="2:2" hidden="1">
      <c r="B218" s="269" t="s">
        <v>79</v>
      </c>
    </row>
    <row r="219" spans="2:2" hidden="1">
      <c r="B219" s="269" t="s">
        <v>80</v>
      </c>
    </row>
    <row r="220" spans="2:2" hidden="1">
      <c r="B220" s="269" t="s">
        <v>83</v>
      </c>
    </row>
    <row r="221" spans="2:2" hidden="1">
      <c r="B221" s="269" t="s">
        <v>85</v>
      </c>
    </row>
    <row r="222" spans="2:2" hidden="1">
      <c r="B222" s="269" t="s">
        <v>653</v>
      </c>
    </row>
    <row r="223" spans="2:2" hidden="1">
      <c r="B223" s="269" t="s">
        <v>84</v>
      </c>
    </row>
    <row r="224" spans="2:2" hidden="1">
      <c r="B224" s="269" t="s">
        <v>86</v>
      </c>
    </row>
    <row r="225" spans="2:2" hidden="1">
      <c r="B225" s="269" t="s">
        <v>89</v>
      </c>
    </row>
    <row r="226" spans="2:2" hidden="1">
      <c r="B226" s="269" t="s">
        <v>88</v>
      </c>
    </row>
    <row r="227" spans="2:2" hidden="1">
      <c r="B227" s="269" t="s">
        <v>654</v>
      </c>
    </row>
    <row r="228" spans="2:2" hidden="1">
      <c r="B228" s="269" t="s">
        <v>95</v>
      </c>
    </row>
    <row r="229" spans="2:2" hidden="1">
      <c r="B229" s="269" t="s">
        <v>97</v>
      </c>
    </row>
    <row r="230" spans="2:2" hidden="1">
      <c r="B230" s="269" t="s">
        <v>98</v>
      </c>
    </row>
    <row r="231" spans="2:2" hidden="1">
      <c r="B231" s="269" t="s">
        <v>99</v>
      </c>
    </row>
    <row r="232" spans="2:2" hidden="1">
      <c r="B232" s="269" t="s">
        <v>655</v>
      </c>
    </row>
    <row r="233" spans="2:2" hidden="1">
      <c r="B233" s="269" t="s">
        <v>656</v>
      </c>
    </row>
    <row r="234" spans="2:2" hidden="1">
      <c r="B234" s="269" t="s">
        <v>100</v>
      </c>
    </row>
    <row r="235" spans="2:2" hidden="1">
      <c r="B235" s="269" t="s">
        <v>154</v>
      </c>
    </row>
    <row r="236" spans="2:2" hidden="1">
      <c r="B236" s="269" t="s">
        <v>657</v>
      </c>
    </row>
    <row r="237" spans="2:2" ht="29" hidden="1">
      <c r="B237" s="269" t="s">
        <v>658</v>
      </c>
    </row>
    <row r="238" spans="2:2" hidden="1">
      <c r="B238" s="269" t="s">
        <v>105</v>
      </c>
    </row>
    <row r="239" spans="2:2" hidden="1">
      <c r="B239" s="269" t="s">
        <v>107</v>
      </c>
    </row>
    <row r="240" spans="2:2" hidden="1">
      <c r="B240" s="269" t="s">
        <v>659</v>
      </c>
    </row>
    <row r="241" spans="2:2" hidden="1">
      <c r="B241" s="269" t="s">
        <v>155</v>
      </c>
    </row>
    <row r="242" spans="2:2" hidden="1">
      <c r="B242" s="269" t="s">
        <v>172</v>
      </c>
    </row>
    <row r="243" spans="2:2" hidden="1">
      <c r="B243" s="269" t="s">
        <v>106</v>
      </c>
    </row>
    <row r="244" spans="2:2" hidden="1">
      <c r="B244" s="269" t="s">
        <v>110</v>
      </c>
    </row>
    <row r="245" spans="2:2" hidden="1">
      <c r="B245" s="269" t="s">
        <v>104</v>
      </c>
    </row>
    <row r="246" spans="2:2" hidden="1">
      <c r="B246" s="269" t="s">
        <v>126</v>
      </c>
    </row>
    <row r="247" spans="2:2" hidden="1">
      <c r="B247" s="269" t="s">
        <v>660</v>
      </c>
    </row>
    <row r="248" spans="2:2" hidden="1">
      <c r="B248" s="269" t="s">
        <v>112</v>
      </c>
    </row>
    <row r="249" spans="2:2" hidden="1">
      <c r="B249" s="269" t="s">
        <v>115</v>
      </c>
    </row>
    <row r="250" spans="2:2" hidden="1">
      <c r="B250" s="269" t="s">
        <v>121</v>
      </c>
    </row>
    <row r="251" spans="2:2" hidden="1">
      <c r="B251" s="269" t="s">
        <v>118</v>
      </c>
    </row>
    <row r="252" spans="2:2" ht="29" hidden="1">
      <c r="B252" s="269" t="s">
        <v>661</v>
      </c>
    </row>
    <row r="253" spans="2:2" hidden="1">
      <c r="B253" s="269" t="s">
        <v>116</v>
      </c>
    </row>
    <row r="254" spans="2:2" hidden="1">
      <c r="B254" s="269" t="s">
        <v>117</v>
      </c>
    </row>
    <row r="255" spans="2:2" hidden="1">
      <c r="B255" s="269" t="s">
        <v>128</v>
      </c>
    </row>
    <row r="256" spans="2:2" hidden="1">
      <c r="B256" s="269" t="s">
        <v>125</v>
      </c>
    </row>
    <row r="257" spans="2:2" hidden="1">
      <c r="B257" s="269" t="s">
        <v>124</v>
      </c>
    </row>
    <row r="258" spans="2:2" hidden="1">
      <c r="B258" s="269" t="s">
        <v>127</v>
      </c>
    </row>
    <row r="259" spans="2:2" hidden="1">
      <c r="B259" s="269" t="s">
        <v>119</v>
      </c>
    </row>
    <row r="260" spans="2:2" hidden="1">
      <c r="B260" s="269" t="s">
        <v>120</v>
      </c>
    </row>
    <row r="261" spans="2:2" hidden="1">
      <c r="B261" s="269" t="s">
        <v>113</v>
      </c>
    </row>
    <row r="262" spans="2:2" hidden="1">
      <c r="B262" s="269" t="s">
        <v>114</v>
      </c>
    </row>
    <row r="263" spans="2:2" hidden="1">
      <c r="B263" s="269" t="s">
        <v>129</v>
      </c>
    </row>
    <row r="264" spans="2:2" hidden="1">
      <c r="B264" s="269" t="s">
        <v>135</v>
      </c>
    </row>
    <row r="265" spans="2:2" hidden="1">
      <c r="B265" s="269" t="s">
        <v>136</v>
      </c>
    </row>
    <row r="266" spans="2:2" hidden="1">
      <c r="B266" s="269" t="s">
        <v>134</v>
      </c>
    </row>
    <row r="267" spans="2:2" hidden="1">
      <c r="B267" s="269" t="s">
        <v>662</v>
      </c>
    </row>
    <row r="268" spans="2:2" hidden="1">
      <c r="B268" s="269" t="s">
        <v>131</v>
      </c>
    </row>
    <row r="269" spans="2:2" hidden="1">
      <c r="B269" s="269" t="s">
        <v>130</v>
      </c>
    </row>
    <row r="270" spans="2:2" hidden="1">
      <c r="B270" s="269" t="s">
        <v>138</v>
      </c>
    </row>
    <row r="271" spans="2:2" hidden="1">
      <c r="B271" s="269" t="s">
        <v>139</v>
      </c>
    </row>
    <row r="272" spans="2:2" hidden="1">
      <c r="B272" s="269" t="s">
        <v>141</v>
      </c>
    </row>
    <row r="273" spans="2:2" hidden="1">
      <c r="B273" s="269" t="s">
        <v>144</v>
      </c>
    </row>
    <row r="274" spans="2:2" hidden="1">
      <c r="B274" s="269" t="s">
        <v>145</v>
      </c>
    </row>
    <row r="275" spans="2:2" hidden="1">
      <c r="B275" s="269" t="s">
        <v>140</v>
      </c>
    </row>
    <row r="276" spans="2:2" hidden="1">
      <c r="B276" s="269" t="s">
        <v>142</v>
      </c>
    </row>
    <row r="277" spans="2:2" hidden="1">
      <c r="B277" s="269" t="s">
        <v>146</v>
      </c>
    </row>
    <row r="278" spans="2:2" hidden="1">
      <c r="B278" s="269" t="s">
        <v>663</v>
      </c>
    </row>
    <row r="279" spans="2:2" hidden="1">
      <c r="B279" s="269" t="s">
        <v>143</v>
      </c>
    </row>
    <row r="280" spans="2:2" hidden="1">
      <c r="B280" s="269" t="s">
        <v>151</v>
      </c>
    </row>
    <row r="281" spans="2:2" hidden="1">
      <c r="B281" s="269" t="s">
        <v>152</v>
      </c>
    </row>
    <row r="282" spans="2:2" hidden="1">
      <c r="B282" s="269" t="s">
        <v>153</v>
      </c>
    </row>
    <row r="283" spans="2:2" hidden="1">
      <c r="B283" s="269" t="s">
        <v>160</v>
      </c>
    </row>
    <row r="284" spans="2:2" hidden="1">
      <c r="B284" s="269" t="s">
        <v>173</v>
      </c>
    </row>
    <row r="285" spans="2:2" hidden="1">
      <c r="B285" s="269" t="s">
        <v>161</v>
      </c>
    </row>
    <row r="286" spans="2:2" hidden="1">
      <c r="B286" s="269" t="s">
        <v>168</v>
      </c>
    </row>
    <row r="287" spans="2:2" hidden="1">
      <c r="B287" s="269" t="s">
        <v>164</v>
      </c>
    </row>
    <row r="288" spans="2:2" hidden="1">
      <c r="B288" s="269" t="s">
        <v>66</v>
      </c>
    </row>
    <row r="289" spans="2:2" hidden="1">
      <c r="B289" s="269" t="s">
        <v>158</v>
      </c>
    </row>
    <row r="290" spans="2:2" hidden="1">
      <c r="B290" s="269" t="s">
        <v>162</v>
      </c>
    </row>
    <row r="291" spans="2:2" hidden="1">
      <c r="B291" s="269" t="s">
        <v>159</v>
      </c>
    </row>
    <row r="292" spans="2:2" hidden="1">
      <c r="B292" s="269" t="s">
        <v>174</v>
      </c>
    </row>
    <row r="293" spans="2:2" hidden="1">
      <c r="B293" s="269" t="s">
        <v>664</v>
      </c>
    </row>
    <row r="294" spans="2:2" hidden="1">
      <c r="B294" s="269" t="s">
        <v>167</v>
      </c>
    </row>
    <row r="295" spans="2:2" hidden="1">
      <c r="B295" s="269" t="s">
        <v>175</v>
      </c>
    </row>
    <row r="296" spans="2:2" hidden="1">
      <c r="B296" s="269" t="s">
        <v>163</v>
      </c>
    </row>
    <row r="297" spans="2:2" hidden="1">
      <c r="B297" s="269" t="s">
        <v>178</v>
      </c>
    </row>
    <row r="298" spans="2:2" hidden="1">
      <c r="B298" s="269" t="s">
        <v>665</v>
      </c>
    </row>
    <row r="299" spans="2:2" hidden="1">
      <c r="B299" s="269" t="s">
        <v>183</v>
      </c>
    </row>
    <row r="300" spans="2:2" hidden="1">
      <c r="B300" s="269" t="s">
        <v>180</v>
      </c>
    </row>
    <row r="301" spans="2:2" hidden="1">
      <c r="B301" s="269" t="s">
        <v>179</v>
      </c>
    </row>
    <row r="302" spans="2:2" hidden="1">
      <c r="B302" s="269" t="s">
        <v>188</v>
      </c>
    </row>
    <row r="303" spans="2:2" hidden="1">
      <c r="B303" s="269" t="s">
        <v>184</v>
      </c>
    </row>
    <row r="304" spans="2:2" hidden="1">
      <c r="B304" s="269" t="s">
        <v>185</v>
      </c>
    </row>
    <row r="305" spans="2:2" hidden="1">
      <c r="B305" s="269" t="s">
        <v>186</v>
      </c>
    </row>
    <row r="306" spans="2:2" hidden="1">
      <c r="B306" s="269" t="s">
        <v>187</v>
      </c>
    </row>
    <row r="307" spans="2:2" hidden="1">
      <c r="B307" s="269" t="s">
        <v>189</v>
      </c>
    </row>
    <row r="308" spans="2:2" hidden="1">
      <c r="B308" s="269" t="s">
        <v>666</v>
      </c>
    </row>
    <row r="309" spans="2:2" hidden="1">
      <c r="B309" s="269" t="s">
        <v>190</v>
      </c>
    </row>
    <row r="310" spans="2:2" hidden="1">
      <c r="B310" s="269" t="s">
        <v>191</v>
      </c>
    </row>
    <row r="311" spans="2:2" hidden="1">
      <c r="B311" s="269" t="s">
        <v>196</v>
      </c>
    </row>
    <row r="312" spans="2:2" hidden="1">
      <c r="B312" s="269" t="s">
        <v>197</v>
      </c>
    </row>
    <row r="313" spans="2:2" ht="29" hidden="1">
      <c r="B313" s="269" t="s">
        <v>156</v>
      </c>
    </row>
    <row r="314" spans="2:2" hidden="1">
      <c r="B314" s="269" t="s">
        <v>667</v>
      </c>
    </row>
    <row r="315" spans="2:2" hidden="1">
      <c r="B315" s="269" t="s">
        <v>668</v>
      </c>
    </row>
    <row r="316" spans="2:2" hidden="1">
      <c r="B316" s="269" t="s">
        <v>198</v>
      </c>
    </row>
    <row r="317" spans="2:2" hidden="1">
      <c r="B317" s="269" t="s">
        <v>157</v>
      </c>
    </row>
    <row r="318" spans="2:2" hidden="1">
      <c r="B318" s="269" t="s">
        <v>669</v>
      </c>
    </row>
    <row r="319" spans="2:2" hidden="1">
      <c r="B319" s="269" t="s">
        <v>170</v>
      </c>
    </row>
    <row r="320" spans="2:2" hidden="1">
      <c r="B320" s="269" t="s">
        <v>202</v>
      </c>
    </row>
    <row r="321" spans="2:2" hidden="1">
      <c r="B321" s="269" t="s">
        <v>203</v>
      </c>
    </row>
    <row r="322" spans="2:2" hidden="1">
      <c r="B322" s="269" t="s">
        <v>182</v>
      </c>
    </row>
    <row r="323" spans="2:2" hidden="1"/>
  </sheetData>
  <dataConsolidate/>
  <mergeCells count="348">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31:B40"/>
    <mergeCell ref="C31:C40"/>
    <mergeCell ref="N27:N28"/>
    <mergeCell ref="O27:O28"/>
    <mergeCell ref="B41:B52"/>
    <mergeCell ref="C41:C52"/>
    <mergeCell ref="D42:D43"/>
    <mergeCell ref="E42:E43"/>
    <mergeCell ref="H42:H43"/>
    <mergeCell ref="I42:I43"/>
    <mergeCell ref="D48:D49"/>
    <mergeCell ref="E48:E49"/>
    <mergeCell ref="H48:H49"/>
    <mergeCell ref="I48:I49"/>
    <mergeCell ref="B26:B28"/>
    <mergeCell ref="C26:C28"/>
    <mergeCell ref="D26:E26"/>
    <mergeCell ref="H26:I26"/>
    <mergeCell ref="L42:L43"/>
    <mergeCell ref="M42:M43"/>
    <mergeCell ref="P42:P43"/>
    <mergeCell ref="Q42:Q43"/>
    <mergeCell ref="D45:D46"/>
    <mergeCell ref="E45:E46"/>
    <mergeCell ref="H45:H46"/>
    <mergeCell ref="I45:I46"/>
    <mergeCell ref="L45:L46"/>
    <mergeCell ref="M45:M46"/>
    <mergeCell ref="P45:P46"/>
    <mergeCell ref="Q45:Q46"/>
    <mergeCell ref="L48:L49"/>
    <mergeCell ref="M48:M49"/>
    <mergeCell ref="P48:P49"/>
    <mergeCell ref="Q48:Q49"/>
    <mergeCell ref="P51:P52"/>
    <mergeCell ref="Q51:Q52"/>
    <mergeCell ref="D54:G54"/>
    <mergeCell ref="H54:K54"/>
    <mergeCell ref="L54:O54"/>
    <mergeCell ref="P54:S54"/>
    <mergeCell ref="D51:D52"/>
    <mergeCell ref="E51:E52"/>
    <mergeCell ref="H51:H52"/>
    <mergeCell ref="I51:I52"/>
    <mergeCell ref="L51:L52"/>
    <mergeCell ref="M51:M52"/>
    <mergeCell ref="N56:N57"/>
    <mergeCell ref="O56:O57"/>
    <mergeCell ref="R56:R57"/>
    <mergeCell ref="S56:S57"/>
    <mergeCell ref="B58:B61"/>
    <mergeCell ref="C58:C59"/>
    <mergeCell ref="F58:G58"/>
    <mergeCell ref="J58:K58"/>
    <mergeCell ref="N58:O58"/>
    <mergeCell ref="R58:S58"/>
    <mergeCell ref="B55:B57"/>
    <mergeCell ref="C55:C57"/>
    <mergeCell ref="D55:E55"/>
    <mergeCell ref="H55:I55"/>
    <mergeCell ref="L55:M55"/>
    <mergeCell ref="P55:Q55"/>
    <mergeCell ref="F56:F57"/>
    <mergeCell ref="G56:G57"/>
    <mergeCell ref="J56:J57"/>
    <mergeCell ref="K56:K57"/>
    <mergeCell ref="F59:G59"/>
    <mergeCell ref="J59:K59"/>
    <mergeCell ref="N59:O59"/>
    <mergeCell ref="R59:S59"/>
    <mergeCell ref="D64:E64"/>
    <mergeCell ref="F64:G64"/>
    <mergeCell ref="H64:I64"/>
    <mergeCell ref="J64:K64"/>
    <mergeCell ref="C60:C61"/>
    <mergeCell ref="D63:G63"/>
    <mergeCell ref="H63:K63"/>
    <mergeCell ref="L63:O63"/>
    <mergeCell ref="P63:S63"/>
    <mergeCell ref="L64:M64"/>
    <mergeCell ref="N64:O64"/>
    <mergeCell ref="P64:Q64"/>
    <mergeCell ref="R64:S64"/>
    <mergeCell ref="N67:O67"/>
    <mergeCell ref="R67:S67"/>
    <mergeCell ref="D69:G69"/>
    <mergeCell ref="H69:K69"/>
    <mergeCell ref="L69:O69"/>
    <mergeCell ref="P69:S69"/>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J72:K72"/>
    <mergeCell ref="N72:O72"/>
    <mergeCell ref="R72:S72"/>
    <mergeCell ref="F73:G73"/>
    <mergeCell ref="J73:K73"/>
    <mergeCell ref="N73:O73"/>
    <mergeCell ref="R73:S73"/>
    <mergeCell ref="B70:B78"/>
    <mergeCell ref="C70:C71"/>
    <mergeCell ref="F70:G70"/>
    <mergeCell ref="F71:G71"/>
    <mergeCell ref="C72:C78"/>
    <mergeCell ref="F72:G72"/>
    <mergeCell ref="F74:G74"/>
    <mergeCell ref="F76:G76"/>
    <mergeCell ref="F78:G78"/>
    <mergeCell ref="J76:K76"/>
    <mergeCell ref="N76:O76"/>
    <mergeCell ref="R76:S76"/>
    <mergeCell ref="F77:G77"/>
    <mergeCell ref="J77:K77"/>
    <mergeCell ref="N77:O77"/>
    <mergeCell ref="R77:S77"/>
    <mergeCell ref="J74:K74"/>
    <mergeCell ref="N74:O74"/>
    <mergeCell ref="R74:S74"/>
    <mergeCell ref="F75:G75"/>
    <mergeCell ref="J75:K75"/>
    <mergeCell ref="N75:O75"/>
    <mergeCell ref="R75:S75"/>
    <mergeCell ref="J78:K78"/>
    <mergeCell ref="N78:O78"/>
    <mergeCell ref="R78:S78"/>
    <mergeCell ref="I82:J82"/>
    <mergeCell ref="M82:N82"/>
    <mergeCell ref="Q82:R82"/>
    <mergeCell ref="E83:F83"/>
    <mergeCell ref="I83:J83"/>
    <mergeCell ref="M83:N83"/>
    <mergeCell ref="Q83:R83"/>
    <mergeCell ref="I80:J80"/>
    <mergeCell ref="M80:N80"/>
    <mergeCell ref="Q80:R80"/>
    <mergeCell ref="E81:F81"/>
    <mergeCell ref="I81:J81"/>
    <mergeCell ref="M81:N81"/>
    <mergeCell ref="Q81:R81"/>
    <mergeCell ref="P87:S87"/>
    <mergeCell ref="B88:B89"/>
    <mergeCell ref="C88:C89"/>
    <mergeCell ref="D88:E88"/>
    <mergeCell ref="H88:I88"/>
    <mergeCell ref="L88:M88"/>
    <mergeCell ref="P88:Q88"/>
    <mergeCell ref="E84:F84"/>
    <mergeCell ref="I84:J84"/>
    <mergeCell ref="M84:N84"/>
    <mergeCell ref="Q84:R84"/>
    <mergeCell ref="E85:F85"/>
    <mergeCell ref="I85:J85"/>
    <mergeCell ref="M85:N85"/>
    <mergeCell ref="Q85:R85"/>
    <mergeCell ref="D89:E89"/>
    <mergeCell ref="B79:B85"/>
    <mergeCell ref="C79:C85"/>
    <mergeCell ref="E79:F79"/>
    <mergeCell ref="I79:J79"/>
    <mergeCell ref="M79:N79"/>
    <mergeCell ref="Q79:R79"/>
    <mergeCell ref="E80:F80"/>
    <mergeCell ref="E82:F82"/>
    <mergeCell ref="B90:B101"/>
    <mergeCell ref="C90:C101"/>
    <mergeCell ref="D91:D92"/>
    <mergeCell ref="E91:E92"/>
    <mergeCell ref="F91:F92"/>
    <mergeCell ref="D87:G87"/>
    <mergeCell ref="H87:K87"/>
    <mergeCell ref="L87:O87"/>
    <mergeCell ref="S91:S92"/>
    <mergeCell ref="D94:D95"/>
    <mergeCell ref="E94:E95"/>
    <mergeCell ref="F94:F95"/>
    <mergeCell ref="G94:G95"/>
    <mergeCell ref="H94:H95"/>
    <mergeCell ref="I94:I95"/>
    <mergeCell ref="J94:J95"/>
    <mergeCell ref="K94:K95"/>
    <mergeCell ref="L94:L95"/>
    <mergeCell ref="M91:M92"/>
    <mergeCell ref="N91:N92"/>
    <mergeCell ref="O91:O92"/>
    <mergeCell ref="P91:P92"/>
    <mergeCell ref="Q91:Q92"/>
    <mergeCell ref="R91:R92"/>
    <mergeCell ref="G91:G92"/>
    <mergeCell ref="H91:H92"/>
    <mergeCell ref="I91:I92"/>
    <mergeCell ref="J91:J92"/>
    <mergeCell ref="K91:K92"/>
    <mergeCell ref="L91:L92"/>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S97:S98"/>
    <mergeCell ref="M97:M98"/>
    <mergeCell ref="B104:B113"/>
    <mergeCell ref="C104:C105"/>
    <mergeCell ref="F104:G104"/>
    <mergeCell ref="J104:K104"/>
    <mergeCell ref="N104:O104"/>
    <mergeCell ref="M100:M101"/>
    <mergeCell ref="N100:N101"/>
    <mergeCell ref="O100:O101"/>
    <mergeCell ref="P100:P101"/>
    <mergeCell ref="F105:G105"/>
    <mergeCell ref="J105:K105"/>
    <mergeCell ref="N105:O105"/>
    <mergeCell ref="C106:C113"/>
    <mergeCell ref="D103:G103"/>
    <mergeCell ref="H103:K103"/>
    <mergeCell ref="L103:O103"/>
    <mergeCell ref="D100:D101"/>
    <mergeCell ref="E100:E101"/>
    <mergeCell ref="F100:F101"/>
    <mergeCell ref="G100:G101"/>
    <mergeCell ref="H100:H101"/>
    <mergeCell ref="I100:I101"/>
    <mergeCell ref="J100:J101"/>
    <mergeCell ref="K100:K101"/>
    <mergeCell ref="L125:O125"/>
    <mergeCell ref="P125:S125"/>
    <mergeCell ref="M121:N121"/>
    <mergeCell ref="M122:N122"/>
    <mergeCell ref="M123:N123"/>
    <mergeCell ref="R118:S118"/>
    <mergeCell ref="R119:S119"/>
    <mergeCell ref="R120:S120"/>
    <mergeCell ref="R121:S121"/>
    <mergeCell ref="R122:S122"/>
    <mergeCell ref="R123:S123"/>
    <mergeCell ref="H126:K126"/>
    <mergeCell ref="L126:O126"/>
    <mergeCell ref="B114:B123"/>
    <mergeCell ref="C114:C115"/>
    <mergeCell ref="C116:C123"/>
    <mergeCell ref="E116:F116"/>
    <mergeCell ref="E117:F117"/>
    <mergeCell ref="E118:F118"/>
    <mergeCell ref="E119:F119"/>
    <mergeCell ref="E120:F120"/>
    <mergeCell ref="E121:F121"/>
    <mergeCell ref="E122:F122"/>
    <mergeCell ref="I118:J118"/>
    <mergeCell ref="I119:J119"/>
    <mergeCell ref="I120:J120"/>
    <mergeCell ref="I121:J121"/>
    <mergeCell ref="I122:J122"/>
    <mergeCell ref="I123:J123"/>
    <mergeCell ref="M118:N118"/>
    <mergeCell ref="M119:N119"/>
    <mergeCell ref="M120:N120"/>
    <mergeCell ref="E123:F123"/>
    <mergeCell ref="D125:G125"/>
    <mergeCell ref="H125:K125"/>
    <mergeCell ref="C2:G2"/>
    <mergeCell ref="B6:G6"/>
    <mergeCell ref="B7:G7"/>
    <mergeCell ref="B8:G8"/>
    <mergeCell ref="C3:G3"/>
    <mergeCell ref="M131:N131"/>
    <mergeCell ref="Q131:R131"/>
    <mergeCell ref="C130:C131"/>
    <mergeCell ref="E130:F130"/>
    <mergeCell ref="I130:J130"/>
    <mergeCell ref="M130:N130"/>
    <mergeCell ref="Q130:R130"/>
    <mergeCell ref="E131:F131"/>
    <mergeCell ref="I131:J131"/>
    <mergeCell ref="P126:S126"/>
    <mergeCell ref="D127:G127"/>
    <mergeCell ref="H127:K127"/>
    <mergeCell ref="L127:O127"/>
    <mergeCell ref="P127:S127"/>
    <mergeCell ref="B128:B131"/>
    <mergeCell ref="C128:C129"/>
    <mergeCell ref="B126:B127"/>
    <mergeCell ref="C126:C127"/>
    <mergeCell ref="D126:G126"/>
    <mergeCell ref="J70:K70"/>
    <mergeCell ref="J71:K71"/>
    <mergeCell ref="N70:O70"/>
    <mergeCell ref="N71:O71"/>
    <mergeCell ref="R70:S70"/>
    <mergeCell ref="R71:S71"/>
    <mergeCell ref="I116:J116"/>
    <mergeCell ref="I117:J117"/>
    <mergeCell ref="M116:N116"/>
    <mergeCell ref="M117:N117"/>
    <mergeCell ref="R117:S117"/>
    <mergeCell ref="R116:S116"/>
    <mergeCell ref="P103:S103"/>
    <mergeCell ref="Q100:Q101"/>
    <mergeCell ref="R100:R101"/>
    <mergeCell ref="N97:N98"/>
    <mergeCell ref="O97:O98"/>
    <mergeCell ref="P97:P98"/>
    <mergeCell ref="Q97:Q98"/>
    <mergeCell ref="R97:R98"/>
    <mergeCell ref="R104:S104"/>
    <mergeCell ref="R105:S105"/>
    <mergeCell ref="S100:S101"/>
    <mergeCell ref="L100:L101"/>
  </mergeCells>
  <phoneticPr fontId="53"/>
  <conditionalFormatting sqref="E138">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9" xr:uid="{00000000-0002-0000-0A00-000000000000}">
      <formula1>$H$166:$H$187</formula1>
    </dataValidation>
    <dataValidation type="list" allowBlank="1" showInputMessage="1" showErrorMessage="1" prompt="Select type of assets" sqref="E115 I115 M115 Q115" xr:uid="{00000000-0002-0000-0A00-000001000000}">
      <formula1>$L$142:$L$148</formula1>
    </dataValidation>
    <dataValidation type="whole" allowBlank="1" showInputMessage="1" showErrorMessage="1" error="Please enter a number here" prompt="Enter No. of development strategies" sqref="D131 H131 L131 P131" xr:uid="{00000000-0002-0000-0A00-000002000000}">
      <formula1>0</formula1>
      <formula2>999999999</formula2>
    </dataValidation>
    <dataValidation type="whole" allowBlank="1" showInputMessage="1" showErrorMessage="1" error="Please enter a number" prompt="Enter No. of policy introduced or adjusted" sqref="D129 H129 L129 P129" xr:uid="{00000000-0002-0000-0A00-000003000000}">
      <formula1>0</formula1>
      <formula2>999999999999</formula2>
    </dataValidation>
    <dataValidation type="decimal" allowBlank="1" showInputMessage="1" showErrorMessage="1" error="Please enter a number" prompt="Enter income level of households" sqref="O123 G123 K123 G117 G119 G121 K117 K119 K121 O117 O119 O121" xr:uid="{00000000-0002-0000-0A00-000004000000}">
      <formula1>0</formula1>
      <formula2>9999999999999</formula2>
    </dataValidation>
    <dataValidation type="whole" allowBlank="1" showInputMessage="1" showErrorMessage="1" prompt="Enter number of households" sqref="L123 D123 H123 D117 D119 D121 H117 H119 H121 L117 L119 L121 P117 P119 P121 P123" xr:uid="{00000000-0002-0000-0A00-000005000000}">
      <formula1>0</formula1>
      <formula2>999999999999</formula2>
    </dataValidation>
    <dataValidation type="whole" allowBlank="1" showInputMessage="1" showErrorMessage="1" prompt="Enter number of assets" sqref="D115 P115 L115 H115" xr:uid="{00000000-0002-0000-0A00-000006000000}">
      <formula1>0</formula1>
      <formula2>9999999999999</formula2>
    </dataValidation>
    <dataValidation type="whole" allowBlank="1" showInputMessage="1" showErrorMessage="1" error="Please enter a number here" prompt="Please enter the No. of targeted households" sqref="D105 L113 H105 D113 H113 L105 P105 D107 D109 D111 H107 H109 H111 L107 L109 L111 P107 P109 P111 P113"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1:E92 E94:E95 E97:E98 E100:E101 I91:I92 M94:M95 I94:I95 I97:I98 I100:I101 M100:M101 M97:M98 M91:M92 Q91:Q92 Q94:Q95 Q97:Q98 Q100:Q101" xr:uid="{00000000-0002-0000-0A00-000008000000}">
      <formula1>0</formula1>
    </dataValidation>
    <dataValidation type="whole" allowBlank="1" showInputMessage="1" showErrorMessage="1" error="Please enter a number here" prompt="Please enter a number" sqref="D80:D85 H80:H85 L80:L85 P80:P85" xr:uid="{00000000-0002-0000-0A00-000009000000}">
      <formula1>0</formula1>
      <formula2>9999999999999990</formula2>
    </dataValidation>
    <dataValidation type="decimal" allowBlank="1" showInputMessage="1" showErrorMessage="1" errorTitle="Invalid data" error="Please enter a number" prompt="Please enter a number here" sqref="E56 I56 D67 H67 L67 P67" xr:uid="{00000000-0002-0000-0A00-00000A000000}">
      <formula1>0</formula1>
      <formula2>9999999999</formula2>
    </dataValidation>
    <dataValidation type="decimal" allowBlank="1" showInputMessage="1" showErrorMessage="1" errorTitle="Invalid data" error="Please enter a number" prompt="Enter total number of staff trained" sqref="D59" xr:uid="{00000000-0002-0000-0A00-00000B000000}">
      <formula1>0</formula1>
      <formula2>9999999999</formula2>
    </dataValidation>
    <dataValidation type="decimal" allowBlank="1" showInputMessage="1" showErrorMessage="1" errorTitle="Invalid data" error="Please enter a number" sqref="Q56 P59 L59 H59 M56"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3 G46 G49 G52 K43 K46 K49 K52 O43 O46 O49 O52 S43 S46 S49 S52" xr:uid="{00000000-0002-0000-0A00-00000D000000}">
      <formula1>0</formula1>
      <formula2>9999999</formula2>
    </dataValidation>
    <dataValidation type="list" allowBlank="1" showInputMessage="1" showErrorMessage="1" error="Select from the drop-down list" prompt="Select the geographical coverage of the Early Warning System" sqref="G42 G45 G48 G51 K42 K45 K48 K51 O42 O45 O48 O51 S42 S45 S48 S51" xr:uid="{00000000-0002-0000-0A00-00000E000000}">
      <formula1>$D$153:$D$155</formula1>
    </dataValidation>
    <dataValidation type="decimal" allowBlank="1" showInputMessage="1" showErrorMessage="1" errorTitle="Invalid data" error="Please enter a number here" prompt="Enter the number of adopted Early Warning Systems" sqref="D42:D43 D45:D46 D48:D49 D51:D52 H42:H43 H45:H46 H48:H49 H51:H52 L42:L43 L45:L46 L48:L49 L51:L52 P42:P43 P45:P46 P48:P49 P51:P52" xr:uid="{00000000-0002-0000-0A00-00000F000000}">
      <formula1>0</formula1>
      <formula2>9999999999</formula2>
    </dataValidation>
    <dataValidation type="list" allowBlank="1" showInputMessage="1" showErrorMessage="1" prompt="Select income source" sqref="E117:F117 E123:F123 E121:F121 E119:F119 I117 M117 R117 I119 I121 I123 M119 M121 M123 R119 R121 R123" xr:uid="{00000000-0002-0000-0A00-000010000000}">
      <formula1>$K$141:$K$155</formula1>
    </dataValidation>
    <dataValidation type="list" allowBlank="1" showInputMessage="1" showErrorMessage="1" prompt="Please select the alternate source" sqref="G113 O113 G107 K113 G109 G111 K107 K109 K111 O107 O109 O111 S107 S109 S111 S113" xr:uid="{00000000-0002-0000-0A00-000011000000}">
      <formula1>$K$141:$K$155</formula1>
    </dataValidation>
    <dataValidation type="list" allowBlank="1" showInputMessage="1" showErrorMessage="1" prompt="Select % increase in income level" sqref="F113 N113 F107 J113 F109 F111 J107 J109 J111 N107 N109 N111 R107 R109 R111 R113" xr:uid="{00000000-0002-0000-0A00-000012000000}">
      <formula1>$E$170:$E$178</formula1>
    </dataValidation>
    <dataValidation type="list" allowBlank="1" showInputMessage="1" showErrorMessage="1" prompt="Select type of natural assets protected or rehabilitated" sqref="D91:D92 P91:P92 L91:L92 P100:P101 P97:P98 P94:P95 L100:L101 L97:L98 L94:L95 H100:H101 H97:H98 H94:H95 H91:H92 D100:D101 D97:D98 D94:D95" xr:uid="{00000000-0002-0000-0A00-000013000000}">
      <formula1>$C$168:$C$175</formula1>
    </dataValidation>
    <dataValidation type="list" allowBlank="1" showInputMessage="1" showErrorMessage="1" prompt="Enter the unit and type of the natural asset of ecosystem restored" sqref="F91:F92 J91:J92 N91:N92 F94:F95 F97:F98 F100:F101 N100:N101 N97:N98 N94:N95 J100:J101 J97:J98 J94:J95" xr:uid="{00000000-0002-0000-0A00-000014000000}">
      <formula1>$C$162:$C$165</formula1>
    </dataValidation>
    <dataValidation type="list" allowBlank="1" showInputMessage="1" showErrorMessage="1" prompt="Select targeted asset" sqref="E73:E78 Q73:Q78 M73:M78 I73:I78" xr:uid="{00000000-0002-0000-0A00-000015000000}">
      <formula1>$J$167:$J$168</formula1>
    </dataValidation>
    <dataValidation type="list" allowBlank="1" showInputMessage="1" showErrorMessage="1" error="Select from the drop-down list" prompt="Select category of early warning systems_x000a__x000a_" sqref="E42:E43 M42:M43 M45:M46 M51:M52 I42:I43 I45:I46 I51:I52 E45:E46 M48:M49 I48:I49 E51:E52 E48:E49 Q42:Q43 Q45:Q46 Q51:Q52 Q48:Q49" xr:uid="{00000000-0002-0000-0A00-000016000000}">
      <formula1>$D$165:$D$168</formula1>
    </dataValidation>
    <dataValidation type="list" allowBlank="1" showInputMessage="1" showErrorMessage="1" prompt="Select status" sqref="O40 K40 G38 G32 G34 G36 G40 K32 K34 K36 K38 O32 O34 O36 O38 S32 S34 S36 S38 S40" xr:uid="{00000000-0002-0000-0A00-000017000000}">
      <formula1>$E$165:$E$167</formula1>
    </dataValidation>
    <dataValidation type="list" allowBlank="1" showInputMessage="1" showErrorMessage="1" sqref="E144:E145" xr:uid="{00000000-0002-0000-0A00-000018000000}">
      <formula1>$D$16:$D$18</formula1>
    </dataValidation>
    <dataValidation type="list" allowBlank="1" showInputMessage="1" showErrorMessage="1" prompt="Select effectiveness" sqref="G131 K131 O131 S131" xr:uid="{00000000-0002-0000-0A00-000019000000}">
      <formula1>$K$157:$K$161</formula1>
    </dataValidation>
    <dataValidation type="list" allowBlank="1" showInputMessage="1" showErrorMessage="1" prompt="Select a sector" sqref="F65:G65 J65:K65 N65:O65 R65:S65" xr:uid="{00000000-0002-0000-0A00-00001A000000}">
      <formula1>$J$148:$J$156</formula1>
    </dataValidation>
    <dataValidation type="decimal" allowBlank="1" showInputMessage="1" showErrorMessage="1" errorTitle="Invalid data" error="Please enter a number between 0 and 100" prompt="Enter a percentage between 0 and 100" sqref="E67 E57 E105 I57 M57 M59 I59 E59 Q59 I67 M67 Q67 Q105 M113 I113 M105 I105 E113 Q57 D65:E65 E107 E109 E111 I107 I109 I111 M107 M109 M111 Q107 Q109 Q111 Q113 H65:I65 L65:M65 P65:Q65 K22:K23 I22:I23 Q28:Q30 E28:E30 Q22:Q23 I28:I30 M28:M30 M22:M23 G22:G23 E22:E23" xr:uid="{00000000-0002-0000-0A00-00001B000000}">
      <formula1>0</formula1>
      <formula2>100</formula2>
    </dataValidation>
    <dataValidation type="list" allowBlank="1" showInputMessage="1" showErrorMessage="1" prompt="Select type of policy" sqref="S129 K129 O129" xr:uid="{00000000-0002-0000-0A00-00001C000000}">
      <formula1>policy</formula1>
    </dataValidation>
    <dataValidation type="list" allowBlank="1" showInputMessage="1" showErrorMessage="1" prompt="Select income source" sqref="Q117 Q121 Q123 Q119" xr:uid="{00000000-0002-0000-0A00-00001D000000}">
      <formula1>incomesource</formula1>
    </dataValidation>
    <dataValidation type="list" allowBlank="1" showInputMessage="1" showErrorMessage="1" prompt="Select the effectiveness of protection/rehabilitation" sqref="S100 S94 S97 S91" xr:uid="{00000000-0002-0000-0A00-00001E000000}">
      <formula1>effectiveness</formula1>
    </dataValidation>
    <dataValidation type="list" allowBlank="1" showInputMessage="1" showErrorMessage="1" prompt="Select programme/sector" sqref="F89 J89 N89 R89" xr:uid="{00000000-0002-0000-0A00-00001F000000}">
      <formula1>$J$148:$J$156</formula1>
    </dataValidation>
    <dataValidation type="list" allowBlank="1" showInputMessage="1" showErrorMessage="1" prompt="Select level of improvements" sqref="I89 M89 Q89" xr:uid="{00000000-0002-0000-0A00-000020000000}">
      <formula1>effectiveness</formula1>
    </dataValidation>
    <dataValidation type="list" allowBlank="1" showInputMessage="1" showErrorMessage="1" prompt="Select changes in asset" sqref="R73:S78 F73:G78 N73:O78 J73:K78" xr:uid="{00000000-0002-0000-0A00-000021000000}">
      <formula1>$I$157:$I$161</formula1>
    </dataValidation>
    <dataValidation type="list" allowBlank="1" showInputMessage="1" showErrorMessage="1" prompt="Select response level" sqref="F71 J71 N71 R71" xr:uid="{00000000-0002-0000-0A00-000022000000}">
      <formula1>$H$157:$H$161</formula1>
    </dataValidation>
    <dataValidation type="list" allowBlank="1" showInputMessage="1" showErrorMessage="1" prompt="Select geographical scale" sqref="E71 I71 M71 Q71" xr:uid="{00000000-0002-0000-0A00-000023000000}">
      <formula1>$D$153:$D$155</formula1>
    </dataValidation>
    <dataValidation type="list" allowBlank="1" showInputMessage="1" showErrorMessage="1" prompt="Select project/programme sector" sqref="D71 H71 L71 P71 E32 E34 E36 E38 E40 I40 I38 I36 I34 I32 M32 M34 M36 M38 M40 Q40 Q38 Q36 Q34 Q32" xr:uid="{00000000-0002-0000-0A00-000024000000}">
      <formula1>$J$148:$J$156</formula1>
    </dataValidation>
    <dataValidation type="list" allowBlank="1" showInputMessage="1" showErrorMessage="1" prompt="Select level of awarness" sqref="F67:G67 J67:K67 N67:O67 R67:S67" xr:uid="{00000000-0002-0000-0A00-000025000000}">
      <formula1>$G$157:$G$161</formula1>
    </dataValidation>
    <dataValidation type="list" allowBlank="1" showInputMessage="1" showErrorMessage="1" prompt="Select scale" sqref="G61 O61 K61 S61" xr:uid="{00000000-0002-0000-0A00-000026000000}">
      <formula1>$F$157:$F$160</formula1>
    </dataValidation>
    <dataValidation type="list" allowBlank="1" showInputMessage="1" showErrorMessage="1" prompt="Select scale" sqref="F129 J129 N129 R129 F32 F34 F36 F38 F40 J32 J34 J36 J38 J40 N40 N38 N36 N34 N32 R32 R34 R36 R38 R40 E61 I61 M61 Q61" xr:uid="{00000000-0002-0000-0A00-000027000000}">
      <formula1>$D$153:$D$155</formula1>
    </dataValidation>
    <dataValidation type="list" allowBlank="1" showInputMessage="1" showErrorMessage="1" prompt="Select capacity level" sqref="G56 O56 K56 S56" xr:uid="{00000000-0002-0000-0A00-000028000000}">
      <formula1>$F$157:$F$160</formula1>
    </dataValidation>
    <dataValidation type="list" allowBlank="1" showInputMessage="1" showErrorMessage="1" prompt="Select sector" sqref="F56 F61 M129 N56 J56 I129 N61 J61 Q129 G80:G85 D73:D78 K80:K85 L73:L78 O80:O85 P73:P78 S80:S85 E129 R61 F115 J115 N115 R115 R56 H73:H78" xr:uid="{00000000-0002-0000-0A00-000029000000}">
      <formula1>$J$148:$J$156</formula1>
    </dataValidation>
    <dataValidation type="list" allowBlank="1" showInputMessage="1" showErrorMessage="1" sqref="I128 O114 K79 I79 G79 K128 M128 Q79 S79 E128 O128 F114 G128 S114 O79 M79 K114 S128 Q128" xr:uid="{00000000-0002-0000-0A00-00002A000000}">
      <formula1>group</formula1>
    </dataValidation>
    <dataValidation type="list" allowBlank="1" showInputMessage="1" showErrorMessage="1" sqref="B68" xr:uid="{00000000-0002-0000-0A00-00002B000000}">
      <formula1>selectyn</formula1>
    </dataValidation>
    <dataValidation type="whole" allowBlank="1" showInputMessage="1" showErrorMessage="1" errorTitle="Please enter a number here" error="Please enter a number here" promptTitle="Please enter a number here" sqref="D32 D34 D36 D38 D40 H40 H38 H36 H34 H32 L32 L34 L36 L38 L40 P40 P38 P36 P34 P32" xr:uid="{00000000-0002-0000-0A00-00002C000000}">
      <formula1>0</formula1>
      <formula2>99999</formula2>
    </dataValidation>
    <dataValidation type="list" allowBlank="1" showInputMessage="1" showErrorMessage="1" errorTitle="Select from the list" error="Select from the list" prompt="Select hazard addressed by the Early Warning System" sqref="S41 S44 S47 S50 O50 O47 O44 O41 K41 K44 K47 K50 G50 G47 G44 G41" xr:uid="{00000000-0002-0000-0A00-00002D000000}">
      <formula1>$D$137:$D$144</formula1>
    </dataValidation>
    <dataValidation type="list" allowBlank="1" showInputMessage="1" showErrorMessage="1" prompt="Select type" sqref="F59:G59 J59:K59 N59:O59 R59:S59 D61 H61 L61 P61" xr:uid="{00000000-0002-0000-0A00-00002E000000}">
      <formula1>$D$149:$D$151</formula1>
    </dataValidation>
    <dataValidation type="list" allowBlank="1" showInputMessage="1" showErrorMessage="1" sqref="E80:F85 I80:J85 M80:N85 Q80:R85" xr:uid="{00000000-0002-0000-0A00-00002F000000}">
      <formula1>type1</formula1>
    </dataValidation>
    <dataValidation type="list" allowBlank="1" showInputMessage="1" showErrorMessage="1" prompt="Select level of improvements" sqref="D89:E89 H89 L89 P89" xr:uid="{00000000-0002-0000-0A00-000030000000}">
      <formula1>$K$157:$K$161</formula1>
    </dataValidation>
    <dataValidation type="list" allowBlank="1" showInputMessage="1" showErrorMessage="1" prompt="Select type" sqref="G89 K89 S89 O89" xr:uid="{00000000-0002-0000-0A00-000031000000}">
      <formula1>$F$138:$F$142</formula1>
    </dataValidation>
    <dataValidation type="list" allowBlank="1" showInputMessage="1" showErrorMessage="1" error="Please select a level of effectiveness from the drop-down list" prompt="Select the level of effectiveness of protection/rehabilitation" sqref="G91:G92 G94:G95 G97:G98 G100:G101 K100:K101 K97:K98 K94:K95 K91:K92 O91:O92 O94:O95 O97:O98 O100:O101 R100:R101 R97:R98 R94:R95 R91:R92" xr:uid="{00000000-0002-0000-0A00-000032000000}">
      <formula1>$K$157:$K$161</formula1>
    </dataValidation>
    <dataValidation type="list" allowBlank="1" showInputMessage="1" showErrorMessage="1" error="Please select improvement level from the drop-down list" prompt="Select improvement level" sqref="F105:G105 J105:K105 N105:O105 R105:S105" xr:uid="{00000000-0002-0000-0A00-000033000000}">
      <formula1>$H$152:$H$156</formula1>
    </dataValidation>
    <dataValidation type="list" allowBlank="1" showInputMessage="1" showErrorMessage="1" prompt="Select adaptation strategy" sqref="G115 K115 O115 S115" xr:uid="{00000000-0002-0000-0A00-000034000000}">
      <formula1>$I$163:$I$179</formula1>
    </dataValidation>
    <dataValidation type="list" allowBlank="1" showInputMessage="1" showErrorMessage="1" prompt="Select integration level" sqref="D127:S127" xr:uid="{00000000-0002-0000-0A00-000035000000}">
      <formula1>$H$145:$H$149</formula1>
    </dataValidation>
    <dataValidation type="list" allowBlank="1" showInputMessage="1" showErrorMessage="1" prompt="Select state of enforcement" sqref="E131:F131 I131:J131 M131:N131 Q131:R131" xr:uid="{00000000-0002-0000-0A00-000036000000}">
      <formula1>$I$138:$I$142</formula1>
    </dataValidation>
    <dataValidation type="decimal" allowBlank="1" showInputMessage="1" showErrorMessage="1" errorTitle="Invalid data" error="Please enter a number between 0 and 9999999" prompt="Enter a number here" sqref="Q27 I21:K21 M21:O21 I27 M27 Q21:S21 E21:G21 E27" xr:uid="{00000000-0002-0000-0A00-000037000000}">
      <formula1>0</formula1>
      <formula2>99999999999</formula2>
    </dataValidation>
    <dataValidation type="decimal" allowBlank="1" showInputMessage="1" showErrorMessage="1" errorTitle="Invalid data" error="Enter a percentage between 0 and 100" prompt="Enter a percentage (between 0 and 100)" sqref="N22:O23 J22:J23 R22:S23 F22:F23" xr:uid="{00000000-0002-0000-0A00-000038000000}">
      <formula1>0</formula1>
      <formula2>100</formula2>
    </dataValidation>
    <dataValidation type="list" allowBlank="1" showInputMessage="1" showErrorMessage="1" error="Select from the drop-down list" prompt="Select type of hazards information generated from the drop-down list_x000a_" sqref="F27:F30 J27:J30 N27:N30 R27:R30" xr:uid="{00000000-0002-0000-0A00-000039000000}">
      <formula1>$D$137:$D$144</formula1>
    </dataValidation>
    <dataValidation allowBlank="1" showInputMessage="1" showErrorMessage="1" prompt="Please enter your project ID" sqref="C12" xr:uid="{00000000-0002-0000-0A00-00003A000000}"/>
    <dataValidation allowBlank="1" showInputMessage="1" showErrorMessage="1" prompt="Enter the name of the Implementing Entity_x000a_" sqref="C13" xr:uid="{00000000-0002-0000-0A00-00003B000000}"/>
    <dataValidation type="list" allowBlank="1" showInputMessage="1" showErrorMessage="1" error="Select from the drop-down list._x000a_" prompt="Select overall effectiveness" sqref="G27:G30 S27:S30 O27:O30 K27:K30" xr:uid="{00000000-0002-0000-0A00-00003C000000}">
      <formula1>$K$157:$K$161</formula1>
    </dataValidation>
    <dataValidation type="list" allowBlank="1" showInputMessage="1" showErrorMessage="1" error="Select from the drop-down list" prompt="Select from the drop-down list" sqref="C15" xr:uid="{00000000-0002-0000-0A00-00003D000000}">
      <formula1>$B$166:$B$324</formula1>
    </dataValidation>
    <dataValidation type="list" allowBlank="1" showInputMessage="1" showErrorMessage="1" error="Select from the drop-down list" prompt="Select from the drop-down list" sqref="C16" xr:uid="{00000000-0002-0000-0A00-00003E000000}">
      <formula1>$B$160:$B$163</formula1>
    </dataValidation>
    <dataValidation type="list" allowBlank="1" showInputMessage="1" showErrorMessage="1" error="Please select from the drop-down list" prompt="Please select from the drop-down list" sqref="C14" xr:uid="{00000000-0002-0000-0A00-00003F000000}">
      <formula1>$C$160:$C$162</formula1>
    </dataValidation>
    <dataValidation type="list" allowBlank="1" showInputMessage="1" showErrorMessage="1" error="Please select the from the drop-down list_x000a_" prompt="Please select from the drop-down list" sqref="C17" xr:uid="{00000000-0002-0000-0A00-000040000000}">
      <formula1>$J$151:$J$158</formula1>
    </dataValidation>
  </dataValidations>
  <pageMargins left="0.7" right="0.7" top="0.75" bottom="0.75" header="0.3" footer="0.3"/>
  <pageSetup paperSize="8" scale="36" fitToHeight="0" orientation="landscape" cellComments="asDisplayed" r:id="rId1"/>
  <drawing r:id="rId2"/>
  <legacyDrawing r:id="rId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4"/>
  <sheetViews>
    <sheetView view="pageBreakPreview" topLeftCell="A2" zoomScale="60" zoomScaleNormal="100" workbookViewId="0">
      <selection activeCell="B2" sqref="B2"/>
    </sheetView>
  </sheetViews>
  <sheetFormatPr defaultColWidth="8.81640625" defaultRowHeight="14.5"/>
  <cols>
    <col min="1" max="1" width="2.453125" customWidth="1"/>
    <col min="2" max="2" width="109.36328125" customWidth="1"/>
    <col min="3" max="3" width="2.453125" customWidth="1"/>
  </cols>
  <sheetData>
    <row r="1" spans="2:2" ht="15.5" thickBot="1">
      <c r="B1" s="41" t="s">
        <v>238</v>
      </c>
    </row>
    <row r="2" spans="2:2" ht="273.5" thickBot="1">
      <c r="B2" s="42" t="s">
        <v>239</v>
      </c>
    </row>
    <row r="3" spans="2:2" ht="15.5" thickBot="1">
      <c r="B3" s="41" t="s">
        <v>240</v>
      </c>
    </row>
    <row r="4" spans="2:2" ht="247.5" thickBot="1">
      <c r="B4" s="43" t="s">
        <v>241</v>
      </c>
    </row>
  </sheetData>
  <phoneticPr fontId="53"/>
  <pageMargins left="0.7" right="0.7" top="0.75" bottom="0.75" header="0.3" footer="0.3"/>
  <pageSetup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65"/>
  <sheetViews>
    <sheetView view="pageBreakPreview" topLeftCell="A34" zoomScaleNormal="125" zoomScaleSheetLayoutView="100" workbookViewId="0">
      <selection activeCell="F29" sqref="F29"/>
    </sheetView>
  </sheetViews>
  <sheetFormatPr defaultColWidth="8.81640625" defaultRowHeight="14"/>
  <cols>
    <col min="1" max="1" width="1.453125" style="21" customWidth="1"/>
    <col min="2" max="2" width="1.453125" style="20" customWidth="1"/>
    <col min="3" max="3" width="10.36328125" style="20" customWidth="1"/>
    <col min="4" max="4" width="21" style="20" customWidth="1"/>
    <col min="5" max="5" width="27.453125" style="21" customWidth="1"/>
    <col min="6" max="6" width="22.6328125" style="21" customWidth="1"/>
    <col min="7" max="7" width="13.453125" style="21" customWidth="1"/>
    <col min="8" max="8" width="1.1796875" style="21" customWidth="1"/>
    <col min="9" max="9" width="1.453125" style="21" customWidth="1"/>
    <col min="10" max="10" width="8.81640625" style="421"/>
    <col min="11" max="13" width="18.1796875" style="21" customWidth="1"/>
    <col min="14" max="14" width="18.36328125" style="21" customWidth="1"/>
    <col min="15" max="15" width="9.36328125" style="21" customWidth="1"/>
    <col min="16" max="16384" width="8.81640625" style="21"/>
  </cols>
  <sheetData>
    <row r="1" spans="2:15" ht="14.5" thickBot="1"/>
    <row r="2" spans="2:15" ht="14.5" thickBot="1">
      <c r="B2" s="70"/>
      <c r="C2" s="71"/>
      <c r="D2" s="71"/>
      <c r="E2" s="72"/>
      <c r="F2" s="72"/>
      <c r="G2" s="72"/>
      <c r="H2" s="73"/>
    </row>
    <row r="3" spans="2:15" ht="20.5" thickBot="1">
      <c r="B3" s="74"/>
      <c r="C3" s="470" t="s">
        <v>794</v>
      </c>
      <c r="D3" s="471"/>
      <c r="E3" s="471"/>
      <c r="F3" s="471"/>
      <c r="G3" s="472"/>
      <c r="H3" s="75"/>
    </row>
    <row r="4" spans="2:15">
      <c r="B4" s="478"/>
      <c r="C4" s="479"/>
      <c r="D4" s="479"/>
      <c r="E4" s="479"/>
      <c r="F4" s="479"/>
      <c r="G4" s="77"/>
      <c r="H4" s="75"/>
    </row>
    <row r="5" spans="2:15">
      <c r="B5" s="76"/>
      <c r="C5" s="477"/>
      <c r="D5" s="477"/>
      <c r="E5" s="477"/>
      <c r="F5" s="477"/>
      <c r="G5" s="77"/>
      <c r="H5" s="75"/>
    </row>
    <row r="6" spans="2:15">
      <c r="B6" s="76"/>
      <c r="C6" s="50"/>
      <c r="D6" s="55"/>
      <c r="E6" s="51"/>
      <c r="F6" s="77"/>
      <c r="G6" s="77"/>
      <c r="H6" s="75"/>
    </row>
    <row r="7" spans="2:15">
      <c r="B7" s="76"/>
      <c r="C7" s="465" t="s">
        <v>236</v>
      </c>
      <c r="D7" s="465"/>
      <c r="E7" s="52"/>
      <c r="F7" s="77"/>
      <c r="G7" s="77"/>
      <c r="H7" s="75"/>
    </row>
    <row r="8" spans="2:15" ht="27.75" customHeight="1" thickBot="1">
      <c r="B8" s="76"/>
      <c r="C8" s="464" t="s">
        <v>250</v>
      </c>
      <c r="D8" s="464"/>
      <c r="E8" s="464"/>
      <c r="F8" s="464"/>
      <c r="G8" s="77"/>
      <c r="H8" s="75"/>
    </row>
    <row r="9" spans="2:15" ht="50" customHeight="1" thickBot="1">
      <c r="B9" s="76"/>
      <c r="C9" s="474" t="s">
        <v>1044</v>
      </c>
      <c r="D9" s="474"/>
      <c r="E9" s="481">
        <v>433195</v>
      </c>
      <c r="F9" s="482"/>
      <c r="G9" s="77"/>
      <c r="H9" s="75"/>
      <c r="K9" s="308"/>
    </row>
    <row r="10" spans="2:15" ht="300.75" customHeight="1" thickBot="1">
      <c r="B10" s="76"/>
      <c r="C10" s="465" t="s">
        <v>237</v>
      </c>
      <c r="D10" s="465"/>
      <c r="E10" s="462" t="s">
        <v>1024</v>
      </c>
      <c r="F10" s="463"/>
      <c r="G10" s="77"/>
      <c r="H10" s="75"/>
      <c r="L10" s="426"/>
      <c r="M10" s="271"/>
      <c r="N10" s="271"/>
    </row>
    <row r="11" spans="2:15" ht="14.5" thickBot="1">
      <c r="B11" s="76"/>
      <c r="C11" s="55"/>
      <c r="D11" s="55"/>
      <c r="E11" s="77"/>
      <c r="F11" s="77"/>
      <c r="G11" s="77"/>
      <c r="H11" s="75"/>
      <c r="L11" s="426"/>
      <c r="M11" s="271"/>
      <c r="N11" s="271"/>
    </row>
    <row r="12" spans="2:15" ht="18.75" customHeight="1" thickBot="1">
      <c r="B12" s="76"/>
      <c r="C12" s="465" t="s">
        <v>314</v>
      </c>
      <c r="D12" s="465"/>
      <c r="E12" s="481" t="s">
        <v>689</v>
      </c>
      <c r="F12" s="482"/>
      <c r="G12" s="77"/>
      <c r="H12" s="75"/>
      <c r="L12" s="426"/>
      <c r="M12" s="271"/>
      <c r="N12" s="271"/>
    </row>
    <row r="13" spans="2:15" ht="15" customHeight="1">
      <c r="B13" s="76"/>
      <c r="C13" s="480" t="s">
        <v>313</v>
      </c>
      <c r="D13" s="480"/>
      <c r="E13" s="480"/>
      <c r="F13" s="480"/>
      <c r="G13" s="77"/>
      <c r="H13" s="75"/>
      <c r="L13" s="426"/>
      <c r="M13" s="271"/>
      <c r="N13" s="271"/>
    </row>
    <row r="14" spans="2:15" ht="15" customHeight="1">
      <c r="B14" s="76"/>
      <c r="C14" s="168"/>
      <c r="D14" s="168"/>
      <c r="E14" s="168"/>
      <c r="F14" s="168"/>
      <c r="G14" s="77"/>
      <c r="H14" s="75"/>
      <c r="L14" s="426"/>
      <c r="M14" s="271"/>
      <c r="N14" s="271"/>
    </row>
    <row r="15" spans="2:15" ht="14.5" thickBot="1">
      <c r="B15" s="76"/>
      <c r="C15" s="465" t="s">
        <v>218</v>
      </c>
      <c r="D15" s="465"/>
      <c r="E15" s="77"/>
      <c r="F15" s="77"/>
      <c r="G15" s="77"/>
      <c r="H15" s="75"/>
      <c r="J15" s="422"/>
      <c r="K15" s="22"/>
      <c r="L15" s="426"/>
      <c r="M15" s="271"/>
      <c r="N15" s="271"/>
      <c r="O15" s="22"/>
    </row>
    <row r="16" spans="2:15" ht="63" customHeight="1" thickBot="1">
      <c r="B16" s="76"/>
      <c r="C16" s="465" t="s">
        <v>290</v>
      </c>
      <c r="D16" s="465"/>
      <c r="E16" s="159" t="s">
        <v>219</v>
      </c>
      <c r="F16" s="160" t="s">
        <v>220</v>
      </c>
      <c r="G16" s="77"/>
      <c r="H16" s="75"/>
      <c r="J16" s="422"/>
      <c r="K16" s="425"/>
      <c r="L16" s="425"/>
      <c r="M16" s="23"/>
      <c r="N16" s="23"/>
      <c r="O16" s="22"/>
    </row>
    <row r="17" spans="2:15" ht="45" customHeight="1">
      <c r="B17" s="76"/>
      <c r="C17" s="55"/>
      <c r="D17" s="55"/>
      <c r="E17" s="35" t="s">
        <v>693</v>
      </c>
      <c r="F17" s="450">
        <v>14100.029999999999</v>
      </c>
      <c r="G17" s="77"/>
      <c r="H17" s="75"/>
      <c r="J17" s="461"/>
      <c r="K17" s="461"/>
      <c r="L17" s="430"/>
      <c r="M17" s="24"/>
      <c r="N17" s="24"/>
      <c r="O17" s="22"/>
    </row>
    <row r="18" spans="2:15">
      <c r="B18" s="76"/>
      <c r="C18" s="55"/>
      <c r="D18" s="55"/>
      <c r="E18" s="25" t="s">
        <v>690</v>
      </c>
      <c r="F18" s="451">
        <v>6300</v>
      </c>
      <c r="G18" s="77"/>
      <c r="H18" s="75"/>
      <c r="J18" s="423"/>
      <c r="K18" s="24"/>
      <c r="L18" s="24"/>
      <c r="M18" s="24"/>
      <c r="N18" s="24"/>
      <c r="O18" s="22"/>
    </row>
    <row r="19" spans="2:15" ht="42">
      <c r="B19" s="76"/>
      <c r="C19" s="55"/>
      <c r="D19" s="55"/>
      <c r="E19" s="25" t="s">
        <v>691</v>
      </c>
      <c r="F19" s="451">
        <v>16350</v>
      </c>
      <c r="G19" s="77"/>
      <c r="H19" s="75"/>
      <c r="J19" s="422"/>
      <c r="K19" s="24"/>
      <c r="L19" s="24"/>
      <c r="M19" s="24"/>
      <c r="N19" s="24"/>
      <c r="O19" s="22"/>
    </row>
    <row r="20" spans="2:15" ht="42">
      <c r="B20" s="76"/>
      <c r="C20" s="55"/>
      <c r="D20" s="55"/>
      <c r="E20" s="25" t="s">
        <v>692</v>
      </c>
      <c r="F20" s="451">
        <v>43623.64</v>
      </c>
      <c r="G20" s="77"/>
      <c r="H20" s="75"/>
      <c r="J20" s="422"/>
      <c r="K20" s="24"/>
      <c r="L20" s="24"/>
      <c r="M20" s="24"/>
      <c r="N20" s="24"/>
      <c r="O20" s="22"/>
    </row>
    <row r="21" spans="2:15" ht="56">
      <c r="B21" s="76"/>
      <c r="C21" s="55"/>
      <c r="D21" s="55"/>
      <c r="E21" s="25" t="s">
        <v>694</v>
      </c>
      <c r="F21" s="451">
        <v>13095.708333333334</v>
      </c>
      <c r="G21" s="77"/>
      <c r="H21" s="75"/>
      <c r="J21" s="422"/>
      <c r="K21" s="24"/>
      <c r="L21" s="24"/>
      <c r="M21" s="24"/>
      <c r="N21" s="24"/>
      <c r="O21" s="22"/>
    </row>
    <row r="22" spans="2:15" ht="42">
      <c r="B22" s="76"/>
      <c r="C22" s="55"/>
      <c r="D22" s="55"/>
      <c r="E22" s="25" t="s">
        <v>697</v>
      </c>
      <c r="F22" s="451">
        <v>6063.4220833333384</v>
      </c>
      <c r="G22" s="77"/>
      <c r="H22" s="75"/>
      <c r="J22" s="422"/>
      <c r="K22" s="24"/>
      <c r="L22" s="24"/>
      <c r="M22" s="24"/>
      <c r="N22" s="24"/>
      <c r="O22" s="22"/>
    </row>
    <row r="23" spans="2:15" ht="56">
      <c r="B23" s="76"/>
      <c r="C23" s="55"/>
      <c r="D23" s="55"/>
      <c r="E23" s="25" t="s">
        <v>695</v>
      </c>
      <c r="F23" s="451">
        <v>14242.889583333334</v>
      </c>
      <c r="G23" s="77"/>
      <c r="H23" s="75"/>
      <c r="J23" s="422"/>
      <c r="K23" s="24"/>
      <c r="L23" s="24"/>
      <c r="M23" s="24"/>
      <c r="N23" s="24"/>
      <c r="O23" s="22"/>
    </row>
    <row r="24" spans="2:15" ht="28">
      <c r="B24" s="76"/>
      <c r="C24" s="55"/>
      <c r="D24" s="55"/>
      <c r="E24" s="25" t="s">
        <v>698</v>
      </c>
      <c r="F24" s="451">
        <v>2100</v>
      </c>
      <c r="G24" s="77"/>
      <c r="H24" s="75"/>
      <c r="J24" s="422"/>
      <c r="K24" s="24"/>
      <c r="L24" s="24"/>
      <c r="M24" s="24"/>
      <c r="N24" s="24"/>
      <c r="O24" s="22"/>
    </row>
    <row r="25" spans="2:15" ht="28">
      <c r="B25" s="76"/>
      <c r="C25" s="55"/>
      <c r="D25" s="55"/>
      <c r="E25" s="25" t="s">
        <v>699</v>
      </c>
      <c r="F25" s="451"/>
      <c r="G25" s="77"/>
      <c r="H25" s="75"/>
      <c r="J25" s="422"/>
      <c r="K25" s="24"/>
      <c r="L25" s="24"/>
      <c r="M25" s="24"/>
      <c r="N25" s="24"/>
      <c r="O25" s="22"/>
    </row>
    <row r="26" spans="2:15" ht="70">
      <c r="B26" s="76"/>
      <c r="C26" s="55"/>
      <c r="D26" s="55"/>
      <c r="E26" s="25" t="s">
        <v>700</v>
      </c>
      <c r="F26" s="451"/>
      <c r="G26" s="77"/>
      <c r="H26" s="75"/>
      <c r="J26" s="422"/>
      <c r="K26" s="24"/>
      <c r="L26" s="24"/>
      <c r="M26" s="24"/>
      <c r="N26" s="24"/>
      <c r="O26" s="22"/>
    </row>
    <row r="27" spans="2:15" ht="84">
      <c r="B27" s="76"/>
      <c r="C27" s="55"/>
      <c r="D27" s="55"/>
      <c r="E27" s="156" t="s">
        <v>701</v>
      </c>
      <c r="F27" s="452">
        <v>14450</v>
      </c>
      <c r="G27" s="77"/>
      <c r="H27" s="75"/>
      <c r="J27" s="422"/>
      <c r="K27" s="24"/>
      <c r="L27" s="24"/>
      <c r="M27" s="24"/>
      <c r="N27" s="24"/>
      <c r="O27" s="22"/>
    </row>
    <row r="28" spans="2:15" ht="28.5" thickBot="1">
      <c r="B28" s="76"/>
      <c r="C28" s="55"/>
      <c r="D28" s="55"/>
      <c r="E28" s="156" t="s">
        <v>696</v>
      </c>
      <c r="F28" s="451"/>
      <c r="G28" s="77"/>
      <c r="H28" s="75"/>
      <c r="J28" s="422"/>
      <c r="K28" s="24"/>
      <c r="L28" s="24"/>
      <c r="M28" s="24"/>
      <c r="N28" s="24"/>
      <c r="O28" s="22"/>
    </row>
    <row r="29" spans="2:15" ht="14.5" thickBot="1">
      <c r="B29" s="76"/>
      <c r="C29" s="55"/>
      <c r="D29" s="55"/>
      <c r="E29" s="158" t="s">
        <v>284</v>
      </c>
      <c r="F29" s="453">
        <f>SUM(F17:F28)</f>
        <v>130325.69</v>
      </c>
      <c r="G29" s="77"/>
      <c r="H29" s="75"/>
      <c r="J29" s="422"/>
      <c r="K29" s="24"/>
      <c r="L29" s="24"/>
      <c r="M29" s="24"/>
      <c r="N29" s="24"/>
      <c r="O29" s="22"/>
    </row>
    <row r="30" spans="2:15">
      <c r="B30" s="76"/>
      <c r="C30" s="55"/>
      <c r="D30" s="55"/>
      <c r="E30" s="77"/>
      <c r="F30" s="77"/>
      <c r="G30" s="77"/>
      <c r="H30" s="75"/>
      <c r="J30" s="422"/>
      <c r="K30" s="22"/>
      <c r="L30" s="22"/>
      <c r="M30" s="22"/>
      <c r="N30" s="22"/>
      <c r="O30" s="22"/>
    </row>
    <row r="31" spans="2:15" ht="34.5" customHeight="1" thickBot="1">
      <c r="B31" s="76"/>
      <c r="C31" s="465" t="s">
        <v>288</v>
      </c>
      <c r="D31" s="465"/>
      <c r="E31" s="77"/>
      <c r="F31" s="77"/>
      <c r="G31" s="77"/>
      <c r="H31" s="75"/>
      <c r="J31" s="422"/>
      <c r="K31" s="22"/>
      <c r="L31" s="22"/>
      <c r="M31" s="22"/>
      <c r="N31" s="22"/>
      <c r="O31" s="22"/>
    </row>
    <row r="32" spans="2:15" ht="50" customHeight="1" thickBot="1">
      <c r="B32" s="76"/>
      <c r="C32" s="465" t="s">
        <v>291</v>
      </c>
      <c r="D32" s="465"/>
      <c r="E32" s="141" t="s">
        <v>219</v>
      </c>
      <c r="F32" s="161" t="s">
        <v>221</v>
      </c>
      <c r="G32" s="108" t="s">
        <v>251</v>
      </c>
      <c r="H32" s="75"/>
      <c r="J32" s="431"/>
      <c r="K32" s="431"/>
      <c r="L32" s="431"/>
    </row>
    <row r="33" spans="2:12" ht="56">
      <c r="B33" s="76"/>
      <c r="C33" s="55"/>
      <c r="D33" s="55"/>
      <c r="E33" s="35" t="s">
        <v>693</v>
      </c>
      <c r="F33" s="432">
        <v>47266</v>
      </c>
      <c r="G33" s="285">
        <v>44347</v>
      </c>
      <c r="H33" s="75"/>
      <c r="J33" s="431"/>
      <c r="K33" s="431"/>
      <c r="L33" s="431"/>
    </row>
    <row r="34" spans="2:12">
      <c r="B34" s="76"/>
      <c r="C34" s="55"/>
      <c r="D34" s="55"/>
      <c r="E34" s="25" t="s">
        <v>690</v>
      </c>
      <c r="F34" s="432">
        <v>20003</v>
      </c>
      <c r="G34" s="285">
        <v>44347</v>
      </c>
      <c r="H34" s="75"/>
      <c r="J34" s="431"/>
      <c r="K34" s="431"/>
      <c r="L34" s="431"/>
    </row>
    <row r="35" spans="2:12" ht="42">
      <c r="B35" s="76"/>
      <c r="C35" s="55"/>
      <c r="D35" s="55"/>
      <c r="E35" s="25" t="s">
        <v>691</v>
      </c>
      <c r="F35" s="432">
        <v>44817</v>
      </c>
      <c r="G35" s="285">
        <v>44347</v>
      </c>
      <c r="H35" s="75"/>
      <c r="J35" s="431"/>
      <c r="K35" s="431"/>
      <c r="L35" s="431"/>
    </row>
    <row r="36" spans="2:12" ht="42">
      <c r="B36" s="76"/>
      <c r="C36" s="55"/>
      <c r="D36" s="55"/>
      <c r="E36" s="25" t="s">
        <v>692</v>
      </c>
      <c r="F36" s="432">
        <v>98585</v>
      </c>
      <c r="G36" s="285">
        <v>44347</v>
      </c>
      <c r="H36" s="75"/>
      <c r="J36" s="431"/>
      <c r="K36" s="431"/>
      <c r="L36" s="431"/>
    </row>
    <row r="37" spans="2:12" ht="56">
      <c r="B37" s="76"/>
      <c r="C37" s="55"/>
      <c r="D37" s="55"/>
      <c r="E37" s="25" t="s">
        <v>694</v>
      </c>
      <c r="F37" s="284"/>
      <c r="G37" s="285"/>
      <c r="H37" s="75"/>
    </row>
    <row r="38" spans="2:12" ht="42">
      <c r="B38" s="76"/>
      <c r="C38" s="55"/>
      <c r="D38" s="55"/>
      <c r="E38" s="25" t="s">
        <v>697</v>
      </c>
      <c r="F38" s="284">
        <v>4500.0600000000004</v>
      </c>
      <c r="G38" s="285">
        <v>44347</v>
      </c>
      <c r="H38" s="75"/>
      <c r="J38" s="429"/>
      <c r="K38" s="429"/>
      <c r="L38" s="429"/>
    </row>
    <row r="39" spans="2:12" ht="56">
      <c r="B39" s="76"/>
      <c r="C39" s="55"/>
      <c r="D39" s="55"/>
      <c r="E39" s="25" t="s">
        <v>695</v>
      </c>
      <c r="F39" s="284">
        <v>6791</v>
      </c>
      <c r="G39" s="285">
        <v>44347</v>
      </c>
      <c r="H39" s="75"/>
      <c r="J39" s="429"/>
      <c r="K39" s="429"/>
      <c r="L39" s="429"/>
    </row>
    <row r="40" spans="2:12" ht="28">
      <c r="B40" s="76"/>
      <c r="C40" s="55"/>
      <c r="D40" s="55"/>
      <c r="E40" s="25" t="s">
        <v>698</v>
      </c>
      <c r="F40" s="284">
        <v>70000</v>
      </c>
      <c r="G40" s="285">
        <v>44377</v>
      </c>
      <c r="H40" s="75"/>
      <c r="J40" s="429"/>
      <c r="K40" s="429"/>
      <c r="L40" s="429"/>
    </row>
    <row r="41" spans="2:12" ht="28">
      <c r="B41" s="76"/>
      <c r="C41" s="55"/>
      <c r="D41" s="55"/>
      <c r="E41" s="25" t="s">
        <v>699</v>
      </c>
      <c r="F41" s="284">
        <v>35000</v>
      </c>
      <c r="G41" s="285">
        <v>44377</v>
      </c>
      <c r="H41" s="75"/>
      <c r="J41" s="429"/>
      <c r="K41" s="429"/>
      <c r="L41" s="429"/>
    </row>
    <row r="42" spans="2:12" ht="70">
      <c r="B42" s="76"/>
      <c r="C42" s="55"/>
      <c r="D42" s="55"/>
      <c r="E42" s="25" t="s">
        <v>700</v>
      </c>
      <c r="F42" s="284">
        <v>1105000</v>
      </c>
      <c r="G42" s="285">
        <v>44377</v>
      </c>
      <c r="H42" s="75"/>
      <c r="J42" s="429"/>
      <c r="K42" s="429"/>
      <c r="L42" s="429"/>
    </row>
    <row r="43" spans="2:12" ht="84">
      <c r="B43" s="76"/>
      <c r="C43" s="55"/>
      <c r="D43" s="55"/>
      <c r="E43" s="156" t="s">
        <v>701</v>
      </c>
      <c r="F43" s="284">
        <v>21000</v>
      </c>
      <c r="G43" s="285">
        <v>44377</v>
      </c>
      <c r="H43" s="75"/>
      <c r="J43" s="429"/>
      <c r="K43" s="429"/>
      <c r="L43" s="429"/>
    </row>
    <row r="44" spans="2:12" ht="28.5" thickBot="1">
      <c r="B44" s="76"/>
      <c r="C44" s="55"/>
      <c r="D44" s="55"/>
      <c r="E44" s="156" t="s">
        <v>696</v>
      </c>
      <c r="F44" s="284"/>
      <c r="G44" s="285"/>
      <c r="H44" s="75"/>
      <c r="J44" s="429"/>
      <c r="K44" s="429"/>
      <c r="L44" s="429"/>
    </row>
    <row r="45" spans="2:12" ht="14.5" thickBot="1">
      <c r="B45" s="76"/>
      <c r="C45" s="55"/>
      <c r="D45" s="55"/>
      <c r="E45" s="158" t="s">
        <v>284</v>
      </c>
      <c r="F45" s="286">
        <f>SUM(F33:F44)</f>
        <v>1452962.06</v>
      </c>
      <c r="G45" s="157"/>
      <c r="H45" s="75"/>
    </row>
    <row r="46" spans="2:12">
      <c r="B46" s="76"/>
      <c r="C46" s="55"/>
      <c r="D46" s="55"/>
      <c r="E46" s="77"/>
      <c r="F46" s="77"/>
      <c r="G46" s="77"/>
      <c r="H46" s="75"/>
    </row>
    <row r="47" spans="2:12" ht="34.5" customHeight="1" thickBot="1">
      <c r="B47" s="76"/>
      <c r="C47" s="465" t="s">
        <v>292</v>
      </c>
      <c r="D47" s="465"/>
      <c r="E47" s="465"/>
      <c r="F47" s="465"/>
      <c r="G47" s="163"/>
      <c r="H47" s="75"/>
    </row>
    <row r="48" spans="2:12" ht="63.75" customHeight="1" thickBot="1">
      <c r="B48" s="76"/>
      <c r="C48" s="465" t="s">
        <v>215</v>
      </c>
      <c r="D48" s="465"/>
      <c r="E48" s="475" t="s">
        <v>797</v>
      </c>
      <c r="F48" s="476"/>
      <c r="G48" s="77"/>
      <c r="H48" s="75"/>
    </row>
    <row r="49" spans="2:10" ht="14.5" thickBot="1">
      <c r="B49" s="76"/>
      <c r="C49" s="473"/>
      <c r="D49" s="473"/>
      <c r="E49" s="473"/>
      <c r="F49" s="473"/>
      <c r="G49" s="77"/>
      <c r="H49" s="75"/>
    </row>
    <row r="50" spans="2:10" ht="59.25" customHeight="1" thickBot="1">
      <c r="B50" s="76"/>
      <c r="C50" s="465" t="s">
        <v>216</v>
      </c>
      <c r="D50" s="465"/>
      <c r="E50" s="468"/>
      <c r="F50" s="469"/>
      <c r="G50" s="77"/>
      <c r="H50" s="75"/>
    </row>
    <row r="51" spans="2:10" ht="100" customHeight="1" thickBot="1">
      <c r="B51" s="76"/>
      <c r="C51" s="465" t="s">
        <v>217</v>
      </c>
      <c r="D51" s="465"/>
      <c r="E51" s="466"/>
      <c r="F51" s="467"/>
      <c r="G51" s="77"/>
      <c r="H51" s="75"/>
    </row>
    <row r="52" spans="2:10">
      <c r="B52" s="76"/>
      <c r="C52" s="55"/>
      <c r="D52" s="55"/>
      <c r="E52" s="77"/>
      <c r="F52" s="77"/>
      <c r="G52" s="77"/>
      <c r="H52" s="75"/>
    </row>
    <row r="53" spans="2:10" ht="14.5" thickBot="1">
      <c r="B53" s="78"/>
      <c r="C53" s="483"/>
      <c r="D53" s="483"/>
      <c r="E53" s="79"/>
      <c r="F53" s="60"/>
      <c r="G53" s="60"/>
      <c r="H53" s="80"/>
    </row>
    <row r="54" spans="2:10" s="27" customFormat="1" ht="65" customHeight="1">
      <c r="B54" s="26"/>
      <c r="C54" s="484"/>
      <c r="D54" s="484"/>
      <c r="E54" s="485"/>
      <c r="F54" s="485"/>
      <c r="G54" s="13"/>
      <c r="J54" s="427"/>
    </row>
    <row r="55" spans="2:10" ht="59.25" customHeight="1">
      <c r="B55" s="26"/>
      <c r="C55" s="28"/>
      <c r="D55" s="28"/>
      <c r="E55" s="24"/>
      <c r="F55" s="24"/>
      <c r="G55" s="13"/>
    </row>
    <row r="56" spans="2:10" ht="50" customHeight="1">
      <c r="B56" s="26"/>
      <c r="C56" s="486"/>
      <c r="D56" s="486"/>
      <c r="E56" s="488"/>
      <c r="F56" s="488"/>
      <c r="G56" s="13"/>
    </row>
    <row r="57" spans="2:10" ht="100" customHeight="1">
      <c r="B57" s="26"/>
      <c r="C57" s="486"/>
      <c r="D57" s="486"/>
      <c r="E57" s="487"/>
      <c r="F57" s="487"/>
      <c r="G57" s="13"/>
    </row>
    <row r="58" spans="2:10">
      <c r="B58" s="26"/>
      <c r="C58" s="26"/>
      <c r="D58" s="26"/>
      <c r="E58" s="13"/>
      <c r="F58" s="13"/>
      <c r="G58" s="13"/>
    </row>
    <row r="59" spans="2:10">
      <c r="B59" s="26"/>
      <c r="C59" s="484"/>
      <c r="D59" s="484"/>
      <c r="E59" s="13"/>
      <c r="F59" s="13"/>
      <c r="G59" s="13"/>
    </row>
    <row r="60" spans="2:10" ht="50" customHeight="1">
      <c r="B60" s="26"/>
      <c r="C60" s="484"/>
      <c r="D60" s="484"/>
      <c r="E60" s="487"/>
      <c r="F60" s="487"/>
      <c r="G60" s="13"/>
    </row>
    <row r="61" spans="2:10" ht="100" customHeight="1">
      <c r="B61" s="26"/>
      <c r="C61" s="486"/>
      <c r="D61" s="486"/>
      <c r="E61" s="487"/>
      <c r="F61" s="487"/>
      <c r="G61" s="13"/>
    </row>
    <row r="62" spans="2:10">
      <c r="B62" s="26"/>
      <c r="C62" s="29"/>
      <c r="D62" s="26"/>
      <c r="E62" s="30"/>
      <c r="F62" s="13"/>
      <c r="G62" s="13"/>
    </row>
    <row r="63" spans="2:10">
      <c r="B63" s="26"/>
      <c r="C63" s="29"/>
      <c r="D63" s="29"/>
      <c r="E63" s="30"/>
      <c r="F63" s="30"/>
      <c r="G63" s="12"/>
    </row>
    <row r="64" spans="2:10">
      <c r="E64" s="31"/>
      <c r="F64" s="31"/>
    </row>
    <row r="65" spans="5:6">
      <c r="E65" s="31"/>
      <c r="F65" s="31"/>
    </row>
  </sheetData>
  <mergeCells count="37">
    <mergeCell ref="C53:D53"/>
    <mergeCell ref="C54:D54"/>
    <mergeCell ref="E54:F54"/>
    <mergeCell ref="C47:F47"/>
    <mergeCell ref="C61:D61"/>
    <mergeCell ref="E60:F60"/>
    <mergeCell ref="E61:F61"/>
    <mergeCell ref="E57:F57"/>
    <mergeCell ref="E56:F56"/>
    <mergeCell ref="C56:D56"/>
    <mergeCell ref="C57:D57"/>
    <mergeCell ref="C60:D60"/>
    <mergeCell ref="C59:D59"/>
    <mergeCell ref="C3:G3"/>
    <mergeCell ref="C49:F49"/>
    <mergeCell ref="C9:D9"/>
    <mergeCell ref="C10:D10"/>
    <mergeCell ref="C31:D31"/>
    <mergeCell ref="C32:D32"/>
    <mergeCell ref="C48:D48"/>
    <mergeCell ref="E48:F48"/>
    <mergeCell ref="C5:F5"/>
    <mergeCell ref="B4:F4"/>
    <mergeCell ref="C16:D16"/>
    <mergeCell ref="C7:D7"/>
    <mergeCell ref="C15:D15"/>
    <mergeCell ref="C13:F13"/>
    <mergeCell ref="E12:F12"/>
    <mergeCell ref="E9:F9"/>
    <mergeCell ref="J17:K17"/>
    <mergeCell ref="E10:F10"/>
    <mergeCell ref="C8:F8"/>
    <mergeCell ref="C12:D12"/>
    <mergeCell ref="C51:D51"/>
    <mergeCell ref="C50:D50"/>
    <mergeCell ref="E51:F51"/>
    <mergeCell ref="E50:F50"/>
  </mergeCells>
  <phoneticPr fontId="53"/>
  <dataValidations count="2">
    <dataValidation type="whole" allowBlank="1" showInputMessage="1" showErrorMessage="1" sqref="E56 E50 E9" xr:uid="{00000000-0002-0000-0100-000000000000}">
      <formula1>-999999999</formula1>
      <formula2>999999999</formula2>
    </dataValidation>
    <dataValidation type="list" allowBlank="1" showInputMessage="1" showErrorMessage="1" sqref="E60" xr:uid="{00000000-0002-0000-0100-000001000000}">
      <formula1>$K$66:$K$67</formula1>
    </dataValidation>
  </dataValidations>
  <pageMargins left="0.25" right="0.25" top="0.18" bottom="0.19" header="0.17" footer="0.17"/>
  <pageSetup scale="94" orientation="portrait" r:id="rId1"/>
  <rowBreaks count="1" manualBreakCount="1">
    <brk id="53" max="7" man="1"/>
  </rowBreaks>
  <colBreaks count="1" manualBreakCount="1">
    <brk id="9"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0"/>
  <sheetViews>
    <sheetView view="pageBreakPreview" topLeftCell="A2" zoomScale="130" zoomScaleNormal="100" zoomScaleSheetLayoutView="130" workbookViewId="0">
      <pane ySplit="8" topLeftCell="A25" activePane="bottomLeft" state="frozen"/>
      <selection activeCell="A2" sqref="A2"/>
      <selection pane="bottomLeft" activeCell="C7" sqref="C7:D7"/>
    </sheetView>
  </sheetViews>
  <sheetFormatPr defaultColWidth="8.81640625" defaultRowHeight="14.5"/>
  <cols>
    <col min="1" max="2" width="1.81640625" customWidth="1"/>
    <col min="3" max="3" width="22.81640625" customWidth="1"/>
    <col min="4" max="4" width="37.453125" customWidth="1"/>
    <col min="5" max="5" width="22.81640625" customWidth="1"/>
    <col min="6" max="6" width="20.1796875" customWidth="1"/>
    <col min="7" max="7" width="2" customWidth="1"/>
    <col min="8" max="8" width="1.453125" customWidth="1"/>
  </cols>
  <sheetData>
    <row r="1" spans="2:7" ht="15" thickBot="1"/>
    <row r="2" spans="2:7" ht="15" thickBot="1">
      <c r="B2" s="94"/>
      <c r="C2" s="95"/>
      <c r="D2" s="95"/>
      <c r="E2" s="95"/>
      <c r="F2" s="95"/>
      <c r="G2" s="96"/>
    </row>
    <row r="3" spans="2:7" ht="20.5" thickBot="1">
      <c r="B3" s="97"/>
      <c r="C3" s="470" t="s">
        <v>222</v>
      </c>
      <c r="D3" s="471"/>
      <c r="E3" s="471"/>
      <c r="F3" s="472"/>
      <c r="G3" s="62"/>
    </row>
    <row r="4" spans="2:7">
      <c r="B4" s="491"/>
      <c r="C4" s="492"/>
      <c r="D4" s="492"/>
      <c r="E4" s="492"/>
      <c r="F4" s="492"/>
      <c r="G4" s="62"/>
    </row>
    <row r="5" spans="2:7">
      <c r="B5" s="63"/>
      <c r="C5" s="522"/>
      <c r="D5" s="522"/>
      <c r="E5" s="522"/>
      <c r="F5" s="522"/>
      <c r="G5" s="62"/>
    </row>
    <row r="6" spans="2:7">
      <c r="B6" s="63"/>
      <c r="C6" s="64"/>
      <c r="D6" s="65"/>
      <c r="E6" s="64"/>
      <c r="F6" s="65"/>
      <c r="G6" s="62"/>
    </row>
    <row r="7" spans="2:7">
      <c r="B7" s="63"/>
      <c r="C7" s="490" t="s">
        <v>233</v>
      </c>
      <c r="D7" s="490"/>
      <c r="E7" s="66"/>
      <c r="F7" s="65"/>
      <c r="G7" s="62"/>
    </row>
    <row r="8" spans="2:7" ht="15" thickBot="1">
      <c r="B8" s="63"/>
      <c r="C8" s="517" t="s">
        <v>299</v>
      </c>
      <c r="D8" s="517"/>
      <c r="E8" s="517"/>
      <c r="F8" s="517"/>
      <c r="G8" s="62"/>
    </row>
    <row r="9" spans="2:7" ht="15" thickBot="1">
      <c r="B9" s="63"/>
      <c r="C9" s="36" t="s">
        <v>235</v>
      </c>
      <c r="D9" s="37" t="s">
        <v>234</v>
      </c>
      <c r="E9" s="520" t="s">
        <v>275</v>
      </c>
      <c r="F9" s="521"/>
      <c r="G9" s="62"/>
    </row>
    <row r="10" spans="2:7" ht="207.75" customHeight="1">
      <c r="B10" s="63"/>
      <c r="C10" s="38" t="s">
        <v>702</v>
      </c>
      <c r="D10" s="38" t="s">
        <v>1083</v>
      </c>
      <c r="E10" s="518" t="s">
        <v>712</v>
      </c>
      <c r="F10" s="519"/>
      <c r="G10" s="62"/>
    </row>
    <row r="11" spans="2:7" ht="171" customHeight="1">
      <c r="B11" s="63"/>
      <c r="C11" s="39" t="s">
        <v>703</v>
      </c>
      <c r="D11" s="39" t="s">
        <v>1084</v>
      </c>
      <c r="E11" s="495" t="s">
        <v>998</v>
      </c>
      <c r="F11" s="496"/>
      <c r="G11" s="62"/>
    </row>
    <row r="12" spans="2:7" ht="196">
      <c r="B12" s="63"/>
      <c r="C12" s="39" t="s">
        <v>704</v>
      </c>
      <c r="D12" s="39" t="s">
        <v>1085</v>
      </c>
      <c r="E12" s="495" t="s">
        <v>999</v>
      </c>
      <c r="F12" s="496"/>
      <c r="G12" s="62"/>
    </row>
    <row r="13" spans="2:7" ht="161" customHeight="1">
      <c r="B13" s="63"/>
      <c r="C13" s="39" t="s">
        <v>705</v>
      </c>
      <c r="D13" s="39" t="s">
        <v>1086</v>
      </c>
      <c r="E13" s="503" t="s">
        <v>1000</v>
      </c>
      <c r="F13" s="504"/>
      <c r="G13" s="62"/>
    </row>
    <row r="14" spans="2:7" ht="162" customHeight="1">
      <c r="B14" s="63"/>
      <c r="C14" s="39" t="s">
        <v>706</v>
      </c>
      <c r="D14" s="39" t="s">
        <v>1087</v>
      </c>
      <c r="E14" s="503" t="s">
        <v>1001</v>
      </c>
      <c r="F14" s="504"/>
      <c r="G14" s="62"/>
    </row>
    <row r="15" spans="2:7" ht="308" customHeight="1">
      <c r="B15" s="63"/>
      <c r="C15" s="39" t="s">
        <v>707</v>
      </c>
      <c r="D15" s="39" t="s">
        <v>1088</v>
      </c>
      <c r="E15" s="503" t="s">
        <v>713</v>
      </c>
      <c r="F15" s="504"/>
      <c r="G15" s="62"/>
    </row>
    <row r="16" spans="2:7" ht="257" customHeight="1">
      <c r="B16" s="63"/>
      <c r="C16" s="39" t="s">
        <v>708</v>
      </c>
      <c r="D16" s="39" t="s">
        <v>1089</v>
      </c>
      <c r="E16" s="525" t="s">
        <v>1025</v>
      </c>
      <c r="F16" s="504"/>
      <c r="G16" s="62"/>
    </row>
    <row r="17" spans="2:15" ht="231" customHeight="1">
      <c r="B17" s="63"/>
      <c r="C17" s="39" t="s">
        <v>709</v>
      </c>
      <c r="D17" s="38" t="s">
        <v>1090</v>
      </c>
      <c r="E17" s="503" t="s">
        <v>1035</v>
      </c>
      <c r="F17" s="504"/>
      <c r="G17" s="62"/>
      <c r="I17" s="6"/>
    </row>
    <row r="18" spans="2:15" ht="226" customHeight="1">
      <c r="B18" s="63"/>
      <c r="C18" s="39" t="s">
        <v>711</v>
      </c>
      <c r="D18" s="39" t="s">
        <v>1091</v>
      </c>
      <c r="E18" s="495" t="s">
        <v>1036</v>
      </c>
      <c r="F18" s="496"/>
      <c r="G18" s="62"/>
    </row>
    <row r="19" spans="2:15" ht="98">
      <c r="B19" s="63"/>
      <c r="C19" s="39" t="s">
        <v>710</v>
      </c>
      <c r="D19" s="38" t="s">
        <v>1092</v>
      </c>
      <c r="E19" s="503" t="s">
        <v>1002</v>
      </c>
      <c r="F19" s="504"/>
      <c r="G19" s="62"/>
    </row>
    <row r="20" spans="2:15">
      <c r="B20" s="63"/>
      <c r="C20" s="65"/>
      <c r="D20" s="65"/>
      <c r="E20" s="65"/>
      <c r="F20" s="65"/>
      <c r="G20" s="62"/>
    </row>
    <row r="21" spans="2:15">
      <c r="B21" s="63"/>
      <c r="C21" s="523" t="s">
        <v>258</v>
      </c>
      <c r="D21" s="523"/>
      <c r="E21" s="523"/>
      <c r="F21" s="523"/>
      <c r="G21" s="62"/>
    </row>
    <row r="22" spans="2:15" ht="15" thickBot="1">
      <c r="B22" s="63"/>
      <c r="C22" s="524" t="s">
        <v>273</v>
      </c>
      <c r="D22" s="524"/>
      <c r="E22" s="524"/>
      <c r="F22" s="524"/>
      <c r="G22" s="62"/>
    </row>
    <row r="23" spans="2:15" ht="15" thickBot="1">
      <c r="B23" s="63"/>
      <c r="C23" s="36" t="s">
        <v>235</v>
      </c>
      <c r="D23" s="37" t="s">
        <v>234</v>
      </c>
      <c r="E23" s="520" t="s">
        <v>275</v>
      </c>
      <c r="F23" s="521"/>
      <c r="G23" s="62"/>
    </row>
    <row r="24" spans="2:15" ht="180.75" customHeight="1">
      <c r="B24" s="63"/>
      <c r="C24" s="39" t="s">
        <v>1030</v>
      </c>
      <c r="D24" s="39" t="s">
        <v>1093</v>
      </c>
      <c r="E24" s="505" t="s">
        <v>714</v>
      </c>
      <c r="F24" s="506"/>
      <c r="G24" s="424"/>
      <c r="H24" s="6"/>
      <c r="I24" s="497"/>
      <c r="J24" s="497"/>
      <c r="K24" s="497"/>
      <c r="L24" s="497"/>
      <c r="M24" s="497"/>
      <c r="N24" s="497"/>
      <c r="O24" s="497"/>
    </row>
    <row r="25" spans="2:15" ht="100" customHeight="1">
      <c r="B25" s="63"/>
      <c r="C25" s="39" t="s">
        <v>1031</v>
      </c>
      <c r="D25" s="39" t="s">
        <v>1094</v>
      </c>
      <c r="E25" s="505" t="s">
        <v>1032</v>
      </c>
      <c r="F25" s="506"/>
      <c r="G25" s="424"/>
      <c r="H25" s="6"/>
      <c r="I25" s="497"/>
      <c r="J25" s="497"/>
      <c r="K25" s="497"/>
      <c r="L25" s="497"/>
      <c r="M25" s="497"/>
      <c r="N25" s="497"/>
      <c r="O25" s="497"/>
    </row>
    <row r="26" spans="2:15" ht="257" customHeight="1">
      <c r="B26" s="63"/>
      <c r="C26" s="39" t="s">
        <v>1026</v>
      </c>
      <c r="D26" s="39" t="s">
        <v>1095</v>
      </c>
      <c r="E26" s="507" t="s">
        <v>1027</v>
      </c>
      <c r="F26" s="496"/>
      <c r="G26" s="62"/>
    </row>
    <row r="27" spans="2:15" ht="40" customHeight="1">
      <c r="B27" s="63"/>
      <c r="C27" s="414"/>
      <c r="D27" s="414"/>
      <c r="E27" s="498"/>
      <c r="F27" s="499"/>
      <c r="G27" s="62"/>
    </row>
    <row r="28" spans="2:15" ht="40" customHeight="1" thickBot="1">
      <c r="B28" s="63"/>
      <c r="C28" s="40"/>
      <c r="D28" s="40"/>
      <c r="E28" s="493"/>
      <c r="F28" s="494"/>
      <c r="G28" s="62"/>
    </row>
    <row r="29" spans="2:15">
      <c r="B29" s="63"/>
      <c r="C29" s="65"/>
      <c r="D29" s="65"/>
      <c r="E29" s="65"/>
      <c r="F29" s="65"/>
      <c r="G29" s="62"/>
    </row>
    <row r="30" spans="2:15">
      <c r="B30" s="63"/>
      <c r="C30" s="65"/>
      <c r="D30" s="65"/>
      <c r="E30" s="65"/>
      <c r="F30" s="65"/>
      <c r="G30" s="62"/>
    </row>
    <row r="31" spans="2:15" ht="31.5" customHeight="1">
      <c r="B31" s="63"/>
      <c r="C31" s="502" t="s">
        <v>257</v>
      </c>
      <c r="D31" s="502"/>
      <c r="E31" s="502"/>
      <c r="F31" s="502"/>
      <c r="G31" s="62"/>
    </row>
    <row r="32" spans="2:15" ht="15" thickBot="1">
      <c r="B32" s="63"/>
      <c r="C32" s="517" t="s">
        <v>276</v>
      </c>
      <c r="D32" s="517"/>
      <c r="E32" s="501"/>
      <c r="F32" s="501"/>
      <c r="G32" s="62"/>
    </row>
    <row r="33" spans="2:12" ht="100" customHeight="1" thickBot="1">
      <c r="B33" s="63"/>
      <c r="C33" s="514" t="s">
        <v>1037</v>
      </c>
      <c r="D33" s="515"/>
      <c r="E33" s="515"/>
      <c r="F33" s="516"/>
      <c r="G33" s="62"/>
      <c r="I33" s="500"/>
      <c r="J33" s="500"/>
      <c r="K33" s="500"/>
      <c r="L33" s="500"/>
    </row>
    <row r="34" spans="2:12">
      <c r="B34" s="63"/>
      <c r="C34" s="65"/>
      <c r="D34" s="65"/>
      <c r="E34" s="65"/>
      <c r="F34" s="65"/>
      <c r="G34" s="62"/>
      <c r="I34" s="6"/>
    </row>
    <row r="35" spans="2:12">
      <c r="B35" s="63"/>
      <c r="C35" s="65"/>
      <c r="D35" s="65"/>
      <c r="E35" s="65"/>
      <c r="F35" s="65"/>
      <c r="G35" s="62"/>
    </row>
    <row r="36" spans="2:12">
      <c r="B36" s="63"/>
      <c r="C36" s="65"/>
      <c r="D36" s="65"/>
      <c r="E36" s="65"/>
      <c r="F36" s="65"/>
      <c r="G36" s="62"/>
    </row>
    <row r="37" spans="2:12" ht="15" thickBot="1">
      <c r="B37" s="67"/>
      <c r="C37" s="68"/>
      <c r="D37" s="68"/>
      <c r="E37" s="68"/>
      <c r="F37" s="68"/>
      <c r="G37" s="69"/>
    </row>
    <row r="38" spans="2:12">
      <c r="B38" s="8"/>
      <c r="C38" s="8"/>
      <c r="D38" s="8"/>
      <c r="E38" s="8"/>
      <c r="F38" s="8"/>
      <c r="G38" s="8"/>
    </row>
    <row r="39" spans="2:12">
      <c r="B39" s="8"/>
      <c r="C39" s="8"/>
      <c r="D39" s="8"/>
      <c r="E39" s="8"/>
      <c r="F39" s="8"/>
      <c r="G39" s="8"/>
    </row>
    <row r="40" spans="2:12">
      <c r="B40" s="8"/>
      <c r="C40" s="8"/>
      <c r="D40" s="8"/>
      <c r="E40" s="8"/>
      <c r="F40" s="8"/>
      <c r="G40" s="8"/>
    </row>
    <row r="41" spans="2:12">
      <c r="B41" s="8"/>
      <c r="C41" s="8"/>
      <c r="D41" s="8"/>
      <c r="E41" s="8"/>
      <c r="F41" s="8"/>
      <c r="G41" s="8"/>
    </row>
    <row r="42" spans="2:12">
      <c r="B42" s="8"/>
      <c r="C42" s="8"/>
      <c r="D42" s="8"/>
      <c r="E42" s="8"/>
      <c r="F42" s="8"/>
      <c r="G42" s="8"/>
    </row>
    <row r="43" spans="2:12">
      <c r="B43" s="8"/>
      <c r="C43" s="8"/>
      <c r="D43" s="8"/>
      <c r="E43" s="8"/>
      <c r="F43" s="8"/>
      <c r="G43" s="8"/>
    </row>
    <row r="44" spans="2:12">
      <c r="B44" s="8"/>
      <c r="C44" s="510"/>
      <c r="D44" s="510"/>
      <c r="E44" s="7"/>
      <c r="F44" s="8"/>
      <c r="G44" s="8"/>
    </row>
    <row r="45" spans="2:12">
      <c r="B45" s="8"/>
      <c r="C45" s="510"/>
      <c r="D45" s="510"/>
      <c r="E45" s="7"/>
      <c r="F45" s="8"/>
      <c r="G45" s="8"/>
    </row>
    <row r="46" spans="2:12">
      <c r="B46" s="8"/>
      <c r="C46" s="511"/>
      <c r="D46" s="511"/>
      <c r="E46" s="511"/>
      <c r="F46" s="511"/>
      <c r="G46" s="8"/>
    </row>
    <row r="47" spans="2:12">
      <c r="B47" s="8"/>
      <c r="C47" s="508"/>
      <c r="D47" s="508"/>
      <c r="E47" s="513"/>
      <c r="F47" s="513"/>
      <c r="G47" s="8"/>
    </row>
    <row r="48" spans="2:12">
      <c r="B48" s="8"/>
      <c r="C48" s="508"/>
      <c r="D48" s="508"/>
      <c r="E48" s="509"/>
      <c r="F48" s="509"/>
      <c r="G48" s="8"/>
    </row>
    <row r="49" spans="2:7">
      <c r="B49" s="8"/>
      <c r="C49" s="8"/>
      <c r="D49" s="8"/>
      <c r="E49" s="8"/>
      <c r="F49" s="8"/>
      <c r="G49" s="8"/>
    </row>
    <row r="50" spans="2:7">
      <c r="B50" s="8"/>
      <c r="C50" s="510"/>
      <c r="D50" s="510"/>
      <c r="E50" s="7"/>
      <c r="F50" s="8"/>
      <c r="G50" s="8"/>
    </row>
    <row r="51" spans="2:7">
      <c r="B51" s="8"/>
      <c r="C51" s="510"/>
      <c r="D51" s="510"/>
      <c r="E51" s="512"/>
      <c r="F51" s="512"/>
      <c r="G51" s="8"/>
    </row>
    <row r="52" spans="2:7">
      <c r="B52" s="8"/>
      <c r="C52" s="7"/>
      <c r="D52" s="7"/>
      <c r="E52" s="7"/>
      <c r="F52" s="7"/>
      <c r="G52" s="8"/>
    </row>
    <row r="53" spans="2:7">
      <c r="B53" s="8"/>
      <c r="C53" s="508"/>
      <c r="D53" s="508"/>
      <c r="E53" s="513"/>
      <c r="F53" s="513"/>
      <c r="G53" s="8"/>
    </row>
    <row r="54" spans="2:7">
      <c r="B54" s="8"/>
      <c r="C54" s="508"/>
      <c r="D54" s="508"/>
      <c r="E54" s="509"/>
      <c r="F54" s="509"/>
      <c r="G54" s="8"/>
    </row>
    <row r="55" spans="2:7">
      <c r="B55" s="8"/>
      <c r="C55" s="8"/>
      <c r="D55" s="8"/>
      <c r="E55" s="8"/>
      <c r="F55" s="8"/>
      <c r="G55" s="8"/>
    </row>
    <row r="56" spans="2:7">
      <c r="B56" s="8"/>
      <c r="C56" s="510"/>
      <c r="D56" s="510"/>
      <c r="E56" s="8"/>
      <c r="F56" s="8"/>
      <c r="G56" s="8"/>
    </row>
    <row r="57" spans="2:7">
      <c r="B57" s="8"/>
      <c r="C57" s="510"/>
      <c r="D57" s="510"/>
      <c r="E57" s="509"/>
      <c r="F57" s="509"/>
      <c r="G57" s="8"/>
    </row>
    <row r="58" spans="2:7">
      <c r="B58" s="8"/>
      <c r="C58" s="508"/>
      <c r="D58" s="508"/>
      <c r="E58" s="509"/>
      <c r="F58" s="509"/>
      <c r="G58" s="8"/>
    </row>
    <row r="59" spans="2:7">
      <c r="B59" s="8"/>
      <c r="C59" s="9"/>
      <c r="D59" s="8"/>
      <c r="E59" s="9"/>
      <c r="F59" s="8"/>
      <c r="G59" s="8"/>
    </row>
    <row r="60" spans="2:7">
      <c r="B60" s="8"/>
      <c r="C60" s="9"/>
      <c r="D60" s="9"/>
      <c r="E60" s="9"/>
      <c r="F60" s="9"/>
      <c r="G60" s="10"/>
    </row>
  </sheetData>
  <mergeCells count="49">
    <mergeCell ref="E13:F13"/>
    <mergeCell ref="E14:F14"/>
    <mergeCell ref="C21:F21"/>
    <mergeCell ref="C22:F22"/>
    <mergeCell ref="E16:F16"/>
    <mergeCell ref="E17:F17"/>
    <mergeCell ref="E15:F15"/>
    <mergeCell ref="B4:F4"/>
    <mergeCell ref="C5:F5"/>
    <mergeCell ref="C7:D7"/>
    <mergeCell ref="C8:F8"/>
    <mergeCell ref="E9:F9"/>
    <mergeCell ref="C3:F3"/>
    <mergeCell ref="C56:D56"/>
    <mergeCell ref="C57:D57"/>
    <mergeCell ref="E57:F57"/>
    <mergeCell ref="C51:D51"/>
    <mergeCell ref="E51:F51"/>
    <mergeCell ref="C53:D53"/>
    <mergeCell ref="E53:F53"/>
    <mergeCell ref="C33:F33"/>
    <mergeCell ref="C32:D32"/>
    <mergeCell ref="E10:F10"/>
    <mergeCell ref="E11:F11"/>
    <mergeCell ref="E12:F12"/>
    <mergeCell ref="E47:F47"/>
    <mergeCell ref="C48:D48"/>
    <mergeCell ref="E23:F23"/>
    <mergeCell ref="C58:D58"/>
    <mergeCell ref="E58:F58"/>
    <mergeCell ref="C54:D54"/>
    <mergeCell ref="E54:F54"/>
    <mergeCell ref="C44:D44"/>
    <mergeCell ref="C45:D45"/>
    <mergeCell ref="E48:F48"/>
    <mergeCell ref="C50:D50"/>
    <mergeCell ref="C46:F46"/>
    <mergeCell ref="C47:D47"/>
    <mergeCell ref="E28:F28"/>
    <mergeCell ref="E18:F18"/>
    <mergeCell ref="I24:O25"/>
    <mergeCell ref="E27:F27"/>
    <mergeCell ref="I33:L33"/>
    <mergeCell ref="E32:F32"/>
    <mergeCell ref="C31:F31"/>
    <mergeCell ref="E19:F19"/>
    <mergeCell ref="E24:F24"/>
    <mergeCell ref="E25:F25"/>
    <mergeCell ref="E26:F26"/>
  </mergeCells>
  <phoneticPr fontId="53"/>
  <dataValidations disablePrompts="1" count="2">
    <dataValidation type="whole" allowBlank="1" showInputMessage="1" showErrorMessage="1" sqref="E53 E47" xr:uid="{00000000-0002-0000-0300-000000000000}">
      <formula1>-999999999</formula1>
      <formula2>999999999</formula2>
    </dataValidation>
    <dataValidation type="list" allowBlank="1" showInputMessage="1" showErrorMessage="1" sqref="E57" xr:uid="{00000000-0002-0000-0300-000001000000}">
      <formula1>$K$64:$K$65</formula1>
    </dataValidation>
  </dataValidations>
  <pageMargins left="0.25" right="0.25" top="0.17" bottom="0.17" header="0.17" footer="0.17"/>
  <pageSetup scale="87" orientation="portrait" r:id="rId1"/>
  <colBreaks count="1" manualBreakCount="1">
    <brk id="7" max="1048575"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U71"/>
  <sheetViews>
    <sheetView view="pageBreakPreview" zoomScale="90" zoomScaleNormal="60" zoomScaleSheetLayoutView="90" workbookViewId="0">
      <pane ySplit="10" topLeftCell="A37" activePane="bottomLeft" state="frozen"/>
      <selection pane="bottomLeft" activeCell="E44" sqref="E44:G44"/>
    </sheetView>
  </sheetViews>
  <sheetFormatPr defaultColWidth="9.36328125" defaultRowHeight="14.5"/>
  <cols>
    <col min="1" max="2" width="1.6328125" style="316" customWidth="1"/>
    <col min="3" max="3" width="45.453125" style="316" customWidth="1"/>
    <col min="4" max="4" width="33.6328125" style="316" customWidth="1"/>
    <col min="5" max="6" width="38.453125" style="316" customWidth="1"/>
    <col min="7" max="7" width="36.36328125" style="316" customWidth="1"/>
    <col min="8" max="8" width="24" style="316" customWidth="1"/>
    <col min="9" max="9" width="25.453125" style="316" customWidth="1"/>
    <col min="10" max="10" width="27.36328125" style="316" customWidth="1"/>
    <col min="11" max="12" width="24.453125" style="316" customWidth="1"/>
    <col min="13" max="14" width="2" style="316" customWidth="1"/>
    <col min="15" max="16384" width="9.36328125" style="316"/>
  </cols>
  <sheetData>
    <row r="1" spans="2:14" ht="15" hidden="1" thickBot="1"/>
    <row r="2" spans="2:14" ht="15" hidden="1" thickBot="1">
      <c r="B2" s="372"/>
      <c r="C2" s="371"/>
      <c r="D2" s="371"/>
      <c r="E2" s="371"/>
      <c r="F2" s="371"/>
      <c r="G2" s="371"/>
      <c r="H2" s="371"/>
      <c r="I2" s="371"/>
      <c r="J2" s="371"/>
      <c r="K2" s="371"/>
      <c r="L2" s="371"/>
      <c r="M2" s="370"/>
      <c r="N2" s="317"/>
    </row>
    <row r="3" spans="2:14" customFormat="1" ht="20.5" hidden="1" thickBot="1">
      <c r="B3" s="97"/>
      <c r="C3" s="526" t="s">
        <v>898</v>
      </c>
      <c r="D3" s="527"/>
      <c r="E3" s="527"/>
      <c r="F3" s="527"/>
      <c r="G3" s="528"/>
      <c r="H3" s="369"/>
      <c r="I3" s="369"/>
      <c r="J3" s="369"/>
      <c r="K3" s="369"/>
      <c r="L3" s="369"/>
      <c r="M3" s="368"/>
      <c r="N3" s="165"/>
    </row>
    <row r="4" spans="2:14" customFormat="1" hidden="1">
      <c r="B4" s="97"/>
      <c r="C4" s="369"/>
      <c r="D4" s="369"/>
      <c r="E4" s="369"/>
      <c r="F4" s="369"/>
      <c r="G4" s="369"/>
      <c r="H4" s="369"/>
      <c r="I4" s="369"/>
      <c r="J4" s="369"/>
      <c r="K4" s="369"/>
      <c r="L4" s="369"/>
      <c r="M4" s="368"/>
      <c r="N4" s="165"/>
    </row>
    <row r="5" spans="2:14" hidden="1">
      <c r="B5" s="322"/>
      <c r="C5" s="359"/>
      <c r="D5" s="359"/>
      <c r="E5" s="359"/>
      <c r="F5" s="359"/>
      <c r="G5" s="359"/>
      <c r="H5" s="359"/>
      <c r="I5" s="359"/>
      <c r="J5" s="359"/>
      <c r="K5" s="359"/>
      <c r="L5" s="359"/>
      <c r="M5" s="323"/>
      <c r="N5" s="317"/>
    </row>
    <row r="6" spans="2:14" hidden="1">
      <c r="B6" s="322"/>
      <c r="C6" s="326" t="s">
        <v>897</v>
      </c>
      <c r="D6" s="359"/>
      <c r="E6" s="359"/>
      <c r="F6" s="359"/>
      <c r="G6" s="359"/>
      <c r="H6" s="359"/>
      <c r="I6" s="359"/>
      <c r="J6" s="359"/>
      <c r="K6" s="359"/>
      <c r="L6" s="359"/>
      <c r="M6" s="323"/>
      <c r="N6" s="317"/>
    </row>
    <row r="7" spans="2:14" ht="15" hidden="1" thickBot="1">
      <c r="B7" s="322"/>
      <c r="C7" s="359"/>
      <c r="D7" s="359"/>
      <c r="E7" s="359"/>
      <c r="F7" s="359"/>
      <c r="G7" s="359"/>
      <c r="H7" s="359"/>
      <c r="I7" s="359"/>
      <c r="J7" s="359"/>
      <c r="K7" s="359"/>
      <c r="L7" s="359"/>
      <c r="M7" s="323"/>
      <c r="N7" s="317"/>
    </row>
    <row r="8" spans="2:14" ht="51" hidden="1" customHeight="1" thickBot="1">
      <c r="B8" s="322"/>
      <c r="C8" s="367" t="s">
        <v>896</v>
      </c>
      <c r="D8" s="541"/>
      <c r="E8" s="541"/>
      <c r="F8" s="541"/>
      <c r="G8" s="542"/>
      <c r="H8" s="359"/>
      <c r="I8" s="359"/>
      <c r="J8" s="359"/>
      <c r="K8" s="359"/>
      <c r="L8" s="359"/>
      <c r="M8" s="323"/>
      <c r="N8" s="317"/>
    </row>
    <row r="9" spans="2:14" ht="15" hidden="1" thickBot="1">
      <c r="B9" s="322"/>
      <c r="C9" s="359"/>
      <c r="D9" s="359"/>
      <c r="E9" s="359"/>
      <c r="F9" s="359"/>
      <c r="G9" s="359"/>
      <c r="H9" s="359"/>
      <c r="I9" s="359"/>
      <c r="J9" s="359"/>
      <c r="K9" s="359"/>
      <c r="L9" s="359"/>
      <c r="M9" s="323"/>
      <c r="N9" s="317"/>
    </row>
    <row r="10" spans="2:14" ht="98">
      <c r="B10" s="322"/>
      <c r="C10" s="366" t="s">
        <v>895</v>
      </c>
      <c r="D10" s="345" t="s">
        <v>894</v>
      </c>
      <c r="E10" s="345" t="s">
        <v>893</v>
      </c>
      <c r="F10" s="345" t="s">
        <v>892</v>
      </c>
      <c r="G10" s="345" t="s">
        <v>891</v>
      </c>
      <c r="H10" s="345" t="s">
        <v>890</v>
      </c>
      <c r="I10" s="345" t="s">
        <v>889</v>
      </c>
      <c r="J10" s="345" t="s">
        <v>888</v>
      </c>
      <c r="K10" s="345" t="s">
        <v>887</v>
      </c>
      <c r="L10" s="344" t="s">
        <v>886</v>
      </c>
      <c r="M10" s="323"/>
      <c r="N10" s="328"/>
    </row>
    <row r="11" spans="2:14" ht="19.5" customHeight="1">
      <c r="B11" s="322"/>
      <c r="C11" s="338" t="s">
        <v>885</v>
      </c>
      <c r="D11" s="365"/>
      <c r="E11" s="365"/>
      <c r="F11" s="336" t="s">
        <v>689</v>
      </c>
      <c r="G11" s="336" t="s">
        <v>689</v>
      </c>
      <c r="H11" s="336"/>
      <c r="I11" s="336"/>
      <c r="J11" s="336"/>
      <c r="K11" s="336"/>
      <c r="L11" s="335"/>
      <c r="M11" s="329"/>
      <c r="N11" s="328"/>
    </row>
    <row r="12" spans="2:14" ht="291.75" customHeight="1">
      <c r="B12" s="322"/>
      <c r="C12" s="338" t="s">
        <v>884</v>
      </c>
      <c r="D12" s="365"/>
      <c r="E12" s="365"/>
      <c r="F12" s="336" t="s">
        <v>944</v>
      </c>
      <c r="G12" s="336" t="s">
        <v>942</v>
      </c>
      <c r="H12" s="336" t="s">
        <v>943</v>
      </c>
      <c r="I12" s="336" t="s">
        <v>945</v>
      </c>
      <c r="J12" s="564" t="s">
        <v>1033</v>
      </c>
      <c r="K12" s="336" t="s">
        <v>797</v>
      </c>
      <c r="L12" s="335" t="s">
        <v>797</v>
      </c>
      <c r="M12" s="329"/>
      <c r="N12" s="328"/>
    </row>
    <row r="13" spans="2:14" ht="283.5" customHeight="1">
      <c r="B13" s="322"/>
      <c r="C13" s="338" t="s">
        <v>883</v>
      </c>
      <c r="D13" s="365"/>
      <c r="E13" s="365"/>
      <c r="F13" s="336" t="s">
        <v>946</v>
      </c>
      <c r="G13" s="336" t="s">
        <v>951</v>
      </c>
      <c r="H13" s="336" t="s">
        <v>952</v>
      </c>
      <c r="I13" s="336">
        <v>0</v>
      </c>
      <c r="J13" s="565"/>
      <c r="K13" s="336" t="s">
        <v>797</v>
      </c>
      <c r="L13" s="335" t="s">
        <v>797</v>
      </c>
      <c r="M13" s="329"/>
      <c r="N13" s="328"/>
    </row>
    <row r="14" spans="2:14" ht="279" customHeight="1">
      <c r="B14" s="322"/>
      <c r="C14" s="338" t="s">
        <v>882</v>
      </c>
      <c r="D14" s="365"/>
      <c r="E14" s="365"/>
      <c r="F14" s="336" t="s">
        <v>947</v>
      </c>
      <c r="G14" s="336" t="s">
        <v>953</v>
      </c>
      <c r="H14" s="336" t="s">
        <v>954</v>
      </c>
      <c r="I14" s="336">
        <v>0</v>
      </c>
      <c r="J14" s="336" t="s">
        <v>961</v>
      </c>
      <c r="K14" s="336" t="s">
        <v>797</v>
      </c>
      <c r="L14" s="335" t="s">
        <v>797</v>
      </c>
      <c r="M14" s="329"/>
      <c r="N14" s="328"/>
    </row>
    <row r="15" spans="2:14" ht="409.5" customHeight="1">
      <c r="B15" s="322"/>
      <c r="C15" s="338" t="s">
        <v>881</v>
      </c>
      <c r="D15" s="365"/>
      <c r="E15" s="365"/>
      <c r="F15" s="336" t="s">
        <v>962</v>
      </c>
      <c r="G15" s="336" t="s">
        <v>955</v>
      </c>
      <c r="H15" s="336" t="s">
        <v>963</v>
      </c>
      <c r="I15" s="336" t="s">
        <v>964</v>
      </c>
      <c r="J15" s="336" t="s">
        <v>961</v>
      </c>
      <c r="K15" s="336" t="s">
        <v>797</v>
      </c>
      <c r="L15" s="335" t="s">
        <v>797</v>
      </c>
      <c r="M15" s="329"/>
      <c r="N15" s="328"/>
    </row>
    <row r="16" spans="2:14" ht="20" customHeight="1">
      <c r="B16" s="322"/>
      <c r="C16" s="338" t="s">
        <v>880</v>
      </c>
      <c r="D16" s="365"/>
      <c r="E16" s="365"/>
      <c r="F16" s="336" t="s">
        <v>689</v>
      </c>
      <c r="G16" s="336"/>
      <c r="H16" s="336"/>
      <c r="I16" s="336"/>
      <c r="J16" s="336"/>
      <c r="K16" s="336"/>
      <c r="L16" s="335"/>
      <c r="M16" s="329"/>
      <c r="N16" s="328"/>
    </row>
    <row r="17" spans="2:14" ht="285" customHeight="1">
      <c r="B17" s="322"/>
      <c r="C17" s="338" t="s">
        <v>879</v>
      </c>
      <c r="D17" s="365"/>
      <c r="E17" s="365"/>
      <c r="F17" s="336" t="s">
        <v>949</v>
      </c>
      <c r="G17" s="336" t="s">
        <v>956</v>
      </c>
      <c r="H17" s="336" t="s">
        <v>957</v>
      </c>
      <c r="I17" s="336">
        <v>0</v>
      </c>
      <c r="J17" s="336" t="s">
        <v>961</v>
      </c>
      <c r="K17" s="336" t="s">
        <v>797</v>
      </c>
      <c r="L17" s="335" t="s">
        <v>797</v>
      </c>
      <c r="M17" s="329"/>
      <c r="N17" s="328"/>
    </row>
    <row r="18" spans="2:14" ht="186" customHeight="1">
      <c r="B18" s="322"/>
      <c r="C18" s="338" t="s">
        <v>878</v>
      </c>
      <c r="D18" s="365"/>
      <c r="E18" s="365"/>
      <c r="F18" s="336" t="s">
        <v>948</v>
      </c>
      <c r="G18" s="336" t="s">
        <v>960</v>
      </c>
      <c r="H18" s="336" t="s">
        <v>797</v>
      </c>
      <c r="I18" s="336" t="s">
        <v>797</v>
      </c>
      <c r="J18" s="336" t="s">
        <v>961</v>
      </c>
      <c r="K18" s="336" t="s">
        <v>797</v>
      </c>
      <c r="L18" s="335" t="s">
        <v>797</v>
      </c>
      <c r="M18" s="329"/>
      <c r="N18" s="328"/>
    </row>
    <row r="19" spans="2:14" ht="224.25" customHeight="1">
      <c r="B19" s="322"/>
      <c r="C19" s="338" t="s">
        <v>877</v>
      </c>
      <c r="D19" s="365"/>
      <c r="E19" s="365"/>
      <c r="F19" s="336" t="s">
        <v>950</v>
      </c>
      <c r="G19" s="336" t="s">
        <v>958</v>
      </c>
      <c r="H19" s="336" t="s">
        <v>1074</v>
      </c>
      <c r="I19" s="336" t="s">
        <v>959</v>
      </c>
      <c r="J19" s="336" t="s">
        <v>961</v>
      </c>
      <c r="K19" s="336" t="s">
        <v>797</v>
      </c>
      <c r="L19" s="335" t="s">
        <v>797</v>
      </c>
      <c r="M19" s="329"/>
      <c r="N19" s="328"/>
    </row>
    <row r="20" spans="2:14" ht="20" customHeight="1">
      <c r="B20" s="322"/>
      <c r="C20" s="338" t="s">
        <v>876</v>
      </c>
      <c r="D20" s="365"/>
      <c r="E20" s="365"/>
      <c r="F20" s="409" t="s">
        <v>689</v>
      </c>
      <c r="G20" s="336"/>
      <c r="H20" s="336"/>
      <c r="I20" s="336"/>
      <c r="J20" s="336"/>
      <c r="K20" s="336"/>
      <c r="L20" s="335"/>
      <c r="M20" s="329"/>
      <c r="N20" s="328"/>
    </row>
    <row r="21" spans="2:14" ht="20" customHeight="1">
      <c r="B21" s="322"/>
      <c r="C21" s="338" t="s">
        <v>875</v>
      </c>
      <c r="D21" s="365"/>
      <c r="E21" s="365"/>
      <c r="F21" s="336" t="s">
        <v>689</v>
      </c>
      <c r="G21" s="336"/>
      <c r="H21" s="336"/>
      <c r="I21" s="336"/>
      <c r="J21" s="336"/>
      <c r="K21" s="336"/>
      <c r="L21" s="335"/>
      <c r="M21" s="329"/>
      <c r="N21" s="328"/>
    </row>
    <row r="22" spans="2:14" ht="20" customHeight="1">
      <c r="B22" s="322"/>
      <c r="C22" s="338" t="s">
        <v>874</v>
      </c>
      <c r="D22" s="365"/>
      <c r="E22" s="365"/>
      <c r="F22" s="336" t="s">
        <v>689</v>
      </c>
      <c r="G22" s="336"/>
      <c r="H22" s="336"/>
      <c r="I22" s="336"/>
      <c r="J22" s="336"/>
      <c r="K22" s="336"/>
      <c r="L22" s="335"/>
      <c r="M22" s="329"/>
      <c r="N22" s="328"/>
    </row>
    <row r="23" spans="2:14" s="449" customFormat="1" ht="181.75" customHeight="1">
      <c r="B23" s="322"/>
      <c r="C23" s="446" t="s">
        <v>873</v>
      </c>
      <c r="D23" s="447"/>
      <c r="E23" s="447"/>
      <c r="F23" s="445" t="s">
        <v>1081</v>
      </c>
      <c r="G23" s="445" t="s">
        <v>1077</v>
      </c>
      <c r="H23" s="445" t="s">
        <v>1078</v>
      </c>
      <c r="I23" s="445" t="s">
        <v>1079</v>
      </c>
      <c r="J23" s="445" t="s">
        <v>1080</v>
      </c>
      <c r="K23" s="445" t="s">
        <v>797</v>
      </c>
      <c r="L23" s="448" t="s">
        <v>797</v>
      </c>
      <c r="M23" s="329"/>
      <c r="N23" s="328"/>
    </row>
    <row r="24" spans="2:14" ht="20" customHeight="1">
      <c r="B24" s="322"/>
      <c r="C24" s="338" t="s">
        <v>872</v>
      </c>
      <c r="D24" s="365"/>
      <c r="E24" s="365"/>
      <c r="F24" s="336" t="s">
        <v>689</v>
      </c>
      <c r="G24" s="336"/>
      <c r="H24" s="336"/>
      <c r="I24" s="336"/>
      <c r="J24" s="336"/>
      <c r="K24" s="336"/>
      <c r="L24" s="335"/>
      <c r="M24" s="329"/>
      <c r="N24" s="328"/>
    </row>
    <row r="25" spans="2:14" ht="20" customHeight="1" thickBot="1">
      <c r="B25" s="322"/>
      <c r="C25" s="364" t="s">
        <v>871</v>
      </c>
      <c r="D25" s="363"/>
      <c r="E25" s="363"/>
      <c r="F25" s="362" t="s">
        <v>689</v>
      </c>
      <c r="G25" s="362"/>
      <c r="H25" s="362"/>
      <c r="I25" s="362"/>
      <c r="J25" s="362"/>
      <c r="K25" s="362"/>
      <c r="L25" s="361"/>
      <c r="M25" s="329"/>
      <c r="N25" s="328"/>
    </row>
    <row r="26" spans="2:14">
      <c r="B26" s="322"/>
      <c r="C26" s="324"/>
      <c r="D26" s="324"/>
      <c r="E26" s="324"/>
      <c r="F26" s="324"/>
      <c r="G26" s="324"/>
      <c r="H26" s="324"/>
      <c r="I26" s="324"/>
      <c r="J26" s="324"/>
      <c r="K26" s="324"/>
      <c r="L26" s="324"/>
      <c r="M26" s="323"/>
      <c r="N26" s="317"/>
    </row>
    <row r="27" spans="2:14">
      <c r="B27" s="322"/>
      <c r="C27" s="324"/>
      <c r="D27" s="324"/>
      <c r="E27" s="324"/>
      <c r="F27" s="324"/>
      <c r="G27" s="324"/>
      <c r="H27" s="324"/>
      <c r="I27" s="324"/>
      <c r="J27" s="324"/>
      <c r="K27" s="324"/>
      <c r="L27" s="324"/>
      <c r="M27" s="323"/>
      <c r="N27" s="317"/>
    </row>
    <row r="28" spans="2:14">
      <c r="B28" s="322"/>
      <c r="C28" s="326" t="s">
        <v>870</v>
      </c>
      <c r="D28" s="324"/>
      <c r="E28" s="324"/>
      <c r="F28" s="324"/>
      <c r="G28" s="324"/>
      <c r="H28" s="324"/>
      <c r="I28" s="324"/>
      <c r="J28" s="324"/>
      <c r="K28" s="324"/>
      <c r="L28" s="324"/>
      <c r="M28" s="323"/>
      <c r="N28" s="317"/>
    </row>
    <row r="29" spans="2:14" ht="15" thickBot="1">
      <c r="B29" s="322"/>
      <c r="C29" s="326"/>
      <c r="D29" s="324"/>
      <c r="E29" s="324"/>
      <c r="F29" s="324"/>
      <c r="G29" s="324"/>
      <c r="H29" s="324"/>
      <c r="I29" s="324"/>
      <c r="J29" s="324"/>
      <c r="K29" s="324"/>
      <c r="L29" s="324"/>
      <c r="M29" s="323"/>
      <c r="N29" s="317"/>
    </row>
    <row r="30" spans="2:14" s="356" customFormat="1" ht="40.25" customHeight="1">
      <c r="B30" s="360"/>
      <c r="C30" s="529" t="s">
        <v>869</v>
      </c>
      <c r="D30" s="530"/>
      <c r="E30" s="535" t="s">
        <v>965</v>
      </c>
      <c r="F30" s="535"/>
      <c r="G30" s="536"/>
      <c r="H30" s="359"/>
      <c r="I30" s="359"/>
      <c r="J30" s="359"/>
      <c r="K30" s="359"/>
      <c r="L30" s="359"/>
      <c r="M30" s="358"/>
      <c r="N30" s="357"/>
    </row>
    <row r="31" spans="2:14" s="356" customFormat="1" ht="40.25" customHeight="1">
      <c r="B31" s="360"/>
      <c r="C31" s="531" t="s">
        <v>868</v>
      </c>
      <c r="D31" s="532"/>
      <c r="E31" s="537" t="s">
        <v>966</v>
      </c>
      <c r="F31" s="537"/>
      <c r="G31" s="538"/>
      <c r="H31" s="359"/>
      <c r="I31" s="359"/>
      <c r="J31" s="359"/>
      <c r="K31" s="359"/>
      <c r="L31" s="359"/>
      <c r="M31" s="358"/>
      <c r="N31" s="357"/>
    </row>
    <row r="32" spans="2:14" s="356" customFormat="1" ht="40.25" customHeight="1" thickBot="1">
      <c r="B32" s="360"/>
      <c r="C32" s="533" t="s">
        <v>867</v>
      </c>
      <c r="D32" s="534"/>
      <c r="E32" s="539"/>
      <c r="F32" s="539"/>
      <c r="G32" s="540"/>
      <c r="H32" s="359"/>
      <c r="I32" s="359"/>
      <c r="J32" s="359"/>
      <c r="K32" s="359"/>
      <c r="L32" s="359"/>
      <c r="M32" s="358"/>
      <c r="N32" s="357"/>
    </row>
    <row r="33" spans="2:19" s="356" customFormat="1" ht="14">
      <c r="B33" s="360"/>
      <c r="C33" s="348"/>
      <c r="D33" s="359"/>
      <c r="E33" s="359"/>
      <c r="F33" s="359"/>
      <c r="G33" s="359"/>
      <c r="H33" s="359"/>
      <c r="I33" s="359"/>
      <c r="J33" s="359"/>
      <c r="K33" s="359"/>
      <c r="L33" s="359"/>
      <c r="M33" s="358"/>
      <c r="N33" s="357"/>
    </row>
    <row r="34" spans="2:19">
      <c r="B34" s="322"/>
      <c r="C34" s="348"/>
      <c r="D34" s="324"/>
      <c r="E34" s="324"/>
      <c r="F34" s="324"/>
      <c r="G34" s="324"/>
      <c r="H34" s="324"/>
      <c r="I34" s="324"/>
      <c r="J34" s="324"/>
      <c r="K34" s="324"/>
      <c r="L34" s="324"/>
      <c r="M34" s="323"/>
      <c r="N34" s="317"/>
    </row>
    <row r="35" spans="2:19">
      <c r="B35" s="322"/>
      <c r="C35" s="548" t="s">
        <v>866</v>
      </c>
      <c r="D35" s="548"/>
      <c r="E35" s="355"/>
      <c r="F35" s="355"/>
      <c r="G35" s="355"/>
      <c r="H35" s="355"/>
      <c r="I35" s="355"/>
      <c r="J35" s="355"/>
      <c r="K35" s="355"/>
      <c r="L35" s="355"/>
      <c r="M35" s="354"/>
      <c r="N35" s="353"/>
      <c r="O35" s="339"/>
      <c r="P35" s="339"/>
      <c r="Q35" s="339"/>
      <c r="R35" s="339"/>
      <c r="S35" s="339"/>
    </row>
    <row r="36" spans="2:19" ht="15" thickBot="1">
      <c r="B36" s="322"/>
      <c r="C36" s="352"/>
      <c r="D36" s="355"/>
      <c r="E36" s="355"/>
      <c r="F36" s="355"/>
      <c r="G36" s="355"/>
      <c r="H36" s="355"/>
      <c r="I36" s="355"/>
      <c r="J36" s="355"/>
      <c r="K36" s="355"/>
      <c r="L36" s="355"/>
      <c r="M36" s="354"/>
      <c r="N36" s="353"/>
      <c r="O36" s="339"/>
      <c r="P36" s="339"/>
      <c r="Q36" s="339"/>
      <c r="R36" s="339"/>
      <c r="S36" s="339"/>
    </row>
    <row r="37" spans="2:19" ht="40.25" customHeight="1">
      <c r="B37" s="322"/>
      <c r="C37" s="529" t="s">
        <v>865</v>
      </c>
      <c r="D37" s="530"/>
      <c r="E37" s="575"/>
      <c r="F37" s="575"/>
      <c r="G37" s="576"/>
      <c r="H37" s="324"/>
      <c r="I37" s="324"/>
      <c r="J37" s="324"/>
      <c r="K37" s="324"/>
      <c r="L37" s="324"/>
      <c r="M37" s="323"/>
      <c r="N37" s="317"/>
    </row>
    <row r="38" spans="2:19" ht="40.25" customHeight="1" thickBot="1">
      <c r="B38" s="322"/>
      <c r="C38" s="553" t="s">
        <v>864</v>
      </c>
      <c r="D38" s="554"/>
      <c r="E38" s="573"/>
      <c r="F38" s="573"/>
      <c r="G38" s="574"/>
      <c r="H38" s="324"/>
      <c r="I38" s="324"/>
      <c r="J38" s="324"/>
      <c r="K38" s="324"/>
      <c r="L38" s="324"/>
      <c r="M38" s="323"/>
      <c r="N38" s="317"/>
    </row>
    <row r="39" spans="2:19">
      <c r="B39" s="322"/>
      <c r="C39" s="348"/>
      <c r="D39" s="324"/>
      <c r="E39" s="324"/>
      <c r="F39" s="324"/>
      <c r="G39" s="324"/>
      <c r="H39" s="324"/>
      <c r="I39" s="324"/>
      <c r="J39" s="324"/>
      <c r="K39" s="324"/>
      <c r="L39" s="324"/>
      <c r="M39" s="323"/>
      <c r="N39" s="317"/>
    </row>
    <row r="40" spans="2:19">
      <c r="B40" s="322"/>
      <c r="C40" s="348"/>
      <c r="D40" s="324"/>
      <c r="E40" s="324"/>
      <c r="F40" s="324"/>
      <c r="G40" s="324"/>
      <c r="H40" s="324"/>
      <c r="I40" s="324"/>
      <c r="J40" s="324"/>
      <c r="K40" s="324"/>
      <c r="L40" s="324"/>
      <c r="M40" s="323"/>
      <c r="N40" s="317"/>
    </row>
    <row r="41" spans="2:19" ht="15" customHeight="1">
      <c r="B41" s="322"/>
      <c r="C41" s="548" t="s">
        <v>863</v>
      </c>
      <c r="D41" s="548"/>
      <c r="E41" s="343"/>
      <c r="F41" s="343"/>
      <c r="G41" s="343"/>
      <c r="H41" s="343"/>
      <c r="I41" s="343"/>
      <c r="J41" s="343"/>
      <c r="K41" s="343"/>
      <c r="L41" s="343"/>
      <c r="M41" s="342"/>
      <c r="N41" s="341"/>
      <c r="O41" s="340"/>
      <c r="P41" s="340"/>
      <c r="Q41" s="340"/>
      <c r="R41" s="340"/>
      <c r="S41" s="340"/>
    </row>
    <row r="42" spans="2:19" ht="15" thickBot="1">
      <c r="B42" s="322"/>
      <c r="C42" s="352"/>
      <c r="D42" s="343"/>
      <c r="E42" s="343"/>
      <c r="F42" s="343"/>
      <c r="G42" s="343"/>
      <c r="H42" s="343"/>
      <c r="I42" s="343"/>
      <c r="J42" s="343"/>
      <c r="K42" s="343"/>
      <c r="L42" s="343"/>
      <c r="M42" s="342"/>
      <c r="N42" s="341"/>
      <c r="O42" s="340"/>
      <c r="P42" s="340"/>
      <c r="Q42" s="340"/>
      <c r="R42" s="340"/>
      <c r="S42" s="340"/>
    </row>
    <row r="43" spans="2:19" s="11" customFormat="1" ht="62.25" customHeight="1">
      <c r="B43" s="351"/>
      <c r="C43" s="549" t="s">
        <v>862</v>
      </c>
      <c r="D43" s="550"/>
      <c r="E43" s="559" t="s">
        <v>1075</v>
      </c>
      <c r="F43" s="559"/>
      <c r="G43" s="560"/>
      <c r="H43" s="350"/>
      <c r="I43" s="350"/>
      <c r="J43" s="350"/>
      <c r="K43" s="350"/>
      <c r="L43" s="350"/>
      <c r="M43" s="349"/>
      <c r="N43" s="121"/>
    </row>
    <row r="44" spans="2:19" s="11" customFormat="1" ht="186.75" customHeight="1" thickBot="1">
      <c r="B44" s="351"/>
      <c r="C44" s="551" t="s">
        <v>861</v>
      </c>
      <c r="D44" s="552"/>
      <c r="E44" s="561" t="s">
        <v>1082</v>
      </c>
      <c r="F44" s="562"/>
      <c r="G44" s="563"/>
      <c r="H44" s="350"/>
      <c r="I44" s="350"/>
      <c r="J44" s="350"/>
      <c r="K44" s="350"/>
      <c r="L44" s="350"/>
      <c r="M44" s="349"/>
      <c r="N44" s="121"/>
    </row>
    <row r="45" spans="2:19" s="11" customFormat="1" ht="40.25" customHeight="1">
      <c r="B45" s="351"/>
      <c r="C45" s="551" t="s">
        <v>860</v>
      </c>
      <c r="D45" s="552"/>
      <c r="E45" s="559" t="s">
        <v>1076</v>
      </c>
      <c r="F45" s="559"/>
      <c r="G45" s="560"/>
      <c r="H45" s="350"/>
      <c r="I45" s="350"/>
      <c r="J45" s="350"/>
      <c r="K45" s="350"/>
      <c r="L45" s="350"/>
      <c r="M45" s="349"/>
      <c r="N45" s="121"/>
    </row>
    <row r="46" spans="2:19" s="11" customFormat="1" ht="40.25" customHeight="1" thickBot="1">
      <c r="B46" s="351"/>
      <c r="C46" s="553" t="s">
        <v>859</v>
      </c>
      <c r="D46" s="554"/>
      <c r="E46" s="571" t="s">
        <v>967</v>
      </c>
      <c r="F46" s="571"/>
      <c r="G46" s="572"/>
      <c r="H46" s="350"/>
      <c r="I46" s="350"/>
      <c r="J46" s="350"/>
      <c r="K46" s="350"/>
      <c r="L46" s="350"/>
      <c r="M46" s="349"/>
      <c r="N46" s="121"/>
    </row>
    <row r="47" spans="2:19">
      <c r="B47" s="322"/>
      <c r="C47" s="330"/>
      <c r="D47" s="324"/>
      <c r="E47" s="324"/>
      <c r="F47" s="324"/>
      <c r="G47" s="324"/>
      <c r="H47" s="324"/>
      <c r="I47" s="324"/>
      <c r="J47" s="324"/>
      <c r="K47" s="324"/>
      <c r="L47" s="324"/>
      <c r="M47" s="323"/>
      <c r="N47" s="317"/>
    </row>
    <row r="48" spans="2:19">
      <c r="B48" s="322"/>
      <c r="C48" s="324"/>
      <c r="D48" s="324"/>
      <c r="E48" s="324"/>
      <c r="F48" s="324"/>
      <c r="G48" s="324"/>
      <c r="H48" s="324"/>
      <c r="I48" s="324"/>
      <c r="J48" s="324"/>
      <c r="K48" s="324"/>
      <c r="L48" s="324"/>
      <c r="M48" s="323"/>
      <c r="N48" s="317"/>
    </row>
    <row r="49" spans="2:21">
      <c r="B49" s="322"/>
      <c r="C49" s="326" t="s">
        <v>858</v>
      </c>
      <c r="D49" s="324"/>
      <c r="E49" s="324"/>
      <c r="F49" s="324"/>
      <c r="G49" s="324"/>
      <c r="H49" s="324"/>
      <c r="I49" s="324"/>
      <c r="J49" s="324"/>
      <c r="K49" s="324"/>
      <c r="L49" s="324"/>
      <c r="M49" s="323"/>
      <c r="N49" s="317"/>
    </row>
    <row r="50" spans="2:21" ht="15" thickBot="1">
      <c r="B50" s="322"/>
      <c r="C50" s="324"/>
      <c r="D50" s="330"/>
      <c r="E50" s="324"/>
      <c r="F50" s="324"/>
      <c r="G50" s="324"/>
      <c r="H50" s="324"/>
      <c r="I50" s="324"/>
      <c r="J50" s="324"/>
      <c r="K50" s="324"/>
      <c r="L50" s="324"/>
      <c r="M50" s="323"/>
      <c r="N50" s="317"/>
    </row>
    <row r="51" spans="2:21" ht="50" customHeight="1">
      <c r="B51" s="322"/>
      <c r="C51" s="549" t="s">
        <v>857</v>
      </c>
      <c r="D51" s="550"/>
      <c r="E51" s="535"/>
      <c r="F51" s="535"/>
      <c r="G51" s="536"/>
      <c r="H51" s="348"/>
      <c r="I51" s="348"/>
      <c r="J51" s="348"/>
      <c r="K51" s="330"/>
      <c r="L51" s="330"/>
      <c r="M51" s="329"/>
      <c r="N51" s="328"/>
      <c r="O51" s="327"/>
      <c r="P51" s="327"/>
      <c r="Q51" s="327"/>
      <c r="R51" s="327"/>
      <c r="S51" s="327"/>
      <c r="T51" s="327"/>
      <c r="U51" s="327"/>
    </row>
    <row r="52" spans="2:21" ht="50" customHeight="1">
      <c r="B52" s="322"/>
      <c r="C52" s="551" t="s">
        <v>856</v>
      </c>
      <c r="D52" s="552"/>
      <c r="E52" s="555" t="s">
        <v>968</v>
      </c>
      <c r="F52" s="555"/>
      <c r="G52" s="556"/>
      <c r="H52" s="348"/>
      <c r="I52" s="348"/>
      <c r="J52" s="348"/>
      <c r="K52" s="330"/>
      <c r="L52" s="330"/>
      <c r="M52" s="329"/>
      <c r="N52" s="328"/>
      <c r="O52" s="327"/>
      <c r="P52" s="327"/>
      <c r="Q52" s="327"/>
      <c r="R52" s="327"/>
      <c r="S52" s="327"/>
      <c r="T52" s="327"/>
      <c r="U52" s="327"/>
    </row>
    <row r="53" spans="2:21" ht="50" customHeight="1" thickBot="1">
      <c r="B53" s="322"/>
      <c r="C53" s="553" t="s">
        <v>855</v>
      </c>
      <c r="D53" s="554"/>
      <c r="E53" s="557" t="s">
        <v>969</v>
      </c>
      <c r="F53" s="557"/>
      <c r="G53" s="558"/>
      <c r="H53" s="348"/>
      <c r="I53" s="348"/>
      <c r="J53" s="348"/>
      <c r="K53" s="330"/>
      <c r="L53" s="330"/>
      <c r="M53" s="329"/>
      <c r="N53" s="328"/>
      <c r="O53" s="327"/>
      <c r="P53" s="327"/>
      <c r="Q53" s="327"/>
      <c r="R53" s="327"/>
      <c r="S53" s="327"/>
      <c r="T53" s="327"/>
      <c r="U53" s="327"/>
    </row>
    <row r="54" spans="2:21" customFormat="1" ht="15" customHeight="1" thickBot="1">
      <c r="B54" s="97"/>
      <c r="C54" s="165"/>
      <c r="D54" s="165"/>
      <c r="E54" s="165"/>
      <c r="F54" s="165"/>
      <c r="G54" s="165"/>
      <c r="H54" s="165"/>
      <c r="I54" s="165"/>
      <c r="J54" s="165"/>
      <c r="K54" s="165"/>
      <c r="L54" s="165"/>
      <c r="M54" s="100"/>
      <c r="N54" s="165"/>
    </row>
    <row r="55" spans="2:21" s="339" customFormat="1" ht="87.75" customHeight="1">
      <c r="B55" s="347"/>
      <c r="C55" s="346" t="s">
        <v>854</v>
      </c>
      <c r="D55" s="345" t="s">
        <v>853</v>
      </c>
      <c r="E55" s="345" t="s">
        <v>852</v>
      </c>
      <c r="F55" s="345" t="s">
        <v>851</v>
      </c>
      <c r="G55" s="345" t="s">
        <v>850</v>
      </c>
      <c r="H55" s="345" t="s">
        <v>849</v>
      </c>
      <c r="I55" s="345" t="s">
        <v>848</v>
      </c>
      <c r="J55" s="344" t="s">
        <v>847</v>
      </c>
      <c r="K55" s="343"/>
      <c r="L55" s="343"/>
      <c r="M55" s="342"/>
      <c r="N55" s="341"/>
      <c r="O55" s="340"/>
      <c r="P55" s="340"/>
      <c r="Q55" s="340"/>
      <c r="R55" s="340"/>
      <c r="S55" s="340"/>
      <c r="T55" s="340"/>
      <c r="U55" s="340"/>
    </row>
    <row r="56" spans="2:21" ht="30" customHeight="1">
      <c r="B56" s="322"/>
      <c r="C56" s="338" t="s">
        <v>846</v>
      </c>
      <c r="D56" s="336"/>
      <c r="E56" s="336"/>
      <c r="F56" s="336"/>
      <c r="G56" s="336"/>
      <c r="H56" s="336"/>
      <c r="I56" s="336"/>
      <c r="J56" s="335"/>
      <c r="K56" s="330"/>
      <c r="L56" s="330"/>
      <c r="M56" s="329"/>
      <c r="N56" s="328"/>
      <c r="O56" s="327"/>
      <c r="P56" s="327"/>
      <c r="Q56" s="327"/>
      <c r="R56" s="327"/>
      <c r="S56" s="327"/>
      <c r="T56" s="327"/>
      <c r="U56" s="327"/>
    </row>
    <row r="57" spans="2:21" ht="30" customHeight="1">
      <c r="B57" s="322"/>
      <c r="C57" s="338" t="s">
        <v>845</v>
      </c>
      <c r="D57" s="336"/>
      <c r="E57" s="336"/>
      <c r="F57" s="336"/>
      <c r="G57" s="336"/>
      <c r="H57" s="336"/>
      <c r="I57" s="336"/>
      <c r="J57" s="335"/>
      <c r="K57" s="330"/>
      <c r="L57" s="330"/>
      <c r="M57" s="329"/>
      <c r="N57" s="328"/>
      <c r="O57" s="327"/>
      <c r="P57" s="327"/>
      <c r="Q57" s="327"/>
      <c r="R57" s="327"/>
      <c r="S57" s="327"/>
      <c r="T57" s="327"/>
      <c r="U57" s="327"/>
    </row>
    <row r="58" spans="2:21" ht="30" customHeight="1">
      <c r="B58" s="322"/>
      <c r="C58" s="338" t="s">
        <v>844</v>
      </c>
      <c r="D58" s="336"/>
      <c r="E58" s="336"/>
      <c r="F58" s="336"/>
      <c r="G58" s="336"/>
      <c r="H58" s="336"/>
      <c r="I58" s="336"/>
      <c r="J58" s="335"/>
      <c r="K58" s="330"/>
      <c r="L58" s="330"/>
      <c r="M58" s="329"/>
      <c r="N58" s="328"/>
      <c r="O58" s="327"/>
      <c r="P58" s="327"/>
      <c r="Q58" s="327"/>
      <c r="R58" s="327"/>
      <c r="S58" s="327"/>
      <c r="T58" s="327"/>
      <c r="U58" s="327"/>
    </row>
    <row r="59" spans="2:21" ht="30" customHeight="1">
      <c r="B59" s="322"/>
      <c r="C59" s="338" t="s">
        <v>843</v>
      </c>
      <c r="D59" s="336"/>
      <c r="E59" s="336"/>
      <c r="F59" s="336"/>
      <c r="G59" s="336"/>
      <c r="H59" s="336"/>
      <c r="I59" s="336"/>
      <c r="J59" s="335"/>
      <c r="K59" s="330"/>
      <c r="L59" s="330"/>
      <c r="M59" s="329"/>
      <c r="N59" s="328"/>
      <c r="O59" s="327"/>
      <c r="P59" s="327"/>
      <c r="Q59" s="327"/>
      <c r="R59" s="327"/>
      <c r="S59" s="327"/>
      <c r="T59" s="327"/>
      <c r="U59" s="327"/>
    </row>
    <row r="60" spans="2:21" ht="30" customHeight="1">
      <c r="B60" s="322"/>
      <c r="C60" s="338" t="s">
        <v>842</v>
      </c>
      <c r="D60" s="337"/>
      <c r="E60" s="336"/>
      <c r="F60" s="336"/>
      <c r="G60" s="336"/>
      <c r="H60" s="336"/>
      <c r="I60" s="336"/>
      <c r="J60" s="335"/>
      <c r="K60" s="330"/>
      <c r="L60" s="330"/>
      <c r="M60" s="329"/>
      <c r="N60" s="328"/>
      <c r="O60" s="327"/>
      <c r="P60" s="327"/>
      <c r="Q60" s="327"/>
      <c r="R60" s="327"/>
      <c r="S60" s="327"/>
      <c r="T60" s="327"/>
      <c r="U60" s="327"/>
    </row>
    <row r="61" spans="2:21" ht="30" customHeight="1" thickBot="1">
      <c r="B61" s="322"/>
      <c r="C61" s="334"/>
      <c r="D61" s="333"/>
      <c r="E61" s="332"/>
      <c r="F61" s="332"/>
      <c r="G61" s="332"/>
      <c r="H61" s="332"/>
      <c r="I61" s="332"/>
      <c r="J61" s="331"/>
      <c r="K61" s="330"/>
      <c r="L61" s="330"/>
      <c r="M61" s="329"/>
      <c r="N61" s="328"/>
      <c r="O61" s="327"/>
      <c r="P61" s="327"/>
      <c r="Q61" s="327"/>
      <c r="R61" s="327"/>
      <c r="S61" s="327"/>
      <c r="T61" s="327"/>
      <c r="U61" s="327"/>
    </row>
    <row r="62" spans="2:21">
      <c r="B62" s="322"/>
      <c r="C62" s="324"/>
      <c r="D62" s="324"/>
      <c r="E62" s="324"/>
      <c r="F62" s="324"/>
      <c r="G62" s="324"/>
      <c r="H62" s="324"/>
      <c r="I62" s="324"/>
      <c r="J62" s="324"/>
      <c r="K62" s="324"/>
      <c r="L62" s="324"/>
      <c r="M62" s="323"/>
      <c r="N62" s="317"/>
    </row>
    <row r="63" spans="2:21">
      <c r="B63" s="322"/>
      <c r="C63" s="326" t="s">
        <v>841</v>
      </c>
      <c r="D63" s="324"/>
      <c r="E63" s="324"/>
      <c r="F63" s="324"/>
      <c r="G63" s="324"/>
      <c r="H63" s="324"/>
      <c r="I63" s="324"/>
      <c r="J63" s="324"/>
      <c r="K63" s="324"/>
      <c r="L63" s="324"/>
      <c r="M63" s="323"/>
      <c r="N63" s="317"/>
    </row>
    <row r="64" spans="2:21" ht="15" thickBot="1">
      <c r="B64" s="322"/>
      <c r="C64" s="326"/>
      <c r="D64" s="324"/>
      <c r="E64" s="324"/>
      <c r="F64" s="324"/>
      <c r="G64" s="324"/>
      <c r="H64" s="324"/>
      <c r="I64" s="324"/>
      <c r="J64" s="324"/>
      <c r="K64" s="324"/>
      <c r="L64" s="324"/>
      <c r="M64" s="323"/>
      <c r="N64" s="317"/>
    </row>
    <row r="65" spans="2:14" ht="60" customHeight="1" thickBot="1">
      <c r="B65" s="322"/>
      <c r="C65" s="566" t="s">
        <v>840</v>
      </c>
      <c r="D65" s="567"/>
      <c r="E65" s="541"/>
      <c r="F65" s="542"/>
      <c r="G65" s="324"/>
      <c r="H65" s="324"/>
      <c r="I65" s="324"/>
      <c r="J65" s="324"/>
      <c r="K65" s="324"/>
      <c r="L65" s="324"/>
      <c r="M65" s="323"/>
      <c r="N65" s="317"/>
    </row>
    <row r="66" spans="2:14" ht="15" thickBot="1">
      <c r="B66" s="322"/>
      <c r="C66" s="325"/>
      <c r="D66" s="325"/>
      <c r="E66" s="324"/>
      <c r="F66" s="324"/>
      <c r="G66" s="324"/>
      <c r="H66" s="324"/>
      <c r="I66" s="324"/>
      <c r="J66" s="324"/>
      <c r="K66" s="324"/>
      <c r="L66" s="324"/>
      <c r="M66" s="323"/>
      <c r="N66" s="317"/>
    </row>
    <row r="67" spans="2:14" ht="45" customHeight="1">
      <c r="B67" s="322"/>
      <c r="C67" s="568" t="s">
        <v>839</v>
      </c>
      <c r="D67" s="569"/>
      <c r="E67" s="569" t="s">
        <v>838</v>
      </c>
      <c r="F67" s="570"/>
      <c r="G67" s="324"/>
      <c r="H67" s="324"/>
      <c r="I67" s="324"/>
      <c r="J67" s="324"/>
      <c r="K67" s="324"/>
      <c r="L67" s="324"/>
      <c r="M67" s="323"/>
      <c r="N67" s="317"/>
    </row>
    <row r="68" spans="2:14" ht="45" customHeight="1">
      <c r="B68" s="322"/>
      <c r="C68" s="546" t="s">
        <v>689</v>
      </c>
      <c r="D68" s="547"/>
      <c r="E68" s="544" t="s">
        <v>970</v>
      </c>
      <c r="F68" s="545"/>
      <c r="G68" s="324"/>
      <c r="H68" s="324"/>
      <c r="I68" s="324"/>
      <c r="J68" s="324"/>
      <c r="K68" s="324"/>
      <c r="L68" s="324"/>
      <c r="M68" s="323"/>
      <c r="N68" s="317"/>
    </row>
    <row r="69" spans="2:14" ht="32.25" customHeight="1" thickBot="1">
      <c r="B69" s="322"/>
      <c r="C69" s="543"/>
      <c r="D69" s="539"/>
      <c r="E69" s="539"/>
      <c r="F69" s="540"/>
      <c r="G69" s="324"/>
      <c r="H69" s="324"/>
      <c r="I69" s="324"/>
      <c r="J69" s="324"/>
      <c r="K69" s="324"/>
      <c r="L69" s="324"/>
      <c r="M69" s="323"/>
      <c r="N69" s="317"/>
    </row>
    <row r="70" spans="2:14">
      <c r="B70" s="322"/>
      <c r="C70" s="317"/>
      <c r="D70" s="317"/>
      <c r="E70" s="317"/>
      <c r="F70" s="317"/>
      <c r="G70" s="317"/>
      <c r="H70" s="317"/>
      <c r="I70" s="317"/>
      <c r="J70" s="317"/>
      <c r="K70" s="317"/>
      <c r="L70" s="317"/>
      <c r="M70" s="321"/>
      <c r="N70" s="317"/>
    </row>
    <row r="71" spans="2:14" ht="15" thickBot="1">
      <c r="B71" s="320"/>
      <c r="C71" s="319"/>
      <c r="D71" s="319"/>
      <c r="E71" s="319"/>
      <c r="F71" s="319"/>
      <c r="G71" s="319"/>
      <c r="H71" s="319"/>
      <c r="I71" s="319"/>
      <c r="J71" s="319"/>
      <c r="K71" s="319"/>
      <c r="L71" s="319"/>
      <c r="M71" s="318"/>
      <c r="N71" s="317"/>
    </row>
  </sheetData>
  <mergeCells count="37">
    <mergeCell ref="J12:J13"/>
    <mergeCell ref="C65:D65"/>
    <mergeCell ref="E65:F65"/>
    <mergeCell ref="C67:D67"/>
    <mergeCell ref="E67:F67"/>
    <mergeCell ref="E45:G45"/>
    <mergeCell ref="E46:G46"/>
    <mergeCell ref="C37:D37"/>
    <mergeCell ref="C38:D38"/>
    <mergeCell ref="E38:G38"/>
    <mergeCell ref="E37:G37"/>
    <mergeCell ref="C43:D43"/>
    <mergeCell ref="C44:D44"/>
    <mergeCell ref="C69:D69"/>
    <mergeCell ref="E69:F69"/>
    <mergeCell ref="E68:F68"/>
    <mergeCell ref="C68:D68"/>
    <mergeCell ref="C35:D35"/>
    <mergeCell ref="C41:D41"/>
    <mergeCell ref="C51:D51"/>
    <mergeCell ref="C52:D52"/>
    <mergeCell ref="C53:D53"/>
    <mergeCell ref="E52:G52"/>
    <mergeCell ref="E53:G53"/>
    <mergeCell ref="E51:G51"/>
    <mergeCell ref="C45:D45"/>
    <mergeCell ref="C46:D46"/>
    <mergeCell ref="E43:G43"/>
    <mergeCell ref="E44:G44"/>
    <mergeCell ref="C3:G3"/>
    <mergeCell ref="C30:D30"/>
    <mergeCell ref="C31:D31"/>
    <mergeCell ref="C32:D32"/>
    <mergeCell ref="E30:G30"/>
    <mergeCell ref="E31:G31"/>
    <mergeCell ref="E32:G32"/>
    <mergeCell ref="D8:G8"/>
  </mergeCells>
  <pageMargins left="0.7" right="0.7" top="0.75" bottom="0.75" header="0.3" footer="0.3"/>
  <pageSetup paperSize="8" scale="30" orientation="landscape" horizontalDpi="4294967293" verticalDpi="4294967293" r:id="rId1"/>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xdr:col>
                    <xdr:colOff>63500</xdr:colOff>
                    <xdr:row>0</xdr:row>
                    <xdr:rowOff>0</xdr:rowOff>
                  </from>
                  <to>
                    <xdr:col>6</xdr:col>
                    <xdr:colOff>508000</xdr:colOff>
                    <xdr:row>9</xdr:row>
                    <xdr:rowOff>152400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xdr:col>
                    <xdr:colOff>63500</xdr:colOff>
                    <xdr:row>0</xdr:row>
                    <xdr:rowOff>0</xdr:rowOff>
                  </from>
                  <to>
                    <xdr:col>5</xdr:col>
                    <xdr:colOff>1866900</xdr:colOff>
                    <xdr:row>9</xdr:row>
                    <xdr:rowOff>203200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3345"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3347"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3348"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3349"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3350"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3351"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3352"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3353"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3354"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3355"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3356"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3357"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3358"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3359"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3360"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3361"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3362"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3363"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3364"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3365"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3366"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3367"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3368"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3369"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3370"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3371"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3372"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3373"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3374"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3375"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3376"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3377" r:id="rId68"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13378" r:id="rId69" name="Check Box 66">
              <controlPr defaultSize="0" autoFill="0" autoLine="0" autoPict="0">
                <anchor moveWithCells="1" sizeWithCells="1">
                  <from>
                    <xdr:col>4</xdr:col>
                    <xdr:colOff>711200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13379" r:id="rId70"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13380"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3381"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3382" r:id="rId73" name="Check Box 70">
              <controlPr defaultSize="0" autoFill="0" autoLine="0" autoPict="0">
                <anchor moveWithCells="1">
                  <from>
                    <xdr:col>4</xdr:col>
                    <xdr:colOff>1060450</xdr:colOff>
                    <xdr:row>64</xdr:row>
                    <xdr:rowOff>0</xdr:rowOff>
                  </from>
                  <to>
                    <xdr:col>4</xdr:col>
                    <xdr:colOff>1854200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46"/>
  <sheetViews>
    <sheetView view="pageBreakPreview" topLeftCell="A17" zoomScale="74" zoomScaleNormal="80" zoomScaleSheetLayoutView="74" workbookViewId="0">
      <selection activeCell="C23" sqref="C23:H23"/>
    </sheetView>
  </sheetViews>
  <sheetFormatPr defaultColWidth="9.36328125" defaultRowHeight="14"/>
  <cols>
    <col min="1" max="2" width="1.6328125" style="356" customWidth="1"/>
    <col min="3" max="3" width="50" style="356" customWidth="1"/>
    <col min="4" max="4" width="29.453125" style="356" customWidth="1"/>
    <col min="5" max="5" width="19.453125" style="356" customWidth="1"/>
    <col min="6" max="6" width="21.36328125" style="356" customWidth="1"/>
    <col min="7" max="7" width="26.36328125" style="356" customWidth="1"/>
    <col min="8" max="8" width="57.453125" style="356" bestFit="1" customWidth="1"/>
    <col min="9" max="10" width="1.6328125" style="356" customWidth="1"/>
    <col min="11" max="16384" width="9.36328125" style="356"/>
  </cols>
  <sheetData>
    <row r="1" spans="2:11" ht="14.5" thickBot="1"/>
    <row r="2" spans="2:11" ht="14.5" thickBot="1">
      <c r="B2" s="389"/>
      <c r="C2" s="388"/>
      <c r="D2" s="388"/>
      <c r="E2" s="388"/>
      <c r="F2" s="388"/>
      <c r="G2" s="388"/>
      <c r="H2" s="388"/>
      <c r="I2" s="387"/>
    </row>
    <row r="3" spans="2:11" ht="20.5" thickBot="1">
      <c r="B3" s="360"/>
      <c r="C3" s="579" t="s">
        <v>919</v>
      </c>
      <c r="D3" s="580"/>
      <c r="E3" s="580"/>
      <c r="F3" s="580"/>
      <c r="G3" s="580"/>
      <c r="H3" s="581"/>
      <c r="I3" s="376"/>
    </row>
    <row r="4" spans="2:11">
      <c r="B4" s="360"/>
      <c r="C4" s="357"/>
      <c r="D4" s="357"/>
      <c r="E4" s="357"/>
      <c r="F4" s="357"/>
      <c r="G4" s="357"/>
      <c r="H4" s="357"/>
      <c r="I4" s="376"/>
    </row>
    <row r="5" spans="2:11">
      <c r="B5" s="360"/>
      <c r="C5" s="357"/>
      <c r="D5" s="357"/>
      <c r="E5" s="357"/>
      <c r="F5" s="357"/>
      <c r="G5" s="357"/>
      <c r="H5" s="357"/>
      <c r="I5" s="376"/>
    </row>
    <row r="6" spans="2:11">
      <c r="B6" s="360"/>
      <c r="C6" s="377" t="s">
        <v>918</v>
      </c>
      <c r="D6" s="357"/>
      <c r="E6" s="357"/>
      <c r="F6" s="357"/>
      <c r="G6" s="357"/>
      <c r="H6" s="357"/>
      <c r="I6" s="376"/>
    </row>
    <row r="7" spans="2:11" ht="14.5" thickBot="1">
      <c r="B7" s="360"/>
      <c r="C7" s="357"/>
      <c r="D7" s="357"/>
      <c r="E7" s="357"/>
      <c r="F7" s="357"/>
      <c r="G7" s="357"/>
      <c r="H7" s="357"/>
      <c r="I7" s="376"/>
    </row>
    <row r="8" spans="2:11" ht="45" customHeight="1">
      <c r="B8" s="360"/>
      <c r="C8" s="549" t="s">
        <v>917</v>
      </c>
      <c r="D8" s="550"/>
      <c r="E8" s="583" t="s">
        <v>971</v>
      </c>
      <c r="F8" s="583"/>
      <c r="G8" s="583"/>
      <c r="H8" s="584"/>
      <c r="I8" s="376"/>
    </row>
    <row r="9" spans="2:11" ht="45" customHeight="1" thickBot="1">
      <c r="B9" s="360"/>
      <c r="C9" s="553" t="s">
        <v>916</v>
      </c>
      <c r="D9" s="554"/>
      <c r="E9" s="539" t="s">
        <v>972</v>
      </c>
      <c r="F9" s="539"/>
      <c r="G9" s="539"/>
      <c r="H9" s="540"/>
      <c r="I9" s="376"/>
    </row>
    <row r="10" spans="2:11" ht="15" customHeight="1" thickBot="1">
      <c r="B10" s="360"/>
      <c r="C10" s="582"/>
      <c r="D10" s="582"/>
      <c r="E10" s="585"/>
      <c r="F10" s="585"/>
      <c r="G10" s="585"/>
      <c r="H10" s="585"/>
      <c r="I10" s="376"/>
    </row>
    <row r="11" spans="2:11" ht="30" customHeight="1">
      <c r="B11" s="360"/>
      <c r="C11" s="529" t="s">
        <v>915</v>
      </c>
      <c r="D11" s="577"/>
      <c r="E11" s="577"/>
      <c r="F11" s="577"/>
      <c r="G11" s="577"/>
      <c r="H11" s="578"/>
      <c r="I11" s="376"/>
    </row>
    <row r="12" spans="2:11">
      <c r="B12" s="360"/>
      <c r="C12" s="386" t="s">
        <v>914</v>
      </c>
      <c r="D12" s="385" t="s">
        <v>913</v>
      </c>
      <c r="E12" s="385" t="s">
        <v>245</v>
      </c>
      <c r="F12" s="385" t="s">
        <v>243</v>
      </c>
      <c r="G12" s="385" t="s">
        <v>912</v>
      </c>
      <c r="H12" s="384" t="s">
        <v>908</v>
      </c>
      <c r="I12" s="376"/>
    </row>
    <row r="13" spans="2:11" ht="143.25" customHeight="1">
      <c r="B13" s="360"/>
      <c r="C13" s="410" t="s">
        <v>973</v>
      </c>
      <c r="D13" s="411" t="s">
        <v>974</v>
      </c>
      <c r="E13" s="412" t="s">
        <v>975</v>
      </c>
      <c r="F13" s="383">
        <v>0</v>
      </c>
      <c r="G13" s="411" t="s">
        <v>976</v>
      </c>
      <c r="H13" s="382" t="s">
        <v>1028</v>
      </c>
      <c r="I13" s="376"/>
    </row>
    <row r="14" spans="2:11" ht="189" customHeight="1">
      <c r="B14" s="360"/>
      <c r="C14" s="410" t="s">
        <v>977</v>
      </c>
      <c r="D14" s="411" t="s">
        <v>978</v>
      </c>
      <c r="E14" s="412" t="s">
        <v>979</v>
      </c>
      <c r="F14" s="383">
        <v>0</v>
      </c>
      <c r="G14" s="383">
        <v>16</v>
      </c>
      <c r="H14" s="382" t="s">
        <v>1004</v>
      </c>
      <c r="I14" s="376"/>
    </row>
    <row r="15" spans="2:11" ht="161.25" customHeight="1">
      <c r="B15" s="360"/>
      <c r="C15" s="410" t="s">
        <v>980</v>
      </c>
      <c r="D15" s="411" t="s">
        <v>982</v>
      </c>
      <c r="E15" s="412" t="s">
        <v>983</v>
      </c>
      <c r="F15" s="383">
        <v>0</v>
      </c>
      <c r="G15" s="383">
        <v>16</v>
      </c>
      <c r="H15" s="382" t="s">
        <v>1003</v>
      </c>
      <c r="I15" s="376"/>
    </row>
    <row r="16" spans="2:11" ht="360" customHeight="1">
      <c r="B16" s="360"/>
      <c r="C16" s="410" t="s">
        <v>984</v>
      </c>
      <c r="D16" s="411" t="s">
        <v>974</v>
      </c>
      <c r="E16" s="412" t="s">
        <v>985</v>
      </c>
      <c r="F16" s="383">
        <v>0</v>
      </c>
      <c r="G16" s="383" t="s">
        <v>986</v>
      </c>
      <c r="H16" s="382" t="s">
        <v>1029</v>
      </c>
      <c r="I16" s="376"/>
      <c r="K16" s="415"/>
    </row>
    <row r="17" spans="2:11" ht="129.75" customHeight="1">
      <c r="B17" s="360"/>
      <c r="C17" s="410" t="s">
        <v>987</v>
      </c>
      <c r="D17" s="411" t="s">
        <v>981</v>
      </c>
      <c r="E17" s="412" t="s">
        <v>988</v>
      </c>
      <c r="F17" s="383">
        <v>0</v>
      </c>
      <c r="G17" s="383" t="s">
        <v>989</v>
      </c>
      <c r="H17" s="382" t="s">
        <v>1007</v>
      </c>
      <c r="I17" s="376"/>
      <c r="K17" s="415"/>
    </row>
    <row r="18" spans="2:11" ht="30" customHeight="1" thickBot="1">
      <c r="B18" s="360"/>
      <c r="C18" s="381"/>
      <c r="D18" s="380"/>
      <c r="E18" s="380"/>
      <c r="F18" s="380"/>
      <c r="G18" s="380"/>
      <c r="H18" s="379"/>
      <c r="I18" s="376"/>
    </row>
    <row r="19" spans="2:11">
      <c r="B19" s="360"/>
      <c r="C19" s="357"/>
      <c r="D19" s="357"/>
      <c r="E19" s="357"/>
      <c r="F19" s="357"/>
      <c r="G19" s="357"/>
      <c r="H19" s="357"/>
      <c r="I19" s="376"/>
    </row>
    <row r="20" spans="2:11">
      <c r="B20" s="360"/>
      <c r="C20" s="325"/>
      <c r="D20" s="357"/>
      <c r="E20" s="357"/>
      <c r="F20" s="357"/>
      <c r="G20" s="357"/>
      <c r="H20" s="357"/>
      <c r="I20" s="376"/>
    </row>
    <row r="21" spans="2:11">
      <c r="B21" s="360"/>
      <c r="C21" s="377" t="s">
        <v>911</v>
      </c>
      <c r="D21" s="357"/>
      <c r="E21" s="357"/>
      <c r="F21" s="357"/>
      <c r="G21" s="357"/>
      <c r="H21" s="357"/>
      <c r="I21" s="376"/>
    </row>
    <row r="22" spans="2:11" ht="14.5" thickBot="1">
      <c r="B22" s="360"/>
      <c r="C22" s="377"/>
      <c r="D22" s="357"/>
      <c r="E22" s="357"/>
      <c r="F22" s="357"/>
      <c r="G22" s="357"/>
      <c r="H22" s="357"/>
      <c r="I22" s="376"/>
    </row>
    <row r="23" spans="2:11" ht="30" customHeight="1">
      <c r="B23" s="360"/>
      <c r="C23" s="594" t="s">
        <v>910</v>
      </c>
      <c r="D23" s="595"/>
      <c r="E23" s="595"/>
      <c r="F23" s="595"/>
      <c r="G23" s="595"/>
      <c r="H23" s="596"/>
      <c r="I23" s="376"/>
    </row>
    <row r="24" spans="2:11" ht="30" customHeight="1">
      <c r="B24" s="360"/>
      <c r="C24" s="586" t="s">
        <v>909</v>
      </c>
      <c r="D24" s="587"/>
      <c r="E24" s="587" t="s">
        <v>1039</v>
      </c>
      <c r="F24" s="587"/>
      <c r="G24" s="587"/>
      <c r="H24" s="588"/>
      <c r="I24" s="376"/>
      <c r="K24" s="415"/>
    </row>
    <row r="25" spans="2:11" ht="30" customHeight="1">
      <c r="B25" s="360"/>
      <c r="C25" s="589" t="s">
        <v>1045</v>
      </c>
      <c r="D25" s="590"/>
      <c r="E25" s="591" t="s">
        <v>1067</v>
      </c>
      <c r="F25" s="592"/>
      <c r="G25" s="592"/>
      <c r="H25" s="593"/>
      <c r="I25" s="376"/>
    </row>
    <row r="26" spans="2:11" ht="52" customHeight="1">
      <c r="B26" s="360"/>
      <c r="C26" s="589" t="s">
        <v>1006</v>
      </c>
      <c r="D26" s="590"/>
      <c r="E26" s="591" t="s">
        <v>1005</v>
      </c>
      <c r="F26" s="592"/>
      <c r="G26" s="592"/>
      <c r="H26" s="593"/>
      <c r="I26" s="376"/>
    </row>
    <row r="27" spans="2:11" ht="61" customHeight="1">
      <c r="B27" s="360"/>
      <c r="C27" s="589" t="s">
        <v>1038</v>
      </c>
      <c r="D27" s="590"/>
      <c r="E27" s="591" t="s">
        <v>1046</v>
      </c>
      <c r="F27" s="592"/>
      <c r="G27" s="592"/>
      <c r="H27" s="593"/>
      <c r="I27" s="376"/>
    </row>
    <row r="28" spans="2:11">
      <c r="B28" s="360"/>
      <c r="C28" s="357"/>
      <c r="D28" s="357"/>
      <c r="E28" s="357"/>
      <c r="F28" s="357"/>
      <c r="G28" s="357"/>
      <c r="H28" s="357"/>
      <c r="I28" s="376"/>
    </row>
    <row r="29" spans="2:11">
      <c r="B29" s="360"/>
      <c r="C29" s="357"/>
      <c r="D29" s="357"/>
      <c r="E29" s="357"/>
      <c r="F29" s="357"/>
      <c r="G29" s="357"/>
      <c r="H29" s="357"/>
      <c r="I29" s="376"/>
    </row>
    <row r="30" spans="2:11">
      <c r="B30" s="360"/>
      <c r="C30" s="377" t="s">
        <v>907</v>
      </c>
      <c r="D30" s="377"/>
      <c r="E30" s="357"/>
      <c r="F30" s="357"/>
      <c r="G30" s="357"/>
      <c r="H30" s="357"/>
      <c r="I30" s="376"/>
    </row>
    <row r="31" spans="2:11" ht="14.5" thickBot="1">
      <c r="B31" s="360"/>
      <c r="C31" s="378"/>
      <c r="D31" s="357"/>
      <c r="E31" s="357"/>
      <c r="F31" s="357"/>
      <c r="G31" s="357"/>
      <c r="H31" s="357"/>
      <c r="I31" s="376"/>
    </row>
    <row r="32" spans="2:11" ht="62" customHeight="1">
      <c r="B32" s="360"/>
      <c r="C32" s="549" t="s">
        <v>906</v>
      </c>
      <c r="D32" s="550"/>
      <c r="E32" s="597" t="s">
        <v>1008</v>
      </c>
      <c r="F32" s="597"/>
      <c r="G32" s="597"/>
      <c r="H32" s="598"/>
      <c r="I32" s="376"/>
    </row>
    <row r="33" spans="2:11" ht="45" customHeight="1" thickBot="1">
      <c r="B33" s="360"/>
      <c r="C33" s="551" t="s">
        <v>905</v>
      </c>
      <c r="D33" s="552"/>
      <c r="E33" s="599" t="s">
        <v>967</v>
      </c>
      <c r="F33" s="599"/>
      <c r="G33" s="599"/>
      <c r="H33" s="600"/>
      <c r="I33" s="376"/>
    </row>
    <row r="34" spans="2:11" ht="45" customHeight="1">
      <c r="B34" s="360"/>
      <c r="C34" s="551" t="s">
        <v>904</v>
      </c>
      <c r="D34" s="552"/>
      <c r="E34" s="597" t="s">
        <v>990</v>
      </c>
      <c r="F34" s="597"/>
      <c r="G34" s="597"/>
      <c r="H34" s="598"/>
      <c r="I34" s="376"/>
    </row>
    <row r="35" spans="2:11" ht="45" customHeight="1">
      <c r="B35" s="360"/>
      <c r="C35" s="551" t="s">
        <v>903</v>
      </c>
      <c r="D35" s="552"/>
      <c r="E35" s="599" t="s">
        <v>967</v>
      </c>
      <c r="F35" s="599"/>
      <c r="G35" s="599"/>
      <c r="H35" s="600"/>
      <c r="I35" s="376"/>
    </row>
    <row r="36" spans="2:11" ht="45" customHeight="1" thickBot="1">
      <c r="B36" s="360"/>
      <c r="C36" s="553" t="s">
        <v>902</v>
      </c>
      <c r="D36" s="554"/>
      <c r="E36" s="601" t="s">
        <v>991</v>
      </c>
      <c r="F36" s="601"/>
      <c r="G36" s="601"/>
      <c r="H36" s="602"/>
      <c r="I36" s="376"/>
    </row>
    <row r="37" spans="2:11" customFormat="1" ht="15" customHeight="1">
      <c r="B37" s="97"/>
      <c r="C37" s="165"/>
      <c r="D37" s="165"/>
      <c r="E37" s="165"/>
      <c r="F37" s="165"/>
      <c r="G37" s="165"/>
      <c r="H37" s="165"/>
      <c r="I37" s="100"/>
    </row>
    <row r="38" spans="2:11">
      <c r="B38" s="360"/>
      <c r="C38" s="325"/>
      <c r="D38" s="357"/>
      <c r="E38" s="357"/>
      <c r="F38" s="357"/>
      <c r="G38" s="357"/>
      <c r="H38" s="357"/>
      <c r="I38" s="376"/>
    </row>
    <row r="39" spans="2:11">
      <c r="B39" s="360"/>
      <c r="C39" s="377" t="s">
        <v>901</v>
      </c>
      <c r="D39" s="357"/>
      <c r="E39" s="357"/>
      <c r="F39" s="357"/>
      <c r="G39" s="357"/>
      <c r="H39" s="357"/>
      <c r="I39" s="376"/>
    </row>
    <row r="40" spans="2:11" ht="14.5" thickBot="1">
      <c r="B40" s="360"/>
      <c r="C40" s="377"/>
      <c r="D40" s="357"/>
      <c r="E40" s="357"/>
      <c r="F40" s="357"/>
      <c r="G40" s="357"/>
      <c r="H40" s="357"/>
      <c r="I40" s="376"/>
    </row>
    <row r="41" spans="2:11" ht="45" customHeight="1">
      <c r="B41" s="360"/>
      <c r="C41" s="549" t="s">
        <v>900</v>
      </c>
      <c r="D41" s="550"/>
      <c r="E41" s="583"/>
      <c r="F41" s="583"/>
      <c r="G41" s="583"/>
      <c r="H41" s="584"/>
      <c r="I41" s="376"/>
    </row>
    <row r="42" spans="2:11" ht="45" customHeight="1">
      <c r="B42" s="360"/>
      <c r="C42" s="586" t="s">
        <v>899</v>
      </c>
      <c r="D42" s="587"/>
      <c r="E42" s="587" t="s">
        <v>838</v>
      </c>
      <c r="F42" s="587"/>
      <c r="G42" s="587"/>
      <c r="H42" s="588"/>
      <c r="I42" s="376"/>
    </row>
    <row r="43" spans="2:11" ht="45" customHeight="1">
      <c r="B43" s="360"/>
      <c r="C43" s="546" t="s">
        <v>797</v>
      </c>
      <c r="D43" s="547"/>
      <c r="E43" s="608" t="s">
        <v>797</v>
      </c>
      <c r="F43" s="609"/>
      <c r="G43" s="609"/>
      <c r="H43" s="610"/>
      <c r="I43" s="376"/>
      <c r="K43" s="415"/>
    </row>
    <row r="44" spans="2:11" ht="45" customHeight="1" thickBot="1">
      <c r="B44" s="360"/>
      <c r="C44" s="603"/>
      <c r="D44" s="604"/>
      <c r="E44" s="605"/>
      <c r="F44" s="606"/>
      <c r="G44" s="606"/>
      <c r="H44" s="607"/>
      <c r="I44" s="376"/>
    </row>
    <row r="45" spans="2:11">
      <c r="B45" s="360"/>
      <c r="C45" s="357"/>
      <c r="D45" s="357"/>
      <c r="E45" s="357"/>
      <c r="F45" s="357"/>
      <c r="G45" s="357"/>
      <c r="H45" s="357"/>
      <c r="I45" s="376"/>
    </row>
    <row r="46" spans="2:11" ht="14.5" thickBot="1">
      <c r="B46" s="375"/>
      <c r="C46" s="374"/>
      <c r="D46" s="374"/>
      <c r="E46" s="374"/>
      <c r="F46" s="374"/>
      <c r="G46" s="374"/>
      <c r="H46" s="374"/>
      <c r="I46" s="373"/>
    </row>
  </sheetData>
  <mergeCells count="35">
    <mergeCell ref="C41:D41"/>
    <mergeCell ref="C42:D42"/>
    <mergeCell ref="E41:H41"/>
    <mergeCell ref="E42:H42"/>
    <mergeCell ref="C44:D44"/>
    <mergeCell ref="E44:H44"/>
    <mergeCell ref="C43:D43"/>
    <mergeCell ref="E43:H43"/>
    <mergeCell ref="C32:D32"/>
    <mergeCell ref="C33:D33"/>
    <mergeCell ref="C34:D34"/>
    <mergeCell ref="C35:D35"/>
    <mergeCell ref="C36:D36"/>
    <mergeCell ref="E32:H32"/>
    <mergeCell ref="E33:H33"/>
    <mergeCell ref="E34:H34"/>
    <mergeCell ref="E35:H35"/>
    <mergeCell ref="E36:H36"/>
    <mergeCell ref="C24:D24"/>
    <mergeCell ref="E24:H24"/>
    <mergeCell ref="C27:D27"/>
    <mergeCell ref="E27:H27"/>
    <mergeCell ref="C23:H23"/>
    <mergeCell ref="C26:D26"/>
    <mergeCell ref="E26:H26"/>
    <mergeCell ref="C25:D25"/>
    <mergeCell ref="E25:H25"/>
    <mergeCell ref="C11:H11"/>
    <mergeCell ref="C3:H3"/>
    <mergeCell ref="C8:D8"/>
    <mergeCell ref="C10:D10"/>
    <mergeCell ref="E8:H8"/>
    <mergeCell ref="E10:H10"/>
    <mergeCell ref="C9:D9"/>
    <mergeCell ref="E9:H9"/>
  </mergeCells>
  <pageMargins left="0.7" right="0.7" top="0.75" bottom="0.75" header="0.3" footer="0.3"/>
  <pageSetup paperSize="8" scale="55"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4</xdr:col>
                    <xdr:colOff>0</xdr:colOff>
                    <xdr:row>40</xdr:row>
                    <xdr:rowOff>0</xdr:rowOff>
                  </from>
                  <to>
                    <xdr:col>4</xdr:col>
                    <xdr:colOff>508000</xdr:colOff>
                    <xdr:row>41</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4</xdr:col>
                    <xdr:colOff>546100</xdr:colOff>
                    <xdr:row>40</xdr:row>
                    <xdr:rowOff>0</xdr:rowOff>
                  </from>
                  <to>
                    <xdr:col>4</xdr:col>
                    <xdr:colOff>1054100</xdr:colOff>
                    <xdr:row>41</xdr:row>
                    <xdr:rowOff>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4</xdr:col>
                    <xdr:colOff>1041400</xdr:colOff>
                    <xdr:row>40</xdr:row>
                    <xdr:rowOff>0</xdr:rowOff>
                  </from>
                  <to>
                    <xdr:col>5</xdr:col>
                    <xdr:colOff>476250</xdr:colOff>
                    <xdr:row>41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view="pageBreakPreview" zoomScale="60" zoomScaleNormal="100" workbookViewId="0">
      <selection activeCell="H10" sqref="H10"/>
    </sheetView>
  </sheetViews>
  <sheetFormatPr defaultColWidth="9.36328125" defaultRowHeight="14"/>
  <cols>
    <col min="1" max="2" width="1.6328125" style="21" customWidth="1"/>
    <col min="3" max="3" width="11.453125" style="390" customWidth="1"/>
    <col min="4" max="4" width="116" style="27" customWidth="1"/>
    <col min="5" max="6" width="1.6328125" style="21" customWidth="1"/>
    <col min="7" max="16384" width="9.36328125" style="21"/>
  </cols>
  <sheetData>
    <row r="1" spans="2:6" ht="10.5" customHeight="1" thickBot="1"/>
    <row r="2" spans="2:6" ht="14.5" thickBot="1">
      <c r="B2" s="408"/>
      <c r="C2" s="407"/>
      <c r="D2" s="406"/>
      <c r="E2" s="405"/>
    </row>
    <row r="3" spans="2:6" ht="20.5" thickBot="1">
      <c r="B3" s="398"/>
      <c r="C3" s="526" t="s">
        <v>941</v>
      </c>
      <c r="D3" s="528"/>
      <c r="E3" s="396"/>
    </row>
    <row r="4" spans="2:6" ht="20">
      <c r="B4" s="398"/>
      <c r="C4" s="404"/>
      <c r="D4" s="404"/>
      <c r="E4" s="396"/>
    </row>
    <row r="5" spans="2:6" ht="20">
      <c r="B5" s="398"/>
      <c r="C5" s="326" t="s">
        <v>940</v>
      </c>
      <c r="D5" s="404"/>
      <c r="E5" s="396"/>
    </row>
    <row r="6" spans="2:6" ht="14.5" thickBot="1">
      <c r="B6" s="398"/>
      <c r="C6" s="402"/>
      <c r="D6" s="352"/>
      <c r="E6" s="396"/>
    </row>
    <row r="7" spans="2:6" ht="30" customHeight="1">
      <c r="B7" s="398"/>
      <c r="C7" s="401" t="s">
        <v>927</v>
      </c>
      <c r="D7" s="400" t="s">
        <v>926</v>
      </c>
      <c r="E7" s="396"/>
    </row>
    <row r="8" spans="2:6" ht="42">
      <c r="B8" s="398"/>
      <c r="C8" s="386">
        <v>1</v>
      </c>
      <c r="D8" s="335" t="s">
        <v>939</v>
      </c>
      <c r="E8" s="396"/>
      <c r="F8" s="391"/>
    </row>
    <row r="9" spans="2:6">
      <c r="B9" s="398"/>
      <c r="C9" s="386">
        <v>2</v>
      </c>
      <c r="D9" s="335" t="s">
        <v>938</v>
      </c>
      <c r="E9" s="396"/>
    </row>
    <row r="10" spans="2:6" ht="42">
      <c r="B10" s="398"/>
      <c r="C10" s="386">
        <v>3</v>
      </c>
      <c r="D10" s="335" t="s">
        <v>937</v>
      </c>
      <c r="E10" s="396"/>
    </row>
    <row r="11" spans="2:6">
      <c r="B11" s="398"/>
      <c r="C11" s="386">
        <v>4</v>
      </c>
      <c r="D11" s="335" t="s">
        <v>936</v>
      </c>
      <c r="E11" s="396"/>
    </row>
    <row r="12" spans="2:6" ht="28">
      <c r="B12" s="398"/>
      <c r="C12" s="386">
        <v>5</v>
      </c>
      <c r="D12" s="335" t="s">
        <v>935</v>
      </c>
      <c r="E12" s="396"/>
    </row>
    <row r="13" spans="2:6">
      <c r="B13" s="398"/>
      <c r="C13" s="386">
        <v>6</v>
      </c>
      <c r="D13" s="335" t="s">
        <v>934</v>
      </c>
      <c r="E13" s="396"/>
    </row>
    <row r="14" spans="2:6" ht="28">
      <c r="B14" s="398"/>
      <c r="C14" s="386">
        <v>7</v>
      </c>
      <c r="D14" s="335" t="s">
        <v>933</v>
      </c>
      <c r="E14" s="396"/>
    </row>
    <row r="15" spans="2:6">
      <c r="B15" s="398"/>
      <c r="C15" s="386">
        <v>8</v>
      </c>
      <c r="D15" s="335" t="s">
        <v>932</v>
      </c>
      <c r="E15" s="396"/>
    </row>
    <row r="16" spans="2:6">
      <c r="B16" s="398"/>
      <c r="C16" s="386">
        <v>9</v>
      </c>
      <c r="D16" s="335" t="s">
        <v>931</v>
      </c>
      <c r="E16" s="396"/>
    </row>
    <row r="17" spans="2:5">
      <c r="B17" s="398"/>
      <c r="C17" s="386">
        <v>10</v>
      </c>
      <c r="D17" s="399" t="s">
        <v>930</v>
      </c>
      <c r="E17" s="396"/>
    </row>
    <row r="18" spans="2:5" ht="28.5" thickBot="1">
      <c r="B18" s="398"/>
      <c r="C18" s="397">
        <v>11</v>
      </c>
      <c r="D18" s="361" t="s">
        <v>929</v>
      </c>
      <c r="E18" s="396"/>
    </row>
    <row r="19" spans="2:5">
      <c r="B19" s="398"/>
      <c r="C19" s="403"/>
      <c r="D19" s="348"/>
      <c r="E19" s="396"/>
    </row>
    <row r="20" spans="2:5">
      <c r="B20" s="398"/>
      <c r="C20" s="326" t="s">
        <v>928</v>
      </c>
      <c r="D20" s="348"/>
      <c r="E20" s="396"/>
    </row>
    <row r="21" spans="2:5" ht="14.5" thickBot="1">
      <c r="B21" s="398"/>
      <c r="C21" s="402"/>
      <c r="D21" s="348"/>
      <c r="E21" s="396"/>
    </row>
    <row r="22" spans="2:5" ht="30" customHeight="1">
      <c r="B22" s="398"/>
      <c r="C22" s="401" t="s">
        <v>927</v>
      </c>
      <c r="D22" s="400" t="s">
        <v>926</v>
      </c>
      <c r="E22" s="396"/>
    </row>
    <row r="23" spans="2:5">
      <c r="B23" s="398"/>
      <c r="C23" s="386">
        <v>1</v>
      </c>
      <c r="D23" s="399" t="s">
        <v>925</v>
      </c>
      <c r="E23" s="396"/>
    </row>
    <row r="24" spans="2:5">
      <c r="B24" s="398"/>
      <c r="C24" s="386">
        <v>2</v>
      </c>
      <c r="D24" s="335" t="s">
        <v>924</v>
      </c>
      <c r="E24" s="396"/>
    </row>
    <row r="25" spans="2:5">
      <c r="B25" s="398"/>
      <c r="C25" s="386">
        <v>3</v>
      </c>
      <c r="D25" s="335" t="s">
        <v>923</v>
      </c>
      <c r="E25" s="396"/>
    </row>
    <row r="26" spans="2:5">
      <c r="B26" s="398"/>
      <c r="C26" s="386">
        <v>4</v>
      </c>
      <c r="D26" s="335" t="s">
        <v>922</v>
      </c>
      <c r="E26" s="396"/>
    </row>
    <row r="27" spans="2:5">
      <c r="B27" s="398"/>
      <c r="C27" s="386">
        <v>5</v>
      </c>
      <c r="D27" s="335" t="s">
        <v>921</v>
      </c>
      <c r="E27" s="396"/>
    </row>
    <row r="28" spans="2:5" ht="42.5" thickBot="1">
      <c r="B28" s="398"/>
      <c r="C28" s="397">
        <v>6</v>
      </c>
      <c r="D28" s="361" t="s">
        <v>920</v>
      </c>
      <c r="E28" s="396"/>
    </row>
    <row r="29" spans="2:5" ht="14.5" thickBot="1">
      <c r="B29" s="395"/>
      <c r="C29" s="394"/>
      <c r="D29" s="393"/>
      <c r="E29" s="392"/>
    </row>
    <row r="30" spans="2:5">
      <c r="D30" s="391"/>
    </row>
    <row r="31" spans="2:5">
      <c r="D31" s="391"/>
    </row>
    <row r="32" spans="2:5">
      <c r="D32" s="391"/>
    </row>
    <row r="33" spans="4:4">
      <c r="D33" s="391"/>
    </row>
    <row r="34" spans="4:4">
      <c r="D34" s="391"/>
    </row>
  </sheetData>
  <mergeCells count="1">
    <mergeCell ref="C3:D3"/>
  </mergeCells>
  <pageMargins left="0.7" right="0.7" top="0.75" bottom="0.75" header="0.3" footer="0.3"/>
  <pageSetup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137"/>
  <sheetViews>
    <sheetView view="pageBreakPreview" topLeftCell="A60" zoomScale="76" zoomScaleNormal="110" zoomScaleSheetLayoutView="76" zoomScalePageLayoutView="80" workbookViewId="0">
      <selection activeCell="D27" sqref="D27:I30"/>
    </sheetView>
  </sheetViews>
  <sheetFormatPr defaultColWidth="8.81640625" defaultRowHeight="14.5"/>
  <cols>
    <col min="1" max="1" width="2.1796875" customWidth="1"/>
    <col min="2" max="2" width="2.36328125" customWidth="1"/>
    <col min="3" max="3" width="22.453125" style="11" customWidth="1"/>
    <col min="4" max="4" width="15.453125" customWidth="1"/>
    <col min="5" max="5" width="15" customWidth="1"/>
    <col min="6" max="6" width="18.81640625" customWidth="1"/>
    <col min="7" max="7" width="9.81640625" customWidth="1"/>
    <col min="8" max="8" width="36.6328125" customWidth="1"/>
    <col min="9" max="9" width="13.81640625" customWidth="1"/>
    <col min="10" max="10" width="2.6328125" customWidth="1"/>
    <col min="11" max="11" width="2" customWidth="1"/>
    <col min="12" max="12" width="40.6328125" customWidth="1"/>
  </cols>
  <sheetData>
    <row r="1" spans="1:52" ht="15" thickBot="1">
      <c r="A1" s="21"/>
      <c r="B1" s="21"/>
      <c r="C1" s="20"/>
      <c r="D1" s="21"/>
      <c r="E1" s="21"/>
      <c r="F1" s="21"/>
      <c r="G1" s="21"/>
      <c r="H1" s="104"/>
      <c r="I1" s="104"/>
      <c r="J1" s="21"/>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row>
    <row r="2" spans="1:52" ht="15" thickBot="1">
      <c r="A2" s="21"/>
      <c r="B2" s="44"/>
      <c r="C2" s="45"/>
      <c r="D2" s="46"/>
      <c r="E2" s="46"/>
      <c r="F2" s="46"/>
      <c r="G2" s="46"/>
      <c r="H2" s="117"/>
      <c r="I2" s="117"/>
      <c r="J2" s="47"/>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row>
    <row r="3" spans="1:52" ht="20.5" thickBot="1">
      <c r="A3" s="21"/>
      <c r="B3" s="97"/>
      <c r="C3" s="470" t="s">
        <v>254</v>
      </c>
      <c r="D3" s="471"/>
      <c r="E3" s="471"/>
      <c r="F3" s="471"/>
      <c r="G3" s="471"/>
      <c r="H3" s="471"/>
      <c r="I3" s="472"/>
      <c r="J3" s="99"/>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row>
    <row r="4" spans="1:52" ht="15" customHeight="1">
      <c r="A4" s="21"/>
      <c r="B4" s="48"/>
      <c r="C4" s="634" t="s">
        <v>223</v>
      </c>
      <c r="D4" s="634"/>
      <c r="E4" s="634"/>
      <c r="F4" s="634"/>
      <c r="G4" s="634"/>
      <c r="H4" s="634"/>
      <c r="I4" s="634"/>
      <c r="J4" s="49"/>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row>
    <row r="5" spans="1:52" ht="15" customHeight="1">
      <c r="A5" s="21"/>
      <c r="B5" s="48"/>
      <c r="C5" s="140"/>
      <c r="D5" s="140"/>
      <c r="E5" s="140"/>
      <c r="F5" s="140"/>
      <c r="G5" s="140"/>
      <c r="H5" s="140"/>
      <c r="I5" s="140"/>
      <c r="J5" s="49"/>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row>
    <row r="6" spans="1:52">
      <c r="A6" s="21"/>
      <c r="B6" s="48"/>
      <c r="C6" s="50"/>
      <c r="D6" s="51"/>
      <c r="E6" s="51"/>
      <c r="F6" s="51"/>
      <c r="G6" s="51"/>
      <c r="H6" s="118"/>
      <c r="I6" s="118"/>
      <c r="J6" s="49"/>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row>
    <row r="7" spans="1:52" ht="15.75" customHeight="1" thickBot="1">
      <c r="A7" s="21"/>
      <c r="B7" s="48"/>
      <c r="C7" s="50"/>
      <c r="D7" s="636" t="s">
        <v>255</v>
      </c>
      <c r="E7" s="636"/>
      <c r="F7" s="636" t="s">
        <v>259</v>
      </c>
      <c r="G7" s="636"/>
      <c r="H7" s="116" t="s">
        <v>260</v>
      </c>
      <c r="I7" s="116" t="s">
        <v>232</v>
      </c>
      <c r="J7" s="49"/>
      <c r="L7" s="416"/>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row>
    <row r="8" spans="1:52" s="11" customFormat="1" ht="49.5" customHeight="1" thickBot="1">
      <c r="A8" s="20"/>
      <c r="B8" s="53"/>
      <c r="C8" s="115" t="s">
        <v>252</v>
      </c>
      <c r="D8" s="611" t="s">
        <v>717</v>
      </c>
      <c r="E8" s="635"/>
      <c r="F8" s="613" t="s">
        <v>718</v>
      </c>
      <c r="G8" s="614"/>
      <c r="H8" s="287" t="s">
        <v>1016</v>
      </c>
      <c r="I8" s="288" t="s">
        <v>1013</v>
      </c>
      <c r="J8" s="54"/>
      <c r="L8" s="416"/>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row>
    <row r="9" spans="1:52" s="11" customFormat="1" ht="49.5" customHeight="1" thickBot="1">
      <c r="A9" s="20"/>
      <c r="B9" s="53"/>
      <c r="C9" s="115"/>
      <c r="D9" s="611" t="s">
        <v>720</v>
      </c>
      <c r="E9" s="635"/>
      <c r="F9" s="613" t="s">
        <v>718</v>
      </c>
      <c r="G9" s="614"/>
      <c r="H9" s="287" t="s">
        <v>1020</v>
      </c>
      <c r="I9" s="288" t="s">
        <v>20</v>
      </c>
      <c r="J9" s="54"/>
      <c r="L9" s="416"/>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row>
    <row r="10" spans="1:52" s="11" customFormat="1" ht="49.5" customHeight="1" thickBot="1">
      <c r="A10" s="20"/>
      <c r="B10" s="53"/>
      <c r="C10" s="115"/>
      <c r="D10" s="611" t="s">
        <v>721</v>
      </c>
      <c r="E10" s="635"/>
      <c r="F10" s="613" t="s">
        <v>731</v>
      </c>
      <c r="G10" s="614"/>
      <c r="H10" s="287" t="s">
        <v>1015</v>
      </c>
      <c r="I10" s="288" t="s">
        <v>1013</v>
      </c>
      <c r="J10" s="54"/>
      <c r="L10" s="416"/>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row>
    <row r="11" spans="1:52" s="11" customFormat="1" ht="49.5" customHeight="1" thickBot="1">
      <c r="A11" s="20"/>
      <c r="B11" s="53"/>
      <c r="C11" s="115"/>
      <c r="D11" s="611" t="s">
        <v>722</v>
      </c>
      <c r="E11" s="635"/>
      <c r="F11" s="613" t="s">
        <v>718</v>
      </c>
      <c r="G11" s="614"/>
      <c r="H11" s="287" t="s">
        <v>734</v>
      </c>
      <c r="I11" s="288" t="s">
        <v>732</v>
      </c>
      <c r="J11" s="5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row>
    <row r="12" spans="1:52" s="11" customFormat="1" ht="49.5" customHeight="1" thickBot="1">
      <c r="A12" s="20"/>
      <c r="B12" s="53"/>
      <c r="C12" s="115"/>
      <c r="D12" s="611" t="s">
        <v>723</v>
      </c>
      <c r="E12" s="635"/>
      <c r="F12" s="613" t="s">
        <v>733</v>
      </c>
      <c r="G12" s="614"/>
      <c r="H12" s="287" t="s">
        <v>1011</v>
      </c>
      <c r="I12" s="288" t="s">
        <v>732</v>
      </c>
      <c r="J12" s="5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row>
    <row r="13" spans="1:52" s="11" customFormat="1" ht="49.5" customHeight="1" thickBot="1">
      <c r="A13" s="20"/>
      <c r="B13" s="53"/>
      <c r="C13" s="115"/>
      <c r="D13" s="611" t="s">
        <v>724</v>
      </c>
      <c r="E13" s="635"/>
      <c r="F13" s="613" t="s">
        <v>735</v>
      </c>
      <c r="G13" s="614"/>
      <c r="H13" s="287" t="s">
        <v>734</v>
      </c>
      <c r="I13" s="288" t="s">
        <v>732</v>
      </c>
      <c r="J13" s="5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row>
    <row r="14" spans="1:52" s="11" customFormat="1" ht="49.5" customHeight="1" thickBot="1">
      <c r="A14" s="20"/>
      <c r="B14" s="53"/>
      <c r="C14" s="115"/>
      <c r="D14" s="611" t="s">
        <v>725</v>
      </c>
      <c r="E14" s="635"/>
      <c r="F14" s="613" t="s">
        <v>738</v>
      </c>
      <c r="G14" s="614"/>
      <c r="H14" s="287" t="s">
        <v>734</v>
      </c>
      <c r="I14" s="288" t="s">
        <v>732</v>
      </c>
      <c r="J14" s="5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row>
    <row r="15" spans="1:52" s="11" customFormat="1" ht="49.5" customHeight="1" thickBot="1">
      <c r="A15" s="20"/>
      <c r="B15" s="53"/>
      <c r="C15" s="115"/>
      <c r="D15" s="611" t="s">
        <v>726</v>
      </c>
      <c r="E15" s="635"/>
      <c r="F15" s="613" t="s">
        <v>739</v>
      </c>
      <c r="G15" s="614"/>
      <c r="H15" s="287" t="s">
        <v>1009</v>
      </c>
      <c r="I15" s="288" t="s">
        <v>20</v>
      </c>
      <c r="J15" s="5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row>
    <row r="16" spans="1:52" s="11" customFormat="1" ht="49.5" customHeight="1" thickBot="1">
      <c r="A16" s="20"/>
      <c r="B16" s="53"/>
      <c r="C16" s="115"/>
      <c r="D16" s="611" t="s">
        <v>727</v>
      </c>
      <c r="E16" s="635"/>
      <c r="F16" s="613" t="s">
        <v>740</v>
      </c>
      <c r="G16" s="614"/>
      <c r="H16" s="287" t="s">
        <v>1010</v>
      </c>
      <c r="I16" s="288" t="s">
        <v>20</v>
      </c>
      <c r="J16" s="5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row>
    <row r="17" spans="1:52" s="11" customFormat="1" ht="49.5" customHeight="1" thickBot="1">
      <c r="A17" s="20"/>
      <c r="B17" s="53"/>
      <c r="C17" s="115"/>
      <c r="D17" s="611" t="s">
        <v>728</v>
      </c>
      <c r="E17" s="635"/>
      <c r="F17" s="613" t="s">
        <v>742</v>
      </c>
      <c r="G17" s="614"/>
      <c r="H17" s="287" t="s">
        <v>1012</v>
      </c>
      <c r="I17" s="288" t="s">
        <v>13</v>
      </c>
      <c r="J17" s="54"/>
      <c r="L17" s="413"/>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row>
    <row r="18" spans="1:52" s="11" customFormat="1" ht="49.5" customHeight="1" thickBot="1">
      <c r="A18" s="20"/>
      <c r="B18" s="53"/>
      <c r="C18" s="115"/>
      <c r="D18" s="611" t="s">
        <v>729</v>
      </c>
      <c r="E18" s="635"/>
      <c r="F18" s="613" t="s">
        <v>1019</v>
      </c>
      <c r="G18" s="614"/>
      <c r="H18" s="287" t="s">
        <v>1014</v>
      </c>
      <c r="I18" s="288" t="s">
        <v>20</v>
      </c>
      <c r="J18" s="5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row>
    <row r="19" spans="1:52" s="11" customFormat="1" ht="90.75" customHeight="1" thickBot="1">
      <c r="A19" s="20"/>
      <c r="B19" s="53"/>
      <c r="C19" s="115"/>
      <c r="D19" s="611" t="s">
        <v>730</v>
      </c>
      <c r="E19" s="635"/>
      <c r="F19" s="613" t="s">
        <v>746</v>
      </c>
      <c r="G19" s="614"/>
      <c r="H19" s="287" t="s">
        <v>788</v>
      </c>
      <c r="I19" s="288" t="s">
        <v>20</v>
      </c>
      <c r="J19" s="5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row>
    <row r="20" spans="1:52" s="11" customFormat="1" ht="18.75" customHeight="1" thickBot="1">
      <c r="A20" s="20"/>
      <c r="B20" s="53"/>
      <c r="C20" s="113"/>
      <c r="D20" s="55"/>
      <c r="E20" s="55"/>
      <c r="F20" s="55"/>
      <c r="G20" s="55"/>
      <c r="H20" s="122" t="s">
        <v>256</v>
      </c>
      <c r="I20" s="289" t="s">
        <v>20</v>
      </c>
      <c r="J20" s="5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row>
    <row r="21" spans="1:52" s="11" customFormat="1" ht="18.75" customHeight="1">
      <c r="A21" s="20"/>
      <c r="B21" s="53"/>
      <c r="C21" s="164"/>
      <c r="D21" s="55"/>
      <c r="E21" s="55"/>
      <c r="F21" s="55"/>
      <c r="G21" s="55"/>
      <c r="H21" s="123"/>
      <c r="I21" s="50"/>
      <c r="J21" s="5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row>
    <row r="22" spans="1:52" s="11" customFormat="1" ht="15" thickBot="1">
      <c r="A22" s="20"/>
      <c r="B22" s="53"/>
      <c r="C22" s="143"/>
      <c r="D22" s="640" t="s">
        <v>790</v>
      </c>
      <c r="E22" s="640"/>
      <c r="F22" s="640"/>
      <c r="G22" s="640"/>
      <c r="H22" s="640"/>
      <c r="I22" s="640"/>
      <c r="J22" s="5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row>
    <row r="23" spans="1:52" s="11" customFormat="1" ht="15" thickBot="1">
      <c r="A23" s="20"/>
      <c r="B23" s="53"/>
      <c r="C23" s="143"/>
      <c r="D23" s="91" t="s">
        <v>60</v>
      </c>
      <c r="E23" s="637" t="s">
        <v>1017</v>
      </c>
      <c r="F23" s="638"/>
      <c r="G23" s="638"/>
      <c r="H23" s="639"/>
      <c r="I23" s="55"/>
      <c r="J23" s="5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row>
    <row r="24" spans="1:52" s="11" customFormat="1" ht="15" thickBot="1">
      <c r="A24" s="20"/>
      <c r="B24" s="53"/>
      <c r="C24" s="143"/>
      <c r="D24" s="91" t="s">
        <v>62</v>
      </c>
      <c r="E24" s="625" t="s">
        <v>1018</v>
      </c>
      <c r="F24" s="626"/>
      <c r="G24" s="626"/>
      <c r="H24" s="627"/>
      <c r="I24" s="55"/>
      <c r="J24" s="5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row>
    <row r="25" spans="1:52" s="11" customFormat="1" ht="13.5" customHeight="1">
      <c r="A25" s="20"/>
      <c r="B25" s="53"/>
      <c r="C25" s="143"/>
      <c r="D25" s="55"/>
      <c r="E25" s="55"/>
      <c r="F25" s="55"/>
      <c r="G25" s="55"/>
      <c r="H25" s="55"/>
      <c r="I25" s="55"/>
      <c r="J25" s="5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row>
    <row r="26" spans="1:52" s="11" customFormat="1" ht="30.75" customHeight="1" thickBot="1">
      <c r="A26" s="20"/>
      <c r="B26" s="53"/>
      <c r="C26" s="489" t="s">
        <v>224</v>
      </c>
      <c r="D26" s="489"/>
      <c r="E26" s="489"/>
      <c r="F26" s="489"/>
      <c r="G26" s="489"/>
      <c r="H26" s="489"/>
      <c r="I26" s="118"/>
      <c r="J26" s="5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row>
    <row r="27" spans="1:52" s="11" customFormat="1" ht="30.75" customHeight="1">
      <c r="A27" s="20"/>
      <c r="B27" s="53"/>
      <c r="C27" s="120"/>
      <c r="D27" s="641" t="s">
        <v>1068</v>
      </c>
      <c r="E27" s="642"/>
      <c r="F27" s="642"/>
      <c r="G27" s="642"/>
      <c r="H27" s="642"/>
      <c r="I27" s="643"/>
      <c r="J27" s="5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row>
    <row r="28" spans="1:52" s="11" customFormat="1" ht="30.75" customHeight="1">
      <c r="A28" s="20"/>
      <c r="B28" s="53"/>
      <c r="C28" s="120"/>
      <c r="D28" s="644"/>
      <c r="E28" s="645"/>
      <c r="F28" s="645"/>
      <c r="G28" s="645"/>
      <c r="H28" s="645"/>
      <c r="I28" s="646"/>
      <c r="J28" s="5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row>
    <row r="29" spans="1:52" s="11" customFormat="1" ht="30.75" customHeight="1">
      <c r="A29" s="20"/>
      <c r="B29" s="53"/>
      <c r="C29" s="120"/>
      <c r="D29" s="644"/>
      <c r="E29" s="645"/>
      <c r="F29" s="645"/>
      <c r="G29" s="645"/>
      <c r="H29" s="645"/>
      <c r="I29" s="646"/>
      <c r="J29" s="5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row>
    <row r="30" spans="1:52" s="11" customFormat="1" ht="157" customHeight="1" thickBot="1">
      <c r="A30" s="20"/>
      <c r="B30" s="53"/>
      <c r="C30" s="120"/>
      <c r="D30" s="647"/>
      <c r="E30" s="648"/>
      <c r="F30" s="648"/>
      <c r="G30" s="648"/>
      <c r="H30" s="648"/>
      <c r="I30" s="649"/>
      <c r="J30" s="5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row>
    <row r="31" spans="1:52" s="11" customFormat="1">
      <c r="A31" s="20"/>
      <c r="B31" s="53"/>
      <c r="C31" s="114"/>
      <c r="D31" s="114"/>
      <c r="E31" s="114"/>
      <c r="F31" s="120"/>
      <c r="G31" s="114"/>
      <c r="H31" s="118"/>
      <c r="I31" s="118"/>
      <c r="J31" s="5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row>
    <row r="32" spans="1:52" ht="15.75" customHeight="1" thickBot="1">
      <c r="A32" s="21"/>
      <c r="B32" s="53"/>
      <c r="C32" s="56"/>
      <c r="D32" s="636" t="s">
        <v>255</v>
      </c>
      <c r="E32" s="636"/>
      <c r="F32" s="636" t="s">
        <v>259</v>
      </c>
      <c r="G32" s="636"/>
      <c r="H32" s="116" t="s">
        <v>260</v>
      </c>
      <c r="I32" s="116" t="s">
        <v>232</v>
      </c>
      <c r="J32" s="54"/>
      <c r="K32" s="6"/>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row>
    <row r="33" spans="1:52" ht="40" customHeight="1" thickBot="1">
      <c r="A33" s="21"/>
      <c r="B33" s="53"/>
      <c r="C33" s="115" t="s">
        <v>253</v>
      </c>
      <c r="D33" s="611" t="s">
        <v>720</v>
      </c>
      <c r="E33" s="635"/>
      <c r="F33" s="613" t="s">
        <v>718</v>
      </c>
      <c r="G33" s="614"/>
      <c r="H33" s="287" t="s">
        <v>719</v>
      </c>
      <c r="I33" s="288" t="s">
        <v>20</v>
      </c>
      <c r="J33" s="54"/>
      <c r="K33" s="6"/>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row>
    <row r="34" spans="1:52" s="11" customFormat="1" ht="49.5" customHeight="1" thickBot="1">
      <c r="A34" s="20"/>
      <c r="B34" s="53"/>
      <c r="C34" s="115"/>
      <c r="D34" s="611" t="s">
        <v>721</v>
      </c>
      <c r="E34" s="635"/>
      <c r="F34" s="613" t="s">
        <v>731</v>
      </c>
      <c r="G34" s="614"/>
      <c r="H34" s="287" t="s">
        <v>719</v>
      </c>
      <c r="I34" s="288" t="s">
        <v>20</v>
      </c>
      <c r="J34" s="5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row>
    <row r="35" spans="1:52" s="11" customFormat="1" ht="49.5" customHeight="1" thickBot="1">
      <c r="A35" s="20"/>
      <c r="B35" s="53"/>
      <c r="C35" s="115"/>
      <c r="D35" s="611" t="s">
        <v>722</v>
      </c>
      <c r="E35" s="635"/>
      <c r="F35" s="613" t="s">
        <v>718</v>
      </c>
      <c r="G35" s="614"/>
      <c r="H35" s="287" t="s">
        <v>734</v>
      </c>
      <c r="I35" s="288" t="s">
        <v>732</v>
      </c>
      <c r="J35" s="5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row>
    <row r="36" spans="1:52" s="11" customFormat="1" ht="49.5" customHeight="1" thickBot="1">
      <c r="A36" s="20"/>
      <c r="B36" s="53"/>
      <c r="C36" s="115"/>
      <c r="D36" s="611" t="s">
        <v>723</v>
      </c>
      <c r="E36" s="635"/>
      <c r="F36" s="613" t="s">
        <v>733</v>
      </c>
      <c r="G36" s="614"/>
      <c r="H36" s="287" t="s">
        <v>734</v>
      </c>
      <c r="I36" s="288" t="s">
        <v>732</v>
      </c>
      <c r="J36" s="5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row>
    <row r="37" spans="1:52" s="11" customFormat="1" ht="49.5" customHeight="1" thickBot="1">
      <c r="A37" s="20"/>
      <c r="B37" s="53"/>
      <c r="C37" s="115"/>
      <c r="D37" s="611" t="s">
        <v>724</v>
      </c>
      <c r="E37" s="635"/>
      <c r="F37" s="613" t="s">
        <v>735</v>
      </c>
      <c r="G37" s="614"/>
      <c r="H37" s="287" t="s">
        <v>736</v>
      </c>
      <c r="I37" s="288" t="s">
        <v>20</v>
      </c>
      <c r="J37" s="5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row>
    <row r="38" spans="1:52" s="11" customFormat="1" ht="49.5" customHeight="1" thickBot="1">
      <c r="A38" s="20"/>
      <c r="B38" s="53"/>
      <c r="C38" s="115"/>
      <c r="D38" s="611" t="s">
        <v>725</v>
      </c>
      <c r="E38" s="635"/>
      <c r="F38" s="613" t="s">
        <v>738</v>
      </c>
      <c r="G38" s="614"/>
      <c r="H38" s="287" t="s">
        <v>737</v>
      </c>
      <c r="I38" s="288" t="s">
        <v>20</v>
      </c>
      <c r="J38" s="5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row>
    <row r="39" spans="1:52" s="11" customFormat="1" ht="49.5" customHeight="1" thickBot="1">
      <c r="A39" s="20"/>
      <c r="B39" s="53"/>
      <c r="C39" s="115"/>
      <c r="D39" s="611" t="s">
        <v>726</v>
      </c>
      <c r="E39" s="635"/>
      <c r="F39" s="613" t="s">
        <v>739</v>
      </c>
      <c r="G39" s="614"/>
      <c r="H39" s="287" t="s">
        <v>741</v>
      </c>
      <c r="I39" s="288" t="s">
        <v>20</v>
      </c>
      <c r="J39" s="5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row>
    <row r="40" spans="1:52" s="11" customFormat="1" ht="49.5" customHeight="1" thickBot="1">
      <c r="A40" s="20"/>
      <c r="B40" s="53"/>
      <c r="C40" s="115"/>
      <c r="D40" s="611" t="s">
        <v>727</v>
      </c>
      <c r="E40" s="635"/>
      <c r="F40" s="613" t="s">
        <v>740</v>
      </c>
      <c r="G40" s="614"/>
      <c r="H40" s="287" t="s">
        <v>741</v>
      </c>
      <c r="I40" s="288" t="s">
        <v>20</v>
      </c>
      <c r="J40" s="5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row>
    <row r="41" spans="1:52" s="11" customFormat="1" ht="49.5" customHeight="1" thickBot="1">
      <c r="A41" s="20"/>
      <c r="B41" s="53"/>
      <c r="C41" s="115"/>
      <c r="D41" s="611" t="s">
        <v>728</v>
      </c>
      <c r="E41" s="635"/>
      <c r="F41" s="613" t="s">
        <v>742</v>
      </c>
      <c r="G41" s="614"/>
      <c r="H41" s="287" t="s">
        <v>743</v>
      </c>
      <c r="I41" s="288" t="s">
        <v>20</v>
      </c>
      <c r="J41" s="5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row>
    <row r="42" spans="1:52" s="11" customFormat="1" ht="49.5" customHeight="1" thickBot="1">
      <c r="A42" s="20"/>
      <c r="B42" s="53"/>
      <c r="C42" s="115"/>
      <c r="D42" s="611" t="s">
        <v>729</v>
      </c>
      <c r="E42" s="635"/>
      <c r="F42" s="613" t="s">
        <v>744</v>
      </c>
      <c r="G42" s="614"/>
      <c r="H42" s="287" t="s">
        <v>745</v>
      </c>
      <c r="I42" s="288" t="s">
        <v>732</v>
      </c>
      <c r="J42" s="5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row>
    <row r="43" spans="1:52" s="11" customFormat="1" ht="69" customHeight="1" thickBot="1">
      <c r="A43" s="20"/>
      <c r="B43" s="53"/>
      <c r="C43" s="115"/>
      <c r="D43" s="611" t="s">
        <v>730</v>
      </c>
      <c r="E43" s="635"/>
      <c r="F43" s="613" t="s">
        <v>746</v>
      </c>
      <c r="G43" s="614"/>
      <c r="H43" s="287" t="s">
        <v>788</v>
      </c>
      <c r="I43" s="288" t="s">
        <v>20</v>
      </c>
      <c r="J43" s="5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row>
    <row r="44" spans="1:52" ht="48" customHeight="1" thickBot="1">
      <c r="A44" s="21"/>
      <c r="B44" s="53"/>
      <c r="C44" s="278"/>
      <c r="D44" s="50"/>
      <c r="E44" s="50"/>
      <c r="F44" s="50"/>
      <c r="G44" s="50"/>
      <c r="H44" s="122" t="s">
        <v>256</v>
      </c>
      <c r="I44" s="288" t="s">
        <v>20</v>
      </c>
      <c r="J44" s="5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row>
    <row r="45" spans="1:52" ht="18.75" customHeight="1" thickBot="1">
      <c r="A45" s="21"/>
      <c r="B45" s="53"/>
      <c r="C45" s="50"/>
      <c r="D45" s="162" t="s">
        <v>789</v>
      </c>
      <c r="E45" s="165"/>
      <c r="F45" s="50"/>
      <c r="G45" s="50"/>
      <c r="H45" s="123"/>
      <c r="I45" s="50"/>
      <c r="J45" s="5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row>
    <row r="46" spans="1:52" ht="15" thickBot="1">
      <c r="A46" s="21"/>
      <c r="B46" s="53"/>
      <c r="C46" s="50"/>
      <c r="D46" s="91" t="s">
        <v>60</v>
      </c>
      <c r="E46" s="650" t="s">
        <v>715</v>
      </c>
      <c r="F46" s="626"/>
      <c r="G46" s="626"/>
      <c r="H46" s="627"/>
      <c r="I46" s="50"/>
      <c r="J46" s="5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row>
    <row r="47" spans="1:52" ht="15" thickBot="1">
      <c r="A47" s="21"/>
      <c r="B47" s="53"/>
      <c r="C47" s="50"/>
      <c r="D47" s="91" t="s">
        <v>62</v>
      </c>
      <c r="E47" s="625" t="s">
        <v>716</v>
      </c>
      <c r="F47" s="626"/>
      <c r="G47" s="626"/>
      <c r="H47" s="627"/>
      <c r="I47" s="50"/>
      <c r="J47" s="5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row>
    <row r="48" spans="1:52">
      <c r="A48" s="21"/>
      <c r="B48" s="53"/>
      <c r="C48" s="50"/>
      <c r="D48" s="50"/>
      <c r="E48" s="50"/>
      <c r="F48" s="50"/>
      <c r="G48" s="50"/>
      <c r="H48" s="123"/>
      <c r="I48" s="50"/>
      <c r="J48" s="5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row>
    <row r="49" spans="1:52" ht="15" thickBot="1">
      <c r="A49" s="21"/>
      <c r="B49" s="53"/>
      <c r="C49" s="50"/>
      <c r="D49" s="636" t="s">
        <v>255</v>
      </c>
      <c r="E49" s="636"/>
      <c r="F49" s="636" t="s">
        <v>259</v>
      </c>
      <c r="G49" s="636"/>
      <c r="H49" s="116" t="s">
        <v>260</v>
      </c>
      <c r="I49" s="116" t="s">
        <v>232</v>
      </c>
      <c r="J49" s="5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row>
    <row r="50" spans="1:52" ht="117" customHeight="1" thickBot="1">
      <c r="A50" s="21"/>
      <c r="B50" s="53"/>
      <c r="C50" s="56"/>
      <c r="D50" s="628" t="s">
        <v>809</v>
      </c>
      <c r="E50" s="629"/>
      <c r="F50" s="613" t="s">
        <v>810</v>
      </c>
      <c r="G50" s="614"/>
      <c r="H50" s="307" t="s">
        <v>811</v>
      </c>
      <c r="I50" s="311" t="s">
        <v>803</v>
      </c>
      <c r="J50" s="54"/>
      <c r="K50" s="6"/>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row>
    <row r="51" spans="1:52" ht="40" customHeight="1" thickBot="1">
      <c r="A51" s="21"/>
      <c r="B51" s="53"/>
      <c r="C51" s="115" t="s">
        <v>285</v>
      </c>
      <c r="D51" s="628" t="s">
        <v>798</v>
      </c>
      <c r="E51" s="629"/>
      <c r="F51" s="613" t="s">
        <v>813</v>
      </c>
      <c r="G51" s="614"/>
      <c r="H51" s="307" t="s">
        <v>812</v>
      </c>
      <c r="I51" s="311" t="s">
        <v>803</v>
      </c>
      <c r="J51" s="54"/>
      <c r="K51" s="6"/>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row>
    <row r="52" spans="1:52" ht="40" customHeight="1" thickBot="1">
      <c r="A52" s="21"/>
      <c r="B52" s="53"/>
      <c r="C52" s="115"/>
      <c r="D52" s="628" t="s">
        <v>799</v>
      </c>
      <c r="E52" s="629"/>
      <c r="F52" s="613" t="s">
        <v>804</v>
      </c>
      <c r="G52" s="614"/>
      <c r="H52" s="307" t="s">
        <v>805</v>
      </c>
      <c r="I52" s="311" t="s">
        <v>732</v>
      </c>
      <c r="J52" s="54"/>
      <c r="K52" s="6"/>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row>
    <row r="53" spans="1:52" ht="40" customHeight="1" thickBot="1">
      <c r="A53" s="21"/>
      <c r="B53" s="53"/>
      <c r="C53" s="115"/>
      <c r="D53" s="628" t="s">
        <v>800</v>
      </c>
      <c r="E53" s="629"/>
      <c r="F53" s="613" t="s">
        <v>804</v>
      </c>
      <c r="G53" s="614"/>
      <c r="H53" s="307" t="s">
        <v>805</v>
      </c>
      <c r="I53" s="311" t="s">
        <v>732</v>
      </c>
      <c r="J53" s="54"/>
      <c r="K53" s="6"/>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row>
    <row r="54" spans="1:52" ht="40" customHeight="1" thickBot="1">
      <c r="A54" s="21"/>
      <c r="B54" s="53"/>
      <c r="C54" s="115"/>
      <c r="D54" s="628" t="s">
        <v>808</v>
      </c>
      <c r="E54" s="629"/>
      <c r="F54" s="613" t="s">
        <v>807</v>
      </c>
      <c r="G54" s="614"/>
      <c r="H54" s="307" t="s">
        <v>806</v>
      </c>
      <c r="I54" s="311" t="s">
        <v>732</v>
      </c>
      <c r="J54" s="54"/>
      <c r="K54" s="6"/>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row>
    <row r="55" spans="1:52" ht="48.75" customHeight="1" thickBot="1">
      <c r="A55" s="21"/>
      <c r="B55" s="53"/>
      <c r="C55" s="115"/>
      <c r="D55" s="611" t="s">
        <v>814</v>
      </c>
      <c r="E55" s="612"/>
      <c r="F55" s="613" t="s">
        <v>804</v>
      </c>
      <c r="G55" s="614"/>
      <c r="H55" s="307" t="s">
        <v>805</v>
      </c>
      <c r="I55" s="311" t="s">
        <v>732</v>
      </c>
      <c r="J55" s="54"/>
      <c r="K55" s="6"/>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row>
    <row r="56" spans="1:52" ht="81" customHeight="1" thickBot="1">
      <c r="A56" s="21"/>
      <c r="B56" s="53"/>
      <c r="C56" s="115"/>
      <c r="D56" s="611" t="s">
        <v>815</v>
      </c>
      <c r="E56" s="612"/>
      <c r="F56" s="613" t="s">
        <v>801</v>
      </c>
      <c r="G56" s="614"/>
      <c r="H56" s="307" t="s">
        <v>802</v>
      </c>
      <c r="I56" s="311" t="s">
        <v>834</v>
      </c>
      <c r="J56" s="54"/>
      <c r="K56" s="6"/>
      <c r="L56" s="104"/>
      <c r="M56" s="104"/>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row>
    <row r="57" spans="1:52" ht="42.75" customHeight="1" thickBot="1">
      <c r="A57" s="21"/>
      <c r="B57" s="53"/>
      <c r="C57" s="115"/>
      <c r="D57" s="611" t="s">
        <v>816</v>
      </c>
      <c r="E57" s="612"/>
      <c r="F57" s="613" t="s">
        <v>817</v>
      </c>
      <c r="G57" s="614"/>
      <c r="H57" s="307" t="s">
        <v>818</v>
      </c>
      <c r="I57" s="311" t="s">
        <v>803</v>
      </c>
      <c r="J57" s="54"/>
      <c r="K57" s="6"/>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row>
    <row r="58" spans="1:52" ht="55.5" customHeight="1" thickBot="1">
      <c r="A58" s="21"/>
      <c r="B58" s="53"/>
      <c r="C58" s="115"/>
      <c r="D58" s="611" t="s">
        <v>819</v>
      </c>
      <c r="E58" s="612"/>
      <c r="F58" s="613" t="s">
        <v>820</v>
      </c>
      <c r="G58" s="614"/>
      <c r="H58" s="307" t="s">
        <v>821</v>
      </c>
      <c r="I58" s="311" t="s">
        <v>803</v>
      </c>
      <c r="J58" s="54"/>
      <c r="K58" s="6"/>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row>
    <row r="59" spans="1:52" ht="60" customHeight="1" thickBot="1">
      <c r="A59" s="21"/>
      <c r="B59" s="53"/>
      <c r="C59" s="115"/>
      <c r="D59" s="611" t="s">
        <v>822</v>
      </c>
      <c r="E59" s="612"/>
      <c r="F59" s="613" t="s">
        <v>820</v>
      </c>
      <c r="G59" s="614"/>
      <c r="H59" s="307" t="s">
        <v>821</v>
      </c>
      <c r="I59" s="311" t="s">
        <v>803</v>
      </c>
      <c r="J59" s="54"/>
      <c r="K59" s="6"/>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row>
    <row r="60" spans="1:52" ht="69.75" customHeight="1" thickBot="1">
      <c r="A60" s="21"/>
      <c r="B60" s="53"/>
      <c r="C60" s="115"/>
      <c r="D60" s="611" t="s">
        <v>823</v>
      </c>
      <c r="E60" s="612"/>
      <c r="F60" s="613" t="s">
        <v>825</v>
      </c>
      <c r="G60" s="614"/>
      <c r="H60" s="307" t="s">
        <v>824</v>
      </c>
      <c r="I60" s="311" t="s">
        <v>803</v>
      </c>
      <c r="J60" s="54"/>
      <c r="K60" s="6"/>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row>
    <row r="61" spans="1:52" ht="43.5" customHeight="1" thickBot="1">
      <c r="A61" s="21"/>
      <c r="B61" s="53"/>
      <c r="C61" s="115"/>
      <c r="D61" s="611" t="s">
        <v>826</v>
      </c>
      <c r="E61" s="612"/>
      <c r="F61" s="613" t="s">
        <v>832</v>
      </c>
      <c r="G61" s="615"/>
      <c r="H61" s="307" t="s">
        <v>829</v>
      </c>
      <c r="I61" s="311" t="s">
        <v>20</v>
      </c>
      <c r="J61" s="54"/>
      <c r="K61" s="6"/>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row>
    <row r="62" spans="1:52" ht="55.5" customHeight="1" thickBot="1">
      <c r="A62" s="21"/>
      <c r="B62" s="53"/>
      <c r="C62" s="115"/>
      <c r="D62" s="611" t="s">
        <v>827</v>
      </c>
      <c r="E62" s="612"/>
      <c r="F62" s="613" t="s">
        <v>832</v>
      </c>
      <c r="G62" s="615"/>
      <c r="H62" s="307" t="s">
        <v>830</v>
      </c>
      <c r="I62" s="311" t="s">
        <v>732</v>
      </c>
      <c r="J62" s="54"/>
      <c r="K62" s="6"/>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row>
    <row r="63" spans="1:52" ht="40" customHeight="1" thickBot="1">
      <c r="A63" s="21"/>
      <c r="B63" s="53"/>
      <c r="C63" s="115"/>
      <c r="D63" s="611" t="s">
        <v>828</v>
      </c>
      <c r="E63" s="612"/>
      <c r="F63" s="613" t="s">
        <v>833</v>
      </c>
      <c r="G63" s="615"/>
      <c r="H63" s="307" t="s">
        <v>831</v>
      </c>
      <c r="I63" s="311" t="s">
        <v>732</v>
      </c>
      <c r="J63" s="54"/>
      <c r="K63" s="6"/>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row>
    <row r="64" spans="1:52" ht="48" customHeight="1" thickBot="1">
      <c r="A64" s="21"/>
      <c r="B64" s="53"/>
      <c r="C64" s="278"/>
      <c r="D64" s="50"/>
      <c r="E64" s="50"/>
      <c r="F64" s="50"/>
      <c r="G64" s="50"/>
      <c r="H64" s="122" t="s">
        <v>256</v>
      </c>
      <c r="I64" s="289" t="s">
        <v>20</v>
      </c>
      <c r="J64" s="5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row>
    <row r="65" spans="1:52" ht="21.75" customHeight="1" thickBot="1">
      <c r="A65" s="21"/>
      <c r="B65" s="53"/>
      <c r="C65" s="50"/>
      <c r="D65" s="162" t="s">
        <v>282</v>
      </c>
      <c r="E65" s="165"/>
      <c r="F65" s="50"/>
      <c r="G65" s="50"/>
      <c r="H65" s="123"/>
      <c r="I65" s="50"/>
      <c r="J65" s="5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row>
    <row r="66" spans="1:52" ht="15" thickBot="1">
      <c r="A66" s="21"/>
      <c r="B66" s="53"/>
      <c r="C66" s="50"/>
      <c r="D66" s="91" t="s">
        <v>60</v>
      </c>
      <c r="E66" s="625" t="s">
        <v>715</v>
      </c>
      <c r="F66" s="626"/>
      <c r="G66" s="626"/>
      <c r="H66" s="627"/>
      <c r="I66" s="50"/>
      <c r="J66" s="5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row>
    <row r="67" spans="1:52" ht="15" thickBot="1">
      <c r="A67" s="21"/>
      <c r="B67" s="53"/>
      <c r="C67" s="50"/>
      <c r="D67" s="91" t="s">
        <v>62</v>
      </c>
      <c r="E67" s="625" t="s">
        <v>716</v>
      </c>
      <c r="F67" s="626"/>
      <c r="G67" s="626"/>
      <c r="H67" s="627"/>
      <c r="I67" s="50"/>
      <c r="J67" s="5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row>
    <row r="68" spans="1:52" ht="15" thickBot="1">
      <c r="A68" s="21"/>
      <c r="B68" s="53"/>
      <c r="C68" s="50"/>
      <c r="D68" s="91"/>
      <c r="E68" s="50"/>
      <c r="F68" s="50"/>
      <c r="G68" s="50"/>
      <c r="H68" s="50"/>
      <c r="I68" s="50"/>
      <c r="J68" s="5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row>
    <row r="69" spans="1:52" ht="81" customHeight="1" thickBot="1">
      <c r="A69" s="21"/>
      <c r="B69" s="53"/>
      <c r="C69" s="50"/>
      <c r="D69" s="630" t="s">
        <v>261</v>
      </c>
      <c r="E69" s="630"/>
      <c r="F69" s="631" t="s">
        <v>835</v>
      </c>
      <c r="G69" s="632"/>
      <c r="H69" s="632"/>
      <c r="I69" s="633"/>
      <c r="J69" s="5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row>
    <row r="70" spans="1:52" ht="13.5" customHeight="1">
      <c r="A70" s="21"/>
      <c r="B70" s="53"/>
      <c r="C70" s="121"/>
      <c r="D70" s="57"/>
      <c r="E70" s="57"/>
      <c r="F70" s="57"/>
      <c r="G70" s="57"/>
      <c r="H70" s="118"/>
      <c r="I70" s="118"/>
      <c r="J70" s="5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row>
    <row r="71" spans="1:52" s="11" customFormat="1" ht="18.75" customHeight="1" thickBot="1">
      <c r="A71" s="20"/>
      <c r="B71" s="53"/>
      <c r="C71" s="57"/>
      <c r="D71" s="51"/>
      <c r="E71" s="51"/>
      <c r="F71" s="51"/>
      <c r="G71" s="90" t="s">
        <v>225</v>
      </c>
      <c r="H71" s="118"/>
      <c r="I71" s="118"/>
      <c r="J71" s="5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row>
    <row r="72" spans="1:52" s="11" customFormat="1" ht="55" customHeight="1">
      <c r="A72" s="20"/>
      <c r="B72" s="53"/>
      <c r="C72" s="50"/>
      <c r="D72" s="51"/>
      <c r="E72" s="51"/>
      <c r="F72" s="32" t="s">
        <v>226</v>
      </c>
      <c r="G72" s="619" t="s">
        <v>293</v>
      </c>
      <c r="H72" s="620"/>
      <c r="I72" s="621"/>
      <c r="J72" s="5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row>
    <row r="73" spans="1:52" s="11" customFormat="1" ht="78" customHeight="1">
      <c r="A73" s="20"/>
      <c r="B73" s="53"/>
      <c r="C73" s="50"/>
      <c r="D73" s="51"/>
      <c r="E73" s="51"/>
      <c r="F73" s="33" t="s">
        <v>227</v>
      </c>
      <c r="G73" s="622" t="s">
        <v>294</v>
      </c>
      <c r="H73" s="623"/>
      <c r="I73" s="624"/>
      <c r="J73" s="5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row>
    <row r="74" spans="1:52" s="11" customFormat="1" ht="54.75" customHeight="1">
      <c r="A74" s="20"/>
      <c r="B74" s="53"/>
      <c r="C74" s="50"/>
      <c r="D74" s="51"/>
      <c r="E74" s="51"/>
      <c r="F74" s="33" t="s">
        <v>228</v>
      </c>
      <c r="G74" s="622" t="s">
        <v>295</v>
      </c>
      <c r="H74" s="623"/>
      <c r="I74" s="624"/>
      <c r="J74" s="5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row>
    <row r="75" spans="1:52" s="11" customFormat="1" ht="58.5" customHeight="1">
      <c r="A75" s="20"/>
      <c r="B75" s="53"/>
      <c r="C75" s="50"/>
      <c r="D75" s="51"/>
      <c r="E75" s="51"/>
      <c r="F75" s="33" t="s">
        <v>229</v>
      </c>
      <c r="G75" s="622" t="s">
        <v>296</v>
      </c>
      <c r="H75" s="623"/>
      <c r="I75" s="624"/>
      <c r="J75" s="5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row>
    <row r="76" spans="1:52" ht="60" customHeight="1">
      <c r="A76" s="21"/>
      <c r="B76" s="53"/>
      <c r="C76" s="50"/>
      <c r="D76" s="51"/>
      <c r="E76" s="51"/>
      <c r="F76" s="33" t="s">
        <v>230</v>
      </c>
      <c r="G76" s="622" t="s">
        <v>297</v>
      </c>
      <c r="H76" s="623"/>
      <c r="I76" s="624"/>
      <c r="J76" s="5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row>
    <row r="77" spans="1:52" ht="54" customHeight="1" thickBot="1">
      <c r="A77" s="21"/>
      <c r="B77" s="48"/>
      <c r="C77" s="50"/>
      <c r="D77" s="51"/>
      <c r="E77" s="51"/>
      <c r="F77" s="34" t="s">
        <v>231</v>
      </c>
      <c r="G77" s="616" t="s">
        <v>298</v>
      </c>
      <c r="H77" s="617"/>
      <c r="I77" s="618"/>
      <c r="J77" s="49"/>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row>
    <row r="78" spans="1:52" ht="61.5" customHeight="1" thickBot="1">
      <c r="A78" s="21"/>
      <c r="B78" s="48"/>
      <c r="C78" s="50"/>
      <c r="D78" s="60"/>
      <c r="E78" s="60"/>
      <c r="F78" s="60"/>
      <c r="G78" s="60"/>
      <c r="H78" s="119"/>
      <c r="I78" s="119"/>
      <c r="J78" s="49"/>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row>
    <row r="79" spans="1:52" ht="15" thickBot="1">
      <c r="A79" s="21"/>
      <c r="B79" s="58"/>
      <c r="C79" s="59"/>
      <c r="D79" s="104"/>
      <c r="E79" s="104"/>
      <c r="F79" s="104"/>
      <c r="G79" s="104"/>
      <c r="H79" s="104"/>
      <c r="I79" s="104"/>
      <c r="J79" s="61"/>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row>
    <row r="80" spans="1:52" ht="50" customHeight="1">
      <c r="A80" s="21"/>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row>
    <row r="81" spans="1:52" ht="50" customHeight="1">
      <c r="A81" s="21"/>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row>
    <row r="82" spans="1:52" ht="49.5" customHeight="1">
      <c r="A82" s="21"/>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row>
    <row r="83" spans="1:52" ht="50" customHeight="1">
      <c r="A83" s="21"/>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row>
    <row r="84" spans="1:52" ht="50" customHeight="1">
      <c r="A84" s="21"/>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row>
    <row r="85" spans="1:52" ht="50" customHeight="1">
      <c r="A85" s="21"/>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row>
    <row r="86" spans="1:52">
      <c r="A86" s="21"/>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row>
    <row r="87" spans="1:52">
      <c r="A87" s="21"/>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row>
    <row r="88" spans="1:52">
      <c r="A88" s="21"/>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row>
    <row r="89" spans="1:52">
      <c r="A89" s="104"/>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row>
    <row r="90" spans="1:52">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row>
    <row r="91" spans="1:52">
      <c r="A91" s="104"/>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row>
    <row r="92" spans="1:52">
      <c r="A92" s="104"/>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row>
    <row r="93" spans="1:52">
      <c r="A93" s="104"/>
      <c r="B93" s="104"/>
      <c r="C93" s="104"/>
      <c r="D93" s="104"/>
      <c r="E93" s="104"/>
      <c r="F93" s="104"/>
      <c r="G93" s="104"/>
      <c r="H93" s="104"/>
      <c r="I93" s="104"/>
      <c r="J93" s="104"/>
      <c r="K93" s="104"/>
    </row>
    <row r="94" spans="1:52">
      <c r="A94" s="104"/>
      <c r="B94" s="104"/>
      <c r="C94" s="104"/>
      <c r="D94" s="104"/>
      <c r="E94" s="104"/>
      <c r="F94" s="104"/>
      <c r="G94" s="104"/>
      <c r="H94" s="104"/>
      <c r="I94" s="104"/>
      <c r="J94" s="104"/>
      <c r="K94" s="104"/>
    </row>
    <row r="95" spans="1:52">
      <c r="A95" s="104"/>
      <c r="B95" s="104"/>
      <c r="C95" s="104"/>
      <c r="D95" s="104"/>
      <c r="E95" s="104"/>
      <c r="F95" s="104"/>
      <c r="G95" s="104"/>
      <c r="H95" s="104"/>
      <c r="I95" s="104"/>
      <c r="J95" s="104"/>
      <c r="K95" s="104"/>
    </row>
    <row r="96" spans="1:52">
      <c r="A96" s="104"/>
      <c r="B96" s="104"/>
      <c r="C96" s="104"/>
      <c r="D96" s="104"/>
      <c r="E96" s="104"/>
      <c r="F96" s="104"/>
      <c r="G96" s="104"/>
      <c r="H96" s="104"/>
      <c r="I96" s="104"/>
      <c r="J96" s="104"/>
      <c r="K96" s="104"/>
    </row>
    <row r="97" spans="1:11">
      <c r="A97" s="104"/>
      <c r="B97" s="104"/>
      <c r="C97" s="104"/>
      <c r="D97" s="104"/>
      <c r="E97" s="104"/>
      <c r="F97" s="104"/>
      <c r="G97" s="104"/>
      <c r="H97" s="104"/>
      <c r="I97" s="104"/>
      <c r="J97" s="104"/>
      <c r="K97" s="104"/>
    </row>
    <row r="98" spans="1:11">
      <c r="A98" s="104"/>
      <c r="B98" s="104"/>
      <c r="C98" s="104"/>
      <c r="D98" s="104"/>
      <c r="E98" s="104"/>
      <c r="F98" s="104"/>
      <c r="G98" s="104"/>
      <c r="H98" s="104"/>
      <c r="I98" s="104"/>
      <c r="J98" s="104"/>
      <c r="K98" s="104"/>
    </row>
    <row r="99" spans="1:11">
      <c r="A99" s="104"/>
      <c r="B99" s="104"/>
      <c r="C99" s="104"/>
      <c r="D99" s="104"/>
      <c r="E99" s="104"/>
      <c r="F99" s="104"/>
      <c r="G99" s="104"/>
      <c r="H99" s="104"/>
      <c r="I99" s="104"/>
      <c r="J99" s="104"/>
      <c r="K99" s="104"/>
    </row>
    <row r="100" spans="1:11">
      <c r="A100" s="104"/>
      <c r="B100" s="104"/>
      <c r="C100" s="104"/>
      <c r="D100" s="104"/>
      <c r="E100" s="104"/>
      <c r="F100" s="104"/>
      <c r="G100" s="104"/>
      <c r="H100" s="104"/>
      <c r="I100" s="104"/>
      <c r="J100" s="104"/>
      <c r="K100" s="104"/>
    </row>
    <row r="101" spans="1:11">
      <c r="A101" s="104"/>
      <c r="B101" s="104"/>
      <c r="C101" s="104"/>
      <c r="D101" s="104"/>
      <c r="E101" s="104"/>
      <c r="F101" s="104"/>
      <c r="G101" s="104"/>
      <c r="H101" s="104"/>
      <c r="I101" s="104"/>
      <c r="J101" s="104"/>
      <c r="K101" s="104"/>
    </row>
    <row r="102" spans="1:11">
      <c r="A102" s="104"/>
      <c r="B102" s="104"/>
      <c r="C102" s="104"/>
      <c r="D102" s="104"/>
      <c r="E102" s="104"/>
      <c r="F102" s="104"/>
      <c r="G102" s="104"/>
      <c r="H102" s="104"/>
      <c r="I102" s="104"/>
      <c r="J102" s="104"/>
      <c r="K102" s="104"/>
    </row>
    <row r="103" spans="1:11">
      <c r="A103" s="104"/>
      <c r="B103" s="104"/>
      <c r="C103" s="104"/>
      <c r="D103" s="104"/>
      <c r="E103" s="104"/>
      <c r="F103" s="104"/>
      <c r="G103" s="104"/>
      <c r="H103" s="104"/>
      <c r="I103" s="104"/>
      <c r="J103" s="104"/>
      <c r="K103" s="104"/>
    </row>
    <row r="104" spans="1:11">
      <c r="A104" s="104"/>
      <c r="B104" s="104"/>
      <c r="C104" s="104"/>
      <c r="D104" s="104"/>
      <c r="E104" s="104"/>
      <c r="F104" s="104"/>
      <c r="G104" s="104"/>
      <c r="H104" s="104"/>
      <c r="I104" s="104"/>
      <c r="J104" s="104"/>
      <c r="K104" s="104"/>
    </row>
    <row r="105" spans="1:11">
      <c r="A105" s="104"/>
      <c r="B105" s="104"/>
      <c r="C105" s="104"/>
      <c r="D105" s="104"/>
      <c r="E105" s="104"/>
      <c r="F105" s="104"/>
      <c r="G105" s="104"/>
      <c r="H105" s="104"/>
      <c r="I105" s="104"/>
      <c r="J105" s="104"/>
      <c r="K105" s="104"/>
    </row>
    <row r="106" spans="1:11">
      <c r="A106" s="104"/>
      <c r="B106" s="104"/>
      <c r="C106" s="104"/>
      <c r="D106" s="104"/>
      <c r="E106" s="104"/>
      <c r="F106" s="104"/>
      <c r="G106" s="104"/>
      <c r="H106" s="104"/>
      <c r="I106" s="104"/>
      <c r="J106" s="104"/>
      <c r="K106" s="104"/>
    </row>
    <row r="107" spans="1:11">
      <c r="A107" s="104"/>
      <c r="B107" s="104"/>
      <c r="C107" s="104"/>
      <c r="D107" s="104"/>
      <c r="E107" s="104"/>
      <c r="F107" s="104"/>
      <c r="G107" s="104"/>
      <c r="H107" s="104"/>
      <c r="I107" s="104"/>
      <c r="J107" s="104"/>
      <c r="K107" s="104"/>
    </row>
    <row r="108" spans="1:11">
      <c r="A108" s="104"/>
      <c r="B108" s="104"/>
      <c r="C108" s="104"/>
      <c r="D108" s="104"/>
      <c r="E108" s="104"/>
      <c r="F108" s="104"/>
      <c r="G108" s="104"/>
      <c r="H108" s="104"/>
      <c r="I108" s="104"/>
      <c r="J108" s="104"/>
      <c r="K108" s="104"/>
    </row>
    <row r="109" spans="1:11">
      <c r="A109" s="104"/>
      <c r="B109" s="104"/>
      <c r="C109" s="104"/>
      <c r="D109" s="104"/>
      <c r="E109" s="104"/>
      <c r="F109" s="104"/>
      <c r="G109" s="104"/>
      <c r="H109" s="104"/>
      <c r="I109" s="104"/>
      <c r="J109" s="104"/>
      <c r="K109" s="104"/>
    </row>
    <row r="110" spans="1:11">
      <c r="A110" s="104"/>
      <c r="B110" s="104"/>
      <c r="C110" s="104"/>
      <c r="D110" s="104"/>
      <c r="E110" s="104"/>
      <c r="F110" s="104"/>
      <c r="G110" s="104"/>
      <c r="H110" s="104"/>
      <c r="I110" s="104"/>
      <c r="J110" s="104"/>
      <c r="K110" s="104"/>
    </row>
    <row r="111" spans="1:11">
      <c r="A111" s="104"/>
      <c r="B111" s="104"/>
      <c r="C111" s="104"/>
      <c r="D111" s="104"/>
      <c r="E111" s="104"/>
      <c r="F111" s="104"/>
      <c r="G111" s="104"/>
      <c r="H111" s="104"/>
      <c r="I111" s="104"/>
      <c r="J111" s="104"/>
      <c r="K111" s="104"/>
    </row>
    <row r="112" spans="1:11">
      <c r="A112" s="104"/>
      <c r="B112" s="104"/>
      <c r="C112" s="104"/>
      <c r="D112" s="104"/>
      <c r="E112" s="104"/>
      <c r="F112" s="104"/>
      <c r="G112" s="104"/>
      <c r="H112" s="104"/>
      <c r="I112" s="104"/>
      <c r="J112" s="104"/>
      <c r="K112" s="104"/>
    </row>
    <row r="113" spans="1:11">
      <c r="A113" s="104"/>
      <c r="B113" s="104"/>
      <c r="C113" s="104"/>
      <c r="D113" s="104"/>
      <c r="E113" s="104"/>
      <c r="F113" s="104"/>
      <c r="G113" s="104"/>
      <c r="H113" s="104"/>
      <c r="I113" s="104"/>
      <c r="J113" s="104"/>
      <c r="K113" s="104"/>
    </row>
    <row r="114" spans="1:11">
      <c r="A114" s="104"/>
      <c r="B114" s="104"/>
      <c r="C114" s="104"/>
      <c r="D114" s="104"/>
      <c r="E114" s="104"/>
      <c r="F114" s="104"/>
      <c r="G114" s="104"/>
      <c r="H114" s="104"/>
      <c r="I114" s="104"/>
      <c r="J114" s="104"/>
      <c r="K114" s="104"/>
    </row>
    <row r="115" spans="1:11">
      <c r="A115" s="104"/>
      <c r="B115" s="104"/>
      <c r="C115" s="104"/>
      <c r="D115" s="104"/>
      <c r="E115" s="104"/>
      <c r="F115" s="104"/>
      <c r="G115" s="104"/>
      <c r="H115" s="104"/>
      <c r="I115" s="104"/>
      <c r="J115" s="104"/>
      <c r="K115" s="104"/>
    </row>
    <row r="116" spans="1:11">
      <c r="A116" s="104"/>
      <c r="B116" s="104"/>
      <c r="C116" s="104"/>
      <c r="D116" s="104"/>
      <c r="E116" s="104"/>
      <c r="F116" s="104"/>
      <c r="G116" s="104"/>
      <c r="H116" s="104"/>
      <c r="I116" s="104"/>
      <c r="J116" s="104"/>
      <c r="K116" s="104"/>
    </row>
    <row r="117" spans="1:11">
      <c r="A117" s="104"/>
      <c r="B117" s="104"/>
      <c r="C117" s="104"/>
      <c r="D117" s="104"/>
      <c r="E117" s="104"/>
      <c r="F117" s="104"/>
      <c r="G117" s="104"/>
      <c r="H117" s="104"/>
      <c r="I117" s="104"/>
      <c r="J117" s="104"/>
      <c r="K117" s="104"/>
    </row>
    <row r="118" spans="1:11">
      <c r="A118" s="104"/>
      <c r="B118" s="104"/>
      <c r="C118" s="104"/>
      <c r="D118" s="104"/>
      <c r="E118" s="104"/>
      <c r="F118" s="104"/>
      <c r="G118" s="104"/>
      <c r="H118" s="104"/>
      <c r="I118" s="104"/>
      <c r="J118" s="104"/>
      <c r="K118" s="104"/>
    </row>
    <row r="119" spans="1:11">
      <c r="A119" s="104"/>
      <c r="B119" s="104"/>
      <c r="C119" s="104"/>
      <c r="D119" s="104"/>
      <c r="E119" s="104"/>
      <c r="F119" s="104"/>
      <c r="G119" s="104"/>
      <c r="H119" s="104"/>
      <c r="I119" s="104"/>
      <c r="J119" s="104"/>
      <c r="K119" s="104"/>
    </row>
    <row r="120" spans="1:11">
      <c r="A120" s="104"/>
      <c r="B120" s="104"/>
      <c r="C120" s="104"/>
      <c r="D120" s="104"/>
      <c r="E120" s="104"/>
      <c r="F120" s="104"/>
      <c r="G120" s="104"/>
      <c r="H120" s="104"/>
      <c r="I120" s="104"/>
      <c r="J120" s="104"/>
      <c r="K120" s="104"/>
    </row>
    <row r="121" spans="1:11">
      <c r="A121" s="104"/>
      <c r="B121" s="104"/>
      <c r="C121" s="104"/>
      <c r="D121" s="104"/>
      <c r="E121" s="104"/>
      <c r="F121" s="104"/>
      <c r="G121" s="104"/>
      <c r="H121" s="104"/>
      <c r="I121" s="104"/>
      <c r="J121" s="104"/>
      <c r="K121" s="104"/>
    </row>
    <row r="122" spans="1:11">
      <c r="A122" s="104"/>
      <c r="B122" s="104"/>
      <c r="C122" s="104"/>
      <c r="D122" s="104"/>
      <c r="E122" s="104"/>
      <c r="F122" s="104"/>
      <c r="G122" s="104"/>
      <c r="H122" s="104"/>
      <c r="I122" s="104"/>
      <c r="J122" s="104"/>
      <c r="K122" s="104"/>
    </row>
    <row r="123" spans="1:11">
      <c r="A123" s="104"/>
      <c r="B123" s="104"/>
      <c r="C123" s="104"/>
      <c r="D123" s="104"/>
      <c r="E123" s="104"/>
      <c r="F123" s="104"/>
      <c r="G123" s="104"/>
      <c r="H123" s="104"/>
      <c r="I123" s="104"/>
      <c r="J123" s="104"/>
      <c r="K123" s="104"/>
    </row>
    <row r="124" spans="1:11">
      <c r="A124" s="104"/>
      <c r="B124" s="104"/>
      <c r="C124" s="104"/>
      <c r="D124" s="104"/>
      <c r="E124" s="104"/>
      <c r="F124" s="104"/>
      <c r="G124" s="104"/>
      <c r="H124" s="104"/>
      <c r="I124" s="104"/>
      <c r="J124" s="104"/>
      <c r="K124" s="104"/>
    </row>
    <row r="125" spans="1:11">
      <c r="A125" s="104"/>
      <c r="B125" s="104"/>
      <c r="C125" s="104"/>
      <c r="D125" s="104"/>
      <c r="E125" s="104"/>
      <c r="F125" s="104"/>
      <c r="G125" s="104"/>
      <c r="H125" s="104"/>
      <c r="I125" s="104"/>
      <c r="J125" s="104"/>
      <c r="K125" s="104"/>
    </row>
    <row r="126" spans="1:11">
      <c r="A126" s="104"/>
      <c r="B126" s="104"/>
      <c r="C126" s="104"/>
      <c r="D126" s="104"/>
      <c r="E126" s="104"/>
      <c r="F126" s="104"/>
      <c r="G126" s="104"/>
      <c r="H126" s="104"/>
      <c r="I126" s="104"/>
      <c r="J126" s="104"/>
      <c r="K126" s="104"/>
    </row>
    <row r="127" spans="1:11">
      <c r="A127" s="104"/>
      <c r="B127" s="104"/>
      <c r="C127" s="104"/>
      <c r="H127" s="104"/>
      <c r="I127" s="104"/>
      <c r="J127" s="104"/>
      <c r="K127" s="104"/>
    </row>
    <row r="128" spans="1:11">
      <c r="A128" s="104"/>
      <c r="B128" s="104"/>
      <c r="H128" s="104"/>
      <c r="I128" s="104"/>
      <c r="J128" s="104"/>
      <c r="K128" s="104"/>
    </row>
    <row r="129" spans="1:11">
      <c r="A129" s="104"/>
      <c r="B129" s="104"/>
      <c r="H129" s="104"/>
      <c r="I129" s="104"/>
      <c r="J129" s="104"/>
      <c r="K129" s="104"/>
    </row>
    <row r="130" spans="1:11">
      <c r="A130" s="104"/>
      <c r="B130" s="104"/>
      <c r="H130" s="104"/>
      <c r="I130" s="104"/>
      <c r="J130" s="104"/>
      <c r="K130" s="104"/>
    </row>
    <row r="131" spans="1:11">
      <c r="A131" s="104"/>
      <c r="B131" s="104"/>
      <c r="H131" s="104"/>
      <c r="I131" s="104"/>
      <c r="J131" s="104"/>
      <c r="K131" s="104"/>
    </row>
    <row r="132" spans="1:11">
      <c r="A132" s="104"/>
      <c r="B132" s="104"/>
      <c r="H132" s="104"/>
      <c r="I132" s="104"/>
      <c r="J132" s="104"/>
      <c r="K132" s="104"/>
    </row>
    <row r="133" spans="1:11">
      <c r="A133" s="104"/>
      <c r="B133" s="104"/>
      <c r="H133" s="104"/>
      <c r="I133" s="104"/>
      <c r="J133" s="104"/>
      <c r="K133" s="104"/>
    </row>
    <row r="134" spans="1:11">
      <c r="A134" s="104"/>
      <c r="B134" s="104"/>
      <c r="H134" s="104"/>
      <c r="I134" s="104"/>
      <c r="J134" s="104"/>
      <c r="K134" s="104"/>
    </row>
    <row r="135" spans="1:11">
      <c r="A135" s="104"/>
      <c r="B135" s="104"/>
      <c r="H135" s="104"/>
      <c r="I135" s="104"/>
      <c r="J135" s="104"/>
      <c r="K135" s="104"/>
    </row>
    <row r="136" spans="1:11">
      <c r="A136" s="104"/>
      <c r="B136" s="104"/>
      <c r="J136" s="104"/>
      <c r="K136" s="104"/>
    </row>
    <row r="137" spans="1:11">
      <c r="B137" s="104"/>
      <c r="J137" s="104"/>
    </row>
  </sheetData>
  <mergeCells count="99">
    <mergeCell ref="F59:G59"/>
    <mergeCell ref="F60:G60"/>
    <mergeCell ref="F61:G61"/>
    <mergeCell ref="D43:E43"/>
    <mergeCell ref="F43:G43"/>
    <mergeCell ref="E46:H46"/>
    <mergeCell ref="E47:H47"/>
    <mergeCell ref="D49:E49"/>
    <mergeCell ref="F49:G49"/>
    <mergeCell ref="D50:E50"/>
    <mergeCell ref="F50:G50"/>
    <mergeCell ref="D56:E56"/>
    <mergeCell ref="D40:E40"/>
    <mergeCell ref="F40:G40"/>
    <mergeCell ref="D41:E41"/>
    <mergeCell ref="F41:G41"/>
    <mergeCell ref="D42:E42"/>
    <mergeCell ref="F42:G42"/>
    <mergeCell ref="F37:G37"/>
    <mergeCell ref="D38:E38"/>
    <mergeCell ref="F38:G38"/>
    <mergeCell ref="D39:E39"/>
    <mergeCell ref="F39:G39"/>
    <mergeCell ref="D37:E37"/>
    <mergeCell ref="D18:E18"/>
    <mergeCell ref="F18:G18"/>
    <mergeCell ref="D19:E19"/>
    <mergeCell ref="F19:G19"/>
    <mergeCell ref="D33:E33"/>
    <mergeCell ref="F33:G33"/>
    <mergeCell ref="D27:I30"/>
    <mergeCell ref="D32:E32"/>
    <mergeCell ref="F32:G32"/>
    <mergeCell ref="D15:E15"/>
    <mergeCell ref="F15:G15"/>
    <mergeCell ref="D16:E16"/>
    <mergeCell ref="F16:G16"/>
    <mergeCell ref="D17:E17"/>
    <mergeCell ref="F17:G17"/>
    <mergeCell ref="D12:E12"/>
    <mergeCell ref="F12:G12"/>
    <mergeCell ref="D13:E13"/>
    <mergeCell ref="F13:G13"/>
    <mergeCell ref="D14:E14"/>
    <mergeCell ref="F14:G14"/>
    <mergeCell ref="D34:E34"/>
    <mergeCell ref="F34:G34"/>
    <mergeCell ref="D35:E35"/>
    <mergeCell ref="F35:G35"/>
    <mergeCell ref="D36:E36"/>
    <mergeCell ref="F36:G36"/>
    <mergeCell ref="C3:I3"/>
    <mergeCell ref="C4:I4"/>
    <mergeCell ref="C26:H26"/>
    <mergeCell ref="D8:E8"/>
    <mergeCell ref="D7:E7"/>
    <mergeCell ref="F7:G7"/>
    <mergeCell ref="F8:G8"/>
    <mergeCell ref="E23:H23"/>
    <mergeCell ref="E24:H24"/>
    <mergeCell ref="D22:I22"/>
    <mergeCell ref="D9:E9"/>
    <mergeCell ref="F9:G9"/>
    <mergeCell ref="D10:E10"/>
    <mergeCell ref="F10:G10"/>
    <mergeCell ref="D11:E11"/>
    <mergeCell ref="F11:G11"/>
    <mergeCell ref="G77:I77"/>
    <mergeCell ref="F51:G51"/>
    <mergeCell ref="G72:I72"/>
    <mergeCell ref="G73:I73"/>
    <mergeCell ref="G74:I74"/>
    <mergeCell ref="G75:I75"/>
    <mergeCell ref="G76:I76"/>
    <mergeCell ref="E67:H67"/>
    <mergeCell ref="D51:E51"/>
    <mergeCell ref="E66:H66"/>
    <mergeCell ref="D69:E69"/>
    <mergeCell ref="F69:I69"/>
    <mergeCell ref="D52:E52"/>
    <mergeCell ref="D53:E53"/>
    <mergeCell ref="D54:E54"/>
    <mergeCell ref="D55:E55"/>
    <mergeCell ref="D63:E63"/>
    <mergeCell ref="F52:G52"/>
    <mergeCell ref="F53:G53"/>
    <mergeCell ref="F54:G54"/>
    <mergeCell ref="F55:G55"/>
    <mergeCell ref="F56:G56"/>
    <mergeCell ref="F63:G63"/>
    <mergeCell ref="F62:G62"/>
    <mergeCell ref="D57:E57"/>
    <mergeCell ref="D58:E58"/>
    <mergeCell ref="D62:E62"/>
    <mergeCell ref="D59:E59"/>
    <mergeCell ref="D60:E60"/>
    <mergeCell ref="D61:E61"/>
    <mergeCell ref="F57:G57"/>
    <mergeCell ref="F58:G58"/>
  </mergeCells>
  <phoneticPr fontId="53"/>
  <hyperlinks>
    <hyperlink ref="E24" r:id="rId1" xr:uid="{00000000-0004-0000-0700-000000000000}"/>
    <hyperlink ref="E47" r:id="rId2" xr:uid="{00000000-0004-0000-0700-000001000000}"/>
    <hyperlink ref="E67" r:id="rId3" xr:uid="{00000000-0004-0000-0700-000002000000}"/>
  </hyperlinks>
  <pageMargins left="0.2" right="0.21" top="0.17" bottom="0.17" header="0.17" footer="0.17"/>
  <pageSetup paperSize="8" orientation="landscape" r:id="rId4"/>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Q26"/>
  <sheetViews>
    <sheetView view="pageBreakPreview" topLeftCell="A7" zoomScale="116" zoomScaleNormal="100" zoomScaleSheetLayoutView="116" workbookViewId="0">
      <pane ySplit="1" topLeftCell="A15" activePane="bottomLeft" state="frozen"/>
      <selection activeCell="A7" sqref="A7"/>
      <selection pane="bottomLeft" activeCell="G13" sqref="G13"/>
    </sheetView>
  </sheetViews>
  <sheetFormatPr defaultColWidth="8.81640625" defaultRowHeight="14.5"/>
  <cols>
    <col min="1" max="1" width="1.453125" customWidth="1"/>
    <col min="2" max="2" width="1.81640625" customWidth="1"/>
    <col min="3" max="3" width="13.453125" customWidth="1"/>
    <col min="4" max="4" width="11.453125" customWidth="1"/>
    <col min="5" max="5" width="12.81640625" customWidth="1"/>
    <col min="6" max="6" width="17.36328125" customWidth="1"/>
    <col min="7" max="7" width="17.81640625" customWidth="1"/>
    <col min="8" max="8" width="16.81640625" customWidth="1"/>
    <col min="9" max="10" width="1.6328125" customWidth="1"/>
  </cols>
  <sheetData>
    <row r="1" spans="2:17" ht="15" thickBot="1"/>
    <row r="2" spans="2:17" ht="15" thickBot="1">
      <c r="B2" s="44"/>
      <c r="C2" s="45"/>
      <c r="D2" s="46"/>
      <c r="E2" s="46"/>
      <c r="F2" s="46"/>
      <c r="G2" s="46"/>
      <c r="H2" s="46"/>
      <c r="I2" s="47"/>
    </row>
    <row r="3" spans="2:17" ht="20.5" thickBot="1">
      <c r="B3" s="97"/>
      <c r="C3" s="470" t="s">
        <v>247</v>
      </c>
      <c r="D3" s="653"/>
      <c r="E3" s="653"/>
      <c r="F3" s="653"/>
      <c r="G3" s="653"/>
      <c r="H3" s="654"/>
      <c r="I3" s="99"/>
    </row>
    <row r="4" spans="2:17">
      <c r="B4" s="48"/>
      <c r="C4" s="655" t="s">
        <v>248</v>
      </c>
      <c r="D4" s="655"/>
      <c r="E4" s="655"/>
      <c r="F4" s="655"/>
      <c r="G4" s="655"/>
      <c r="H4" s="655"/>
      <c r="I4" s="49"/>
    </row>
    <row r="5" spans="2:17">
      <c r="B5" s="48"/>
      <c r="C5" s="656"/>
      <c r="D5" s="656"/>
      <c r="E5" s="656"/>
      <c r="F5" s="656"/>
      <c r="G5" s="656"/>
      <c r="H5" s="656"/>
      <c r="I5" s="49"/>
    </row>
    <row r="6" spans="2:17" ht="30.75" customHeight="1" thickBot="1">
      <c r="B6" s="48"/>
      <c r="C6" s="661" t="s">
        <v>249</v>
      </c>
      <c r="D6" s="661"/>
      <c r="E6" s="51"/>
      <c r="F6" s="51"/>
      <c r="G6" s="51"/>
      <c r="H6" s="51"/>
      <c r="I6" s="49"/>
    </row>
    <row r="7" spans="2:17" ht="30" customHeight="1" thickBot="1">
      <c r="B7" s="48"/>
      <c r="C7" s="290" t="s">
        <v>246</v>
      </c>
      <c r="D7" s="657" t="s">
        <v>245</v>
      </c>
      <c r="E7" s="658"/>
      <c r="F7" s="108" t="s">
        <v>243</v>
      </c>
      <c r="G7" s="109" t="s">
        <v>277</v>
      </c>
      <c r="H7" s="108" t="s">
        <v>286</v>
      </c>
      <c r="I7" s="49"/>
    </row>
    <row r="8" spans="2:17" ht="98">
      <c r="B8" s="292"/>
      <c r="C8" s="294" t="s">
        <v>761</v>
      </c>
      <c r="D8" s="659" t="s">
        <v>762</v>
      </c>
      <c r="E8" s="660"/>
      <c r="F8" s="107" t="s">
        <v>763</v>
      </c>
      <c r="G8" s="107" t="s">
        <v>763</v>
      </c>
      <c r="H8" s="107" t="s">
        <v>764</v>
      </c>
      <c r="I8" s="54"/>
    </row>
    <row r="9" spans="2:17" ht="106.5" customHeight="1">
      <c r="B9" s="292"/>
      <c r="C9" s="294" t="s">
        <v>747</v>
      </c>
      <c r="D9" s="651" t="s">
        <v>767</v>
      </c>
      <c r="E9" s="652"/>
      <c r="F9" s="105" t="s">
        <v>765</v>
      </c>
      <c r="G9" s="105" t="s">
        <v>765</v>
      </c>
      <c r="H9" s="105" t="s">
        <v>766</v>
      </c>
      <c r="I9" s="54"/>
    </row>
    <row r="10" spans="2:17" ht="75.75" customHeight="1">
      <c r="B10" s="292"/>
      <c r="C10" s="294" t="s">
        <v>748</v>
      </c>
      <c r="D10" s="651" t="s">
        <v>768</v>
      </c>
      <c r="E10" s="652"/>
      <c r="F10" s="105">
        <v>1</v>
      </c>
      <c r="G10" s="105">
        <v>1</v>
      </c>
      <c r="H10" s="105" t="s">
        <v>769</v>
      </c>
      <c r="I10" s="54"/>
    </row>
    <row r="11" spans="2:17" ht="51.75" customHeight="1">
      <c r="B11" s="292"/>
      <c r="C11" s="294" t="s">
        <v>749</v>
      </c>
      <c r="D11" s="651" t="s">
        <v>770</v>
      </c>
      <c r="E11" s="652"/>
      <c r="F11" s="105">
        <v>1</v>
      </c>
      <c r="G11" s="105">
        <v>1</v>
      </c>
      <c r="H11" s="105">
        <v>3</v>
      </c>
      <c r="I11" s="54"/>
    </row>
    <row r="12" spans="2:17" ht="36" customHeight="1">
      <c r="B12" s="292"/>
      <c r="C12" s="294" t="s">
        <v>750</v>
      </c>
      <c r="D12" s="651" t="s">
        <v>771</v>
      </c>
      <c r="E12" s="652"/>
      <c r="F12" s="105">
        <v>0</v>
      </c>
      <c r="G12" s="105">
        <v>4</v>
      </c>
      <c r="H12" s="105">
        <v>3</v>
      </c>
      <c r="I12" s="54"/>
    </row>
    <row r="13" spans="2:17" ht="154">
      <c r="B13" s="292"/>
      <c r="C13" s="294" t="s">
        <v>772</v>
      </c>
      <c r="D13" s="651" t="s">
        <v>773</v>
      </c>
      <c r="E13" s="652"/>
      <c r="F13" s="105">
        <v>0</v>
      </c>
      <c r="G13" s="433" t="s">
        <v>1061</v>
      </c>
      <c r="H13" s="433" t="s">
        <v>1047</v>
      </c>
      <c r="I13" s="54"/>
      <c r="J13" s="6"/>
      <c r="K13" s="439" t="s">
        <v>1060</v>
      </c>
      <c r="L13" s="439"/>
      <c r="M13" s="439"/>
      <c r="N13" s="439"/>
      <c r="O13" s="439"/>
      <c r="P13" s="439"/>
      <c r="Q13" s="6"/>
    </row>
    <row r="14" spans="2:17" ht="101.25" customHeight="1">
      <c r="B14" s="53"/>
      <c r="C14" s="294" t="s">
        <v>751</v>
      </c>
      <c r="D14" s="651" t="s">
        <v>774</v>
      </c>
      <c r="E14" s="652"/>
      <c r="F14" s="105">
        <v>0</v>
      </c>
      <c r="G14" s="105">
        <v>1</v>
      </c>
      <c r="H14" s="105">
        <v>1</v>
      </c>
      <c r="I14" s="54"/>
    </row>
    <row r="15" spans="2:17" ht="141.75" customHeight="1">
      <c r="B15" s="292"/>
      <c r="C15" s="294" t="s">
        <v>752</v>
      </c>
      <c r="D15" s="651" t="s">
        <v>775</v>
      </c>
      <c r="E15" s="652"/>
      <c r="F15" s="105">
        <v>0</v>
      </c>
      <c r="G15" s="105">
        <v>16</v>
      </c>
      <c r="H15" s="105">
        <v>16</v>
      </c>
      <c r="I15" s="54"/>
    </row>
    <row r="16" spans="2:17" ht="84" customHeight="1">
      <c r="B16" s="292"/>
      <c r="C16" s="294" t="s">
        <v>753</v>
      </c>
      <c r="D16" s="651" t="s">
        <v>776</v>
      </c>
      <c r="E16" s="652"/>
      <c r="F16" s="105">
        <v>0</v>
      </c>
      <c r="G16" s="105">
        <v>16</v>
      </c>
      <c r="H16" s="105">
        <v>16</v>
      </c>
      <c r="I16" s="54"/>
    </row>
    <row r="17" spans="2:17" ht="117" customHeight="1">
      <c r="B17" s="292"/>
      <c r="C17" s="294" t="s">
        <v>754</v>
      </c>
      <c r="D17" s="651" t="s">
        <v>777</v>
      </c>
      <c r="E17" s="652"/>
      <c r="F17" s="105">
        <v>0</v>
      </c>
      <c r="G17" s="105" t="s">
        <v>1062</v>
      </c>
      <c r="H17" s="438" t="s">
        <v>1054</v>
      </c>
      <c r="I17" s="54"/>
      <c r="K17" s="665" t="s">
        <v>1056</v>
      </c>
      <c r="L17" s="665"/>
      <c r="M17" s="665"/>
      <c r="N17" s="665"/>
      <c r="O17" s="665"/>
      <c r="P17" s="665"/>
    </row>
    <row r="18" spans="2:17" ht="110.25" customHeight="1">
      <c r="B18" s="292"/>
      <c r="C18" s="294" t="s">
        <v>755</v>
      </c>
      <c r="D18" s="651" t="s">
        <v>778</v>
      </c>
      <c r="E18" s="652"/>
      <c r="F18" s="105">
        <v>0</v>
      </c>
      <c r="G18" s="105" t="s">
        <v>1063</v>
      </c>
      <c r="H18" s="433" t="s">
        <v>1055</v>
      </c>
      <c r="I18" s="54"/>
      <c r="K18" s="665" t="s">
        <v>1069</v>
      </c>
      <c r="L18" s="665"/>
      <c r="M18" s="665"/>
      <c r="N18" s="665"/>
      <c r="O18" s="665"/>
      <c r="P18" s="665"/>
    </row>
    <row r="19" spans="2:17" ht="261" customHeight="1">
      <c r="B19" s="292"/>
      <c r="C19" s="294" t="s">
        <v>757</v>
      </c>
      <c r="D19" s="651" t="s">
        <v>779</v>
      </c>
      <c r="E19" s="652"/>
      <c r="F19" s="105">
        <v>0</v>
      </c>
      <c r="G19" s="105">
        <v>0</v>
      </c>
      <c r="H19" s="105" t="s">
        <v>780</v>
      </c>
      <c r="I19" s="54"/>
    </row>
    <row r="20" spans="2:17" ht="109.5" customHeight="1">
      <c r="B20" s="292"/>
      <c r="C20" s="662" t="s">
        <v>756</v>
      </c>
      <c r="D20" s="651" t="s">
        <v>781</v>
      </c>
      <c r="E20" s="652"/>
      <c r="F20" s="105" t="s">
        <v>782</v>
      </c>
      <c r="G20" s="105">
        <v>0</v>
      </c>
      <c r="H20" s="105" t="s">
        <v>783</v>
      </c>
      <c r="I20" s="54"/>
    </row>
    <row r="21" spans="2:17" ht="114" customHeight="1">
      <c r="B21" s="292"/>
      <c r="C21" s="663"/>
      <c r="D21" s="651" t="s">
        <v>784</v>
      </c>
      <c r="E21" s="652"/>
      <c r="F21" s="105">
        <v>0</v>
      </c>
      <c r="G21" s="105">
        <v>0</v>
      </c>
      <c r="H21" s="105" t="s">
        <v>785</v>
      </c>
      <c r="I21" s="54"/>
    </row>
    <row r="22" spans="2:17" ht="170.25" customHeight="1">
      <c r="B22" s="292"/>
      <c r="C22" s="664"/>
      <c r="D22" s="651" t="s">
        <v>786</v>
      </c>
      <c r="E22" s="652"/>
      <c r="F22" s="105">
        <v>0</v>
      </c>
      <c r="G22" s="105">
        <v>0</v>
      </c>
      <c r="H22" s="105" t="s">
        <v>787</v>
      </c>
      <c r="I22" s="54"/>
    </row>
    <row r="23" spans="2:17" ht="165" customHeight="1">
      <c r="B23" s="292"/>
      <c r="C23" s="294" t="s">
        <v>758</v>
      </c>
      <c r="D23" s="651" t="s">
        <v>1048</v>
      </c>
      <c r="E23" s="652"/>
      <c r="F23" s="435">
        <v>0</v>
      </c>
      <c r="G23" s="435">
        <v>6</v>
      </c>
      <c r="H23" s="435">
        <v>4</v>
      </c>
      <c r="I23" s="436"/>
      <c r="J23" s="437"/>
      <c r="K23" s="667" t="s">
        <v>1064</v>
      </c>
      <c r="L23" s="667"/>
      <c r="M23" s="667"/>
      <c r="N23" s="667"/>
      <c r="O23" s="667"/>
      <c r="P23" s="667"/>
      <c r="Q23" s="667"/>
    </row>
    <row r="24" spans="2:17" ht="69.75" customHeight="1">
      <c r="B24" s="292"/>
      <c r="C24" s="291" t="s">
        <v>759</v>
      </c>
      <c r="D24" s="651" t="s">
        <v>1050</v>
      </c>
      <c r="E24" s="652"/>
      <c r="F24" s="105">
        <v>0</v>
      </c>
      <c r="G24" s="105" t="s">
        <v>1052</v>
      </c>
      <c r="H24" s="438" t="s">
        <v>1051</v>
      </c>
      <c r="I24" s="54"/>
      <c r="K24" s="668" t="s">
        <v>1057</v>
      </c>
      <c r="L24" s="668"/>
      <c r="M24" s="668"/>
      <c r="N24" s="668"/>
      <c r="O24" s="668"/>
      <c r="P24" s="668"/>
      <c r="Q24" s="668"/>
    </row>
    <row r="25" spans="2:17" ht="47" customHeight="1" thickBot="1">
      <c r="B25" s="292"/>
      <c r="C25" s="293" t="s">
        <v>760</v>
      </c>
      <c r="D25" s="669" t="s">
        <v>1049</v>
      </c>
      <c r="E25" s="670"/>
      <c r="F25" s="106">
        <v>0</v>
      </c>
      <c r="G25" s="106">
        <v>3</v>
      </c>
      <c r="H25" s="440">
        <v>4</v>
      </c>
      <c r="I25" s="54"/>
      <c r="K25" s="666" t="s">
        <v>1065</v>
      </c>
      <c r="L25" s="666"/>
      <c r="M25" s="666"/>
      <c r="N25" s="666"/>
      <c r="O25" s="666"/>
      <c r="P25" s="666"/>
      <c r="Q25" s="666"/>
    </row>
    <row r="26" spans="2:17" ht="15" thickBot="1">
      <c r="B26" s="110"/>
      <c r="C26" s="111"/>
      <c r="D26" s="111"/>
      <c r="E26" s="111"/>
      <c r="F26" s="111"/>
      <c r="G26" s="111"/>
      <c r="H26" s="111"/>
      <c r="I26" s="112"/>
    </row>
  </sheetData>
  <mergeCells count="29">
    <mergeCell ref="K25:Q25"/>
    <mergeCell ref="K23:Q23"/>
    <mergeCell ref="K24:Q24"/>
    <mergeCell ref="D14:E14"/>
    <mergeCell ref="D15:E15"/>
    <mergeCell ref="D17:E17"/>
    <mergeCell ref="D21:E21"/>
    <mergeCell ref="D22:E22"/>
    <mergeCell ref="D25:E25"/>
    <mergeCell ref="D18:E18"/>
    <mergeCell ref="D16:E16"/>
    <mergeCell ref="D23:E23"/>
    <mergeCell ref="C20:C22"/>
    <mergeCell ref="D24:E24"/>
    <mergeCell ref="D20:E20"/>
    <mergeCell ref="K17:P17"/>
    <mergeCell ref="K18:P18"/>
    <mergeCell ref="C3:H3"/>
    <mergeCell ref="C4:H4"/>
    <mergeCell ref="C5:H5"/>
    <mergeCell ref="D7:E7"/>
    <mergeCell ref="D8:E8"/>
    <mergeCell ref="C6:D6"/>
    <mergeCell ref="D9:E9"/>
    <mergeCell ref="D10:E10"/>
    <mergeCell ref="D19:E19"/>
    <mergeCell ref="D13:E13"/>
    <mergeCell ref="D11:E11"/>
    <mergeCell ref="D12:E12"/>
  </mergeCells>
  <phoneticPr fontId="53"/>
  <pageMargins left="0.25" right="0.25" top="0.17" bottom="0.17" header="0.17" footer="0.17"/>
  <pageSetup orientation="portrait"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M32"/>
  <sheetViews>
    <sheetView view="pageBreakPreview" zoomScale="60" zoomScaleNormal="90" workbookViewId="0">
      <selection activeCell="D31" sqref="D31"/>
    </sheetView>
  </sheetViews>
  <sheetFormatPr defaultColWidth="8.81640625" defaultRowHeight="14.5"/>
  <cols>
    <col min="1" max="1" width="1.36328125" customWidth="1"/>
    <col min="2" max="2" width="2" customWidth="1"/>
    <col min="3" max="3" width="45.36328125" customWidth="1"/>
    <col min="4" max="4" width="50.453125" customWidth="1"/>
    <col min="5" max="5" width="2.453125" customWidth="1"/>
    <col min="6" max="6" width="1.453125" customWidth="1"/>
  </cols>
  <sheetData>
    <row r="1" spans="2:11" ht="15" thickBot="1"/>
    <row r="2" spans="2:11" ht="15" thickBot="1">
      <c r="B2" s="124"/>
      <c r="C2" s="72"/>
      <c r="D2" s="72"/>
      <c r="E2" s="73"/>
    </row>
    <row r="3" spans="2:11" ht="18" thickBot="1">
      <c r="B3" s="125"/>
      <c r="C3" s="672" t="s">
        <v>262</v>
      </c>
      <c r="D3" s="673"/>
      <c r="E3" s="126"/>
    </row>
    <row r="4" spans="2:11">
      <c r="B4" s="125"/>
      <c r="C4" s="127"/>
      <c r="D4" s="127"/>
      <c r="E4" s="126"/>
    </row>
    <row r="5" spans="2:11" ht="15" thickBot="1">
      <c r="B5" s="125"/>
      <c r="C5" s="128" t="s">
        <v>301</v>
      </c>
      <c r="D5" s="127"/>
      <c r="E5" s="126"/>
    </row>
    <row r="6" spans="2:11" ht="15" thickBot="1">
      <c r="B6" s="125"/>
      <c r="C6" s="137" t="s">
        <v>263</v>
      </c>
      <c r="D6" s="138" t="s">
        <v>264</v>
      </c>
      <c r="E6" s="126"/>
    </row>
    <row r="7" spans="2:11" ht="238.5" thickBot="1">
      <c r="B7" s="125"/>
      <c r="C7" s="129" t="s">
        <v>305</v>
      </c>
      <c r="D7" s="130" t="s">
        <v>1070</v>
      </c>
      <c r="E7" s="126"/>
    </row>
    <row r="8" spans="2:11" ht="362" customHeight="1" thickBot="1">
      <c r="B8" s="125"/>
      <c r="C8" s="131" t="s">
        <v>306</v>
      </c>
      <c r="D8" s="132" t="s">
        <v>1041</v>
      </c>
      <c r="E8" s="126"/>
    </row>
    <row r="9" spans="2:11" ht="84.5" thickBot="1">
      <c r="B9" s="125"/>
      <c r="C9" s="133" t="s">
        <v>265</v>
      </c>
      <c r="D9" s="134" t="s">
        <v>1034</v>
      </c>
      <c r="E9" s="126"/>
    </row>
    <row r="10" spans="2:11" ht="276" customHeight="1" thickBot="1">
      <c r="B10" s="125"/>
      <c r="C10" s="129" t="s">
        <v>278</v>
      </c>
      <c r="D10" s="130" t="s">
        <v>1021</v>
      </c>
      <c r="E10" s="126"/>
    </row>
    <row r="11" spans="2:11">
      <c r="B11" s="125"/>
      <c r="C11" s="127"/>
      <c r="D11" s="127"/>
      <c r="E11" s="126"/>
    </row>
    <row r="12" spans="2:11" ht="15" thickBot="1">
      <c r="B12" s="125"/>
      <c r="C12" s="674" t="s">
        <v>302</v>
      </c>
      <c r="D12" s="674"/>
      <c r="E12" s="126"/>
    </row>
    <row r="13" spans="2:11" ht="15" thickBot="1">
      <c r="B13" s="125"/>
      <c r="C13" s="139" t="s">
        <v>266</v>
      </c>
      <c r="D13" s="139" t="s">
        <v>264</v>
      </c>
      <c r="E13" s="126"/>
    </row>
    <row r="14" spans="2:11" ht="15" thickBot="1">
      <c r="B14" s="125"/>
      <c r="C14" s="671" t="s">
        <v>303</v>
      </c>
      <c r="D14" s="671"/>
      <c r="E14" s="126"/>
      <c r="G14" s="419"/>
      <c r="H14" s="419"/>
      <c r="I14" s="419"/>
      <c r="J14" s="419"/>
    </row>
    <row r="15" spans="2:11" ht="228" customHeight="1" thickBot="1">
      <c r="B15" s="125"/>
      <c r="C15" s="133" t="s">
        <v>307</v>
      </c>
      <c r="D15" s="133" t="s">
        <v>1071</v>
      </c>
      <c r="E15" s="441"/>
      <c r="F15" s="6"/>
      <c r="G15" s="442"/>
      <c r="H15" s="442"/>
      <c r="I15" s="442"/>
      <c r="J15" s="442"/>
      <c r="K15" s="442"/>
    </row>
    <row r="16" spans="2:11" ht="182.5" thickBot="1">
      <c r="B16" s="125"/>
      <c r="C16" s="133" t="s">
        <v>308</v>
      </c>
      <c r="D16" s="133" t="s">
        <v>1042</v>
      </c>
      <c r="E16" s="126"/>
      <c r="G16" s="418"/>
      <c r="H16" s="418"/>
      <c r="I16" s="418"/>
      <c r="J16" s="418"/>
    </row>
    <row r="17" spans="2:13" ht="15" thickBot="1">
      <c r="B17" s="125"/>
      <c r="C17" s="675" t="s">
        <v>677</v>
      </c>
      <c r="D17" s="675"/>
      <c r="E17" s="126"/>
    </row>
    <row r="18" spans="2:13" ht="75.75" customHeight="1" thickBot="1">
      <c r="B18" s="125"/>
      <c r="C18" s="270" t="s">
        <v>675</v>
      </c>
      <c r="D18" s="443" t="s">
        <v>797</v>
      </c>
      <c r="E18" s="126"/>
      <c r="G18" s="434"/>
      <c r="H18" s="434"/>
    </row>
    <row r="19" spans="2:13" ht="120.75" customHeight="1" thickBot="1">
      <c r="B19" s="125"/>
      <c r="C19" s="270" t="s">
        <v>676</v>
      </c>
      <c r="D19" s="443" t="s">
        <v>797</v>
      </c>
      <c r="E19" s="126"/>
      <c r="G19" s="434"/>
      <c r="H19" s="434"/>
    </row>
    <row r="20" spans="2:13" ht="15" thickBot="1">
      <c r="B20" s="125"/>
      <c r="C20" s="671" t="s">
        <v>304</v>
      </c>
      <c r="D20" s="671"/>
      <c r="E20" s="126"/>
    </row>
    <row r="21" spans="2:13" ht="210.5" thickBot="1">
      <c r="B21" s="125"/>
      <c r="C21" s="133" t="s">
        <v>309</v>
      </c>
      <c r="D21" s="133" t="s">
        <v>1053</v>
      </c>
      <c r="E21" s="126"/>
      <c r="G21" s="442"/>
      <c r="H21" s="442"/>
      <c r="I21" s="442"/>
      <c r="J21" s="442"/>
      <c r="K21" s="442"/>
      <c r="L21" s="442"/>
    </row>
    <row r="22" spans="2:13" ht="126.5" thickBot="1">
      <c r="B22" s="125"/>
      <c r="C22" s="133" t="s">
        <v>300</v>
      </c>
      <c r="D22" s="133" t="s">
        <v>1023</v>
      </c>
      <c r="E22" s="126"/>
      <c r="G22" s="420"/>
      <c r="H22" s="420"/>
      <c r="I22" s="420"/>
      <c r="J22" s="420"/>
      <c r="K22" s="420"/>
      <c r="L22" s="420"/>
    </row>
    <row r="23" spans="2:13" ht="15" thickBot="1">
      <c r="B23" s="125"/>
      <c r="C23" s="671" t="s">
        <v>267</v>
      </c>
      <c r="D23" s="671"/>
      <c r="E23" s="126"/>
    </row>
    <row r="24" spans="2:13" ht="256" customHeight="1" thickBot="1">
      <c r="B24" s="125"/>
      <c r="C24" s="135" t="s">
        <v>268</v>
      </c>
      <c r="D24" s="417" t="s">
        <v>1072</v>
      </c>
      <c r="E24" s="126"/>
    </row>
    <row r="25" spans="2:13" ht="182.5" thickBot="1">
      <c r="B25" s="125"/>
      <c r="C25" s="135" t="s">
        <v>269</v>
      </c>
      <c r="D25" s="417" t="s">
        <v>1073</v>
      </c>
      <c r="E25" s="126"/>
    </row>
    <row r="26" spans="2:13" ht="112.5" thickBot="1">
      <c r="B26" s="125"/>
      <c r="C26" s="135" t="s">
        <v>270</v>
      </c>
      <c r="D26" s="417" t="s">
        <v>1043</v>
      </c>
      <c r="E26" s="126"/>
      <c r="G26" s="444"/>
    </row>
    <row r="27" spans="2:13" ht="15" thickBot="1">
      <c r="B27" s="125"/>
      <c r="C27" s="671" t="s">
        <v>271</v>
      </c>
      <c r="D27" s="671"/>
      <c r="E27" s="126"/>
    </row>
    <row r="28" spans="2:13" ht="176" customHeight="1" thickBot="1">
      <c r="B28" s="125"/>
      <c r="C28" s="133" t="s">
        <v>310</v>
      </c>
      <c r="D28" s="133" t="s">
        <v>1040</v>
      </c>
      <c r="E28" s="126"/>
      <c r="G28" s="420"/>
      <c r="H28" s="420"/>
      <c r="I28" s="420"/>
      <c r="J28" s="420"/>
      <c r="K28" s="420"/>
      <c r="L28" s="420"/>
      <c r="M28" s="420"/>
    </row>
    <row r="29" spans="2:13" ht="255.5" customHeight="1" thickBot="1">
      <c r="B29" s="125"/>
      <c r="C29" s="133" t="s">
        <v>311</v>
      </c>
      <c r="D29" s="133" t="s">
        <v>1058</v>
      </c>
      <c r="E29" s="126"/>
      <c r="G29" s="434"/>
      <c r="H29" s="434"/>
      <c r="I29" s="434"/>
      <c r="J29" s="434"/>
      <c r="K29" s="434"/>
      <c r="L29" s="434"/>
      <c r="M29" s="434"/>
    </row>
    <row r="30" spans="2:13" ht="126.5" thickBot="1">
      <c r="B30" s="125"/>
      <c r="C30" s="133" t="s">
        <v>272</v>
      </c>
      <c r="D30" s="133" t="s">
        <v>1022</v>
      </c>
      <c r="E30" s="126"/>
      <c r="G30" s="269"/>
      <c r="H30" s="269"/>
      <c r="I30" s="269"/>
      <c r="J30" s="269"/>
    </row>
    <row r="31" spans="2:13" ht="72" customHeight="1" thickBot="1">
      <c r="B31" s="125"/>
      <c r="C31" s="133" t="s">
        <v>312</v>
      </c>
      <c r="D31" s="133" t="s">
        <v>1059</v>
      </c>
      <c r="E31" s="126"/>
      <c r="G31" s="442"/>
      <c r="H31" s="442"/>
      <c r="I31" s="442"/>
      <c r="J31" s="442"/>
      <c r="K31" s="442"/>
      <c r="L31" s="442"/>
      <c r="M31" s="442"/>
    </row>
    <row r="32" spans="2:13" ht="15" thickBot="1">
      <c r="B32" s="166"/>
      <c r="C32" s="136"/>
      <c r="D32" s="136"/>
      <c r="E32" s="167"/>
    </row>
  </sheetData>
  <mergeCells count="7">
    <mergeCell ref="C27:D27"/>
    <mergeCell ref="C3:D3"/>
    <mergeCell ref="C12:D12"/>
    <mergeCell ref="C14:D14"/>
    <mergeCell ref="C20:D20"/>
    <mergeCell ref="C23:D23"/>
    <mergeCell ref="C17:D17"/>
  </mergeCells>
  <phoneticPr fontId="53"/>
  <pageMargins left="0.25" right="0.25" top="0.18" bottom="0.17" header="0.17" footer="0.17"/>
  <pageSetup scale="94"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4136</ProjectId>
    <ReportingPeriod xmlns="dc9b7735-1e97-4a24-b7a2-47bf824ab39e" xsi:nil="true"/>
    <WBDocsDocURL xmlns="dc9b7735-1e97-4a24-b7a2-47bf824ab39e">http://wbdocsservices.worldbank.org/services?I4_SERVICE=VC&amp;I4_KEY=TF069013&amp;I4_DOCID=090224b088494d83</WBDocsDocURL>
    <WBDocsDocURLPublicOnly xmlns="dc9b7735-1e97-4a24-b7a2-47bf824ab39e">http://pubdocs.worldbank.org/en/125921617825448809/4136-PPR-2nd-report-Fiji-Resilient-2019-2020-comments-UN-H-for-web.xlsx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FEA92841-97FC-410D-B0AD-01E37B94C805}"/>
</file>

<file path=customXml/itemProps2.xml><?xml version="1.0" encoding="utf-8"?>
<ds:datastoreItem xmlns:ds="http://schemas.openxmlformats.org/officeDocument/2006/customXml" ds:itemID="{AD9B4F9B-3423-4AC1-AD07-DD0730A59B84}"/>
</file>

<file path=customXml/itemProps3.xml><?xml version="1.0" encoding="utf-8"?>
<ds:datastoreItem xmlns:ds="http://schemas.openxmlformats.org/officeDocument/2006/customXml" ds:itemID="{1F605B69-861F-41C4-A958-69F7A29942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Overview</vt:lpstr>
      <vt:lpstr>FinancialData</vt:lpstr>
      <vt:lpstr>Risk Assesment</vt:lpstr>
      <vt:lpstr>ESP Compliance</vt:lpstr>
      <vt:lpstr>GP Compliance</vt:lpstr>
      <vt:lpstr>ESP and GP Guidance notes</vt:lpstr>
      <vt:lpstr>Rating</vt:lpstr>
      <vt:lpstr>Project Indicators</vt:lpstr>
      <vt:lpstr>Lessons Learned</vt:lpstr>
      <vt:lpstr>Results Tracker</vt:lpstr>
      <vt:lpstr>Units for Indicators</vt:lpstr>
      <vt:lpstr>incomelevel</vt:lpstr>
      <vt:lpstr>info</vt:lpstr>
      <vt:lpstr>overalleffect</vt:lpstr>
      <vt:lpstr>physicalassets</vt:lpstr>
      <vt:lpstr>FinancialData!Print_Area</vt:lpstr>
      <vt:lpstr>'Project Indicators'!Print_Area</vt:lpstr>
      <vt:lpstr>'Risk Assesment'!Print_Area</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2021-04-07T19:44:46Z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407caa77-5430-4363-972c-6ff83a5f7a83,5;</vt:lpwstr>
  </property>
</Properties>
</file>