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ink/ink1.xml" ContentType="application/inkml+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46.xml" ContentType="application/vnd.ms-excel.controlproperties+xml"/>
  <Override PartName="/xl/ctrlProps/ctrlProp42.xml" ContentType="application/vnd.ms-excel.controlproperties+xml"/>
  <Override PartName="/xl/ctrlProps/ctrlProp47.xml" ContentType="application/vnd.ms-excel.controlproperties+xml"/>
  <Override PartName="/xl/comments1.xml" ContentType="application/vnd.openxmlformats-officedocument.spreadsheetml.comments+xml"/>
  <Override PartName="/xl/ctrlProps/ctrlProp48.xml" ContentType="application/vnd.ms-excel.controlproperties+xml"/>
  <Override PartName="/xl/ctrlProps/ctrlProp49.xml" ContentType="application/vnd.ms-excel.controlproperties+xml"/>
  <Override PartName="/xl/comments2.xml" ContentType="application/vnd.openxmlformats-officedocument.spreadsheetml.comment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1.xml" ContentType="application/vnd.ms-excel.controlproperties+xml"/>
  <Override PartName="/xl/ctrlProps/ctrlProp40.xml" ContentType="application/vnd.ms-excel.controlproperties+xml"/>
  <Override PartName="/xl/ctrlProps/ctrlProp43.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Solomon Islands PPR 1/PPR 2/"/>
    </mc:Choice>
  </mc:AlternateContent>
  <xr:revisionPtr revIDLastSave="0" documentId="8_{B89E6721-91A4-466F-B50B-53A7FB5C4563}" xr6:coauthVersionLast="45" xr6:coauthVersionMax="45" xr10:uidLastSave="{00000000-0000-0000-0000-000000000000}"/>
  <bookViews>
    <workbookView xWindow="-110" yWindow="-110" windowWidth="19420" windowHeight="10420" tabRatio="649" xr2:uid="{00000000-000D-0000-FFFF-FFFF00000000}"/>
  </bookViews>
  <sheets>
    <sheet name="Overview" sheetId="1" r:id="rId1"/>
    <sheet name="FinancialData" sheetId="2"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 name="Units for Indicators" sheetId="6" r:id="rId11"/>
  </sheets>
  <externalReferences>
    <externalReference r:id="rId12"/>
    <externalReference r:id="rId13"/>
    <externalReference r:id="rId14"/>
  </externalReferences>
  <definedNames>
    <definedName name="iincome" localSheetId="3">#REF!</definedName>
    <definedName name="iincome">#REF!</definedName>
    <definedName name="income" localSheetId="3">#REF!</definedName>
    <definedName name="income" localSheetId="9">#REF!</definedName>
    <definedName name="income">#REF!</definedName>
    <definedName name="income2">#REF!</definedName>
    <definedName name="incomelevel">'Results Tracker'!$E$138:$E$140</definedName>
    <definedName name="info">'Results Tracker'!$E$157:$E$159</definedName>
    <definedName name="Month">[1]Dropdowns!$G$2:$G$13</definedName>
    <definedName name="overalleffect">'Results Tracker'!$D$157:$D$159</definedName>
    <definedName name="physicalassets">'Results Tracker'!$J$157:$J$165</definedName>
    <definedName name="_xlnm.Print_Area" localSheetId="1">FinancialData!$A$1:$I$83</definedName>
    <definedName name="_xlnm.Print_Area" localSheetId="8">'Lessons Learned'!$A$1:$E$32</definedName>
    <definedName name="_xlnm.Print_Area" localSheetId="7">'Project Indicators'!$A$1:$I$44</definedName>
    <definedName name="_xlnm.Print_Area" localSheetId="2">'Risk Assesment'!$A$1:$G$36</definedName>
    <definedName name="quality">'Results Tracker'!$B$148:$B$152</definedName>
    <definedName name="question">'Results Tracker'!$F$148:$F$150</definedName>
    <definedName name="responses">'Results Tracker'!$C$148:$C$152</definedName>
    <definedName name="state">'Results Tracker'!$I$152:$I$154</definedName>
    <definedName name="type1">'Results Tracker'!$G$148:$G$151</definedName>
    <definedName name="Year">[1]Dropdowns!$H$2:$H$36</definedName>
    <definedName name="yesno">'Results Tracker'!$E$144:$E$145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1" i="11" l="1"/>
  <c r="F48" i="2" l="1"/>
  <c r="F49" i="2"/>
  <c r="F53" i="2"/>
  <c r="F54" i="2"/>
  <c r="F56" i="2"/>
  <c r="F28" i="2"/>
  <c r="F30" i="2"/>
  <c r="F61" i="2"/>
  <c r="F63" i="2"/>
  <c r="F65" i="2"/>
  <c r="F66" i="2"/>
  <c r="F67" i="2"/>
  <c r="F68" i="2"/>
  <c r="F69" i="2"/>
  <c r="F71" i="2"/>
  <c r="F72" i="2"/>
  <c r="F73" i="2"/>
  <c r="F74" i="2"/>
  <c r="E67" i="11"/>
  <c r="D67" i="11"/>
  <c r="H67" i="11"/>
  <c r="I56" i="11"/>
  <c r="E56" i="11"/>
  <c r="K23" i="11"/>
  <c r="I21" i="11"/>
  <c r="F44" i="2" l="1"/>
  <c r="F50" i="2"/>
  <c r="F7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author>
  </authors>
  <commentList>
    <comment ref="G42" authorId="0" shapeId="0" xr:uid="{00000000-0006-0000-0800-000001000000}">
      <text>
        <r>
          <rPr>
            <b/>
            <sz val="9"/>
            <color indexed="81"/>
            <rFont val="Tahoma"/>
            <family val="2"/>
          </rPr>
          <t>SG:</t>
        </r>
        <r>
          <rPr>
            <sz val="9"/>
            <color indexed="81"/>
            <rFont val="Tahoma"/>
            <family val="2"/>
          </rPr>
          <t xml:space="preserve">
I refer to mayor updates related with RMIT missions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SG</author>
  </authors>
  <commentList>
    <comment ref="I21" authorId="0" shapeId="0" xr:uid="{00000000-0006-0000-0A00-000001000000}">
      <text>
        <r>
          <rPr>
            <b/>
            <sz val="9"/>
            <color indexed="81"/>
            <rFont val="Tahoma"/>
            <family val="2"/>
          </rPr>
          <t>SG:</t>
        </r>
        <r>
          <rPr>
            <sz val="9"/>
            <color indexed="81"/>
            <rFont val="Tahoma"/>
            <family val="2"/>
          </rPr>
          <t xml:space="preserve">
estimation in 2015, SINSO 2011 Population Housing Census for all this column</t>
        </r>
      </text>
    </comment>
    <comment ref="I22" authorId="0" shapeId="0" xr:uid="{00000000-0006-0000-0A00-000002000000}">
      <text>
        <r>
          <rPr>
            <b/>
            <sz val="9"/>
            <color indexed="81"/>
            <rFont val="Tahoma"/>
            <family val="2"/>
          </rPr>
          <t>SG:</t>
        </r>
        <r>
          <rPr>
            <sz val="9"/>
            <color indexed="81"/>
            <rFont val="Tahoma"/>
            <family val="2"/>
          </rPr>
          <t xml:space="preserve">
% for HCC based on 2009 housing census</t>
        </r>
      </text>
    </comment>
    <comment ref="I23" authorId="0" shapeId="0" xr:uid="{00000000-0006-0000-0A00-000003000000}">
      <text>
        <r>
          <rPr>
            <b/>
            <sz val="9"/>
            <color indexed="81"/>
            <rFont val="Tahoma"/>
            <family val="2"/>
          </rPr>
          <t>SG:</t>
        </r>
        <r>
          <rPr>
            <sz val="9"/>
            <color indexed="81"/>
            <rFont val="Tahoma"/>
            <family val="2"/>
          </rPr>
          <t xml:space="preserve">
% for HCC based on 2009 housing census. Youth here defined as less than 24</t>
        </r>
      </text>
    </comment>
    <comment ref="J26" authorId="0" shapeId="0" xr:uid="{00000000-0006-0000-0A00-000004000000}">
      <text>
        <r>
          <rPr>
            <b/>
            <sz val="9"/>
            <color indexed="81"/>
            <rFont val="Tahoma"/>
            <family val="2"/>
          </rPr>
          <t>SG:</t>
        </r>
        <r>
          <rPr>
            <sz val="9"/>
            <color indexed="81"/>
            <rFont val="Tahoma"/>
            <family val="2"/>
          </rPr>
          <t xml:space="preserve">
I have modified these two columns to select at least the 4 mayor hazards</t>
        </r>
      </text>
    </comment>
    <comment ref="C41" authorId="0" shapeId="0" xr:uid="{00000000-0006-0000-0A00-000005000000}">
      <text>
        <r>
          <rPr>
            <b/>
            <sz val="9"/>
            <color indexed="81"/>
            <rFont val="Tahoma"/>
            <family val="2"/>
          </rPr>
          <t>SG:</t>
        </r>
        <r>
          <rPr>
            <sz val="9"/>
            <color indexed="81"/>
            <rFont val="Tahoma"/>
            <family val="2"/>
          </rPr>
          <t xml:space="preserve">
likeliy to be adressed but not formally targeted in project framework</t>
        </r>
      </text>
    </comment>
    <comment ref="E56" authorId="0" shapeId="0" xr:uid="{00000000-0006-0000-0A00-000006000000}">
      <text>
        <r>
          <rPr>
            <b/>
            <sz val="9"/>
            <color indexed="81"/>
            <rFont val="Tahoma"/>
            <family val="2"/>
          </rPr>
          <t>SG:</t>
        </r>
        <r>
          <rPr>
            <sz val="9"/>
            <color indexed="81"/>
            <rFont val="Tahoma"/>
            <family val="2"/>
          </rPr>
          <t xml:space="preserve">
4 HCC, 12 ward councilors, 4MLHS</t>
        </r>
      </text>
    </comment>
    <comment ref="I56" authorId="0" shapeId="0" xr:uid="{00000000-0006-0000-0A00-000007000000}">
      <text>
        <r>
          <rPr>
            <b/>
            <sz val="9"/>
            <color indexed="81"/>
            <rFont val="Tahoma"/>
            <family val="2"/>
          </rPr>
          <t>SG:</t>
        </r>
        <r>
          <rPr>
            <sz val="9"/>
            <color indexed="81"/>
            <rFont val="Tahoma"/>
            <family val="2"/>
          </rPr>
          <t xml:space="preserve">
4 HCC, 12 ward councilors, 4MLHS</t>
        </r>
      </text>
    </comment>
  </commentList>
</comments>
</file>

<file path=xl/sharedStrings.xml><?xml version="1.0" encoding="utf-8"?>
<sst xmlns="http://schemas.openxmlformats.org/spreadsheetml/2006/main" count="2140" uniqueCount="1072">
  <si>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</si>
  <si>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</si>
  <si>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</si>
  <si>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</si>
  <si>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</si>
  <si>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</si>
  <si>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</si>
  <si>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</si>
  <si>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</si>
  <si>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</si>
  <si>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</si>
  <si>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</si>
  <si>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</si>
  <si>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</si>
  <si>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</si>
  <si>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</si>
  <si>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</si>
  <si>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</si>
  <si>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</si>
  <si>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</si>
  <si>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</si>
  <si>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</si>
  <si>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</si>
  <si>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</si>
  <si>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</si>
  <si>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</si>
  <si>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</si>
  <si>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</si>
  <si>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</si>
  <si>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</si>
  <si>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</si>
  <si>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</si>
  <si>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</si>
  <si>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</si>
  <si>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</si>
  <si>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</si>
  <si>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</si>
  <si>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</si>
  <si>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</si>
  <si>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</si>
  <si>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</si>
  <si>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</si>
  <si>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</si>
  <si>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</si>
  <si>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</si>
  <si>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</si>
  <si>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</si>
  <si>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</si>
  <si>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</si>
  <si>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</si>
  <si>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</si>
  <si>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</si>
  <si>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</si>
  <si>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</si>
  <si>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</si>
  <si>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</si>
  <si>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</si>
  <si>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</si>
  <si>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</si>
  <si>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</si>
  <si>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</si>
  <si>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</si>
  <si>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</si>
  <si>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</si>
  <si>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</si>
  <si>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</si>
  <si>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</si>
  <si>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</si>
  <si>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</si>
  <si>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</si>
  <si>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</si>
  <si>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</si>
  <si>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</si>
  <si>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</si>
  <si>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</si>
  <si>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</si>
  <si>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</si>
  <si>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</si>
  <si>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</si>
  <si>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</si>
  <si>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</si>
  <si>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</si>
  <si>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</si>
  <si>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</si>
  <si>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</si>
  <si>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</si>
  <si>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</si>
  <si>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</si>
  <si>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</si>
  <si>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</si>
  <si>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</si>
  <si>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</si>
  <si>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</si>
  <si>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</si>
  <si>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</si>
  <si>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</si>
  <si>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</si>
  <si>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</si>
  <si>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</si>
  <si>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</si>
  <si>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</si>
  <si>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</si>
  <si>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</si>
  <si>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</si>
  <si>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</si>
  <si>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</si>
  <si>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</si>
  <si>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</si>
  <si>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</si>
  <si>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</si>
  <si>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</si>
  <si>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</si>
  <si>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</si>
  <si>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</si>
  <si>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</si>
  <si>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</si>
  <si>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</si>
  <si>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</si>
  <si>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</si>
  <si>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</si>
  <si>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</si>
  <si>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</si>
  <si>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</si>
  <si>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</si>
  <si>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</si>
  <si>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</si>
  <si>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</si>
  <si>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</si>
  <si>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</si>
  <si>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</si>
  <si>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</si>
  <si>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</si>
  <si>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</si>
  <si>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</si>
  <si>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</si>
  <si>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</si>
  <si>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</si>
  <si>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</si>
  <si>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</si>
  <si>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</si>
  <si>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</si>
  <si>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</si>
  <si>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</si>
  <si>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</si>
  <si>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</si>
  <si>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</si>
  <si>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</si>
  <si>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</si>
  <si>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</si>
  <si>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</si>
  <si>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</si>
  <si>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</si>
  <si>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</si>
  <si>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</si>
  <si>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</si>
  <si>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</si>
  <si>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</si>
  <si>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</si>
  <si>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</si>
  <si>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</si>
  <si>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</si>
  <si>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</si>
  <si>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</si>
  <si>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</si>
  <si>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</si>
  <si>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</si>
  <si>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</si>
  <si>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</si>
  <si>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</si>
  <si>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</si>
  <si>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</si>
  <si>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</si>
  <si>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</si>
  <si>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</si>
  <si>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</si>
  <si>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</si>
  <si>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</si>
  <si>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</si>
  <si>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</si>
  <si>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</si>
  <si>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</si>
  <si>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</si>
  <si>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</si>
  <si>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</si>
  <si>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</si>
  <si>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</si>
  <si>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</si>
  <si>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</si>
  <si>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</si>
  <si>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</si>
  <si>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</si>
  <si>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</si>
  <si>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</si>
  <si>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</si>
  <si>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</si>
  <si>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</si>
  <si>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</si>
  <si>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</si>
  <si>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</si>
  <si>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</si>
  <si>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</si>
  <si>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</si>
  <si>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</si>
  <si>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</si>
  <si>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</si>
  <si>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</si>
  <si>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</si>
  <si>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</si>
  <si>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</si>
  <si>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</si>
  <si>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</si>
  <si>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</si>
  <si>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</si>
  <si>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</si>
  <si>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</si>
  <si>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</si>
  <si>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</si>
  <si>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</si>
  <si>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</si>
  <si>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</si>
  <si>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</si>
  <si>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</si>
  <si>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</si>
  <si>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</si>
  <si>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</si>
  <si>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</si>
  <si>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</si>
  <si>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</si>
  <si>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</si>
  <si>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</si>
  <si>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</si>
  <si>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</si>
  <si>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</si>
  <si>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</si>
  <si>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</si>
  <si>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</si>
  <si>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</si>
  <si>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</si>
  <si>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</si>
  <si>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</si>
  <si>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</si>
  <si>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</si>
  <si>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</si>
  <si>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</si>
  <si>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</si>
  <si>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</si>
  <si>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</si>
  <si>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</si>
  <si>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</si>
  <si>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</si>
  <si>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</si>
  <si>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</si>
  <si>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</si>
  <si>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</si>
  <si>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</si>
  <si>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</si>
  <si>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</si>
  <si>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</si>
  <si>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</si>
  <si>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</si>
  <si>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</si>
  <si>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</si>
  <si>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</si>
  <si>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</si>
  <si>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</si>
  <si>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</si>
  <si>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</si>
  <si>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</si>
  <si>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</si>
  <si>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</si>
  <si>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</si>
  <si>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</si>
  <si>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</si>
  <si>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</si>
  <si>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</si>
  <si>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</si>
  <si>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</si>
  <si>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</si>
  <si>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</si>
  <si>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</si>
  <si>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</si>
  <si>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</si>
  <si>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</si>
  <si>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</si>
  <si>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</si>
  <si>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</si>
  <si>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</si>
  <si>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</si>
  <si>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</si>
  <si>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</si>
  <si>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</si>
  <si>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</si>
  <si>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</si>
  <si>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</si>
  <si>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</si>
  <si>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</si>
  <si>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</si>
  <si>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</si>
  <si>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</si>
  <si>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</si>
  <si>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</si>
  <si>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</si>
  <si>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</si>
  <si>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</si>
  <si>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</si>
  <si>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</si>
  <si>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</si>
  <si>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</si>
  <si>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</si>
  <si>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</si>
  <si>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</si>
  <si>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</si>
  <si>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</si>
  <si>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</si>
  <si>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</si>
  <si>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</si>
  <si>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</si>
  <si>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</si>
  <si>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</si>
  <si>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</si>
  <si>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</si>
  <si>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</si>
  <si>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</si>
  <si>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</si>
  <si>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</si>
  <si>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</si>
  <si>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</si>
  <si>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</si>
  <si>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</si>
  <si>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</si>
  <si>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</si>
  <si>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</si>
  <si>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</si>
  <si>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</si>
  <si>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</si>
  <si>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</si>
  <si>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</si>
  <si>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</si>
  <si>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</si>
  <si>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</si>
  <si>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</si>
  <si>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</si>
  <si>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</si>
  <si>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</si>
  <si>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</si>
  <si>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</si>
  <si>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</si>
  <si>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</si>
  <si>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</si>
  <si>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</si>
  <si>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</si>
  <si>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</si>
  <si>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</si>
  <si>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</si>
  <si>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</si>
  <si>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</si>
  <si>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</si>
  <si>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</si>
  <si>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</si>
  <si>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</si>
  <si>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</si>
  <si>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</si>
  <si>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</si>
  <si>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</si>
  <si>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</si>
  <si>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</si>
  <si>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</si>
  <si>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</si>
  <si>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</si>
  <si>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</si>
  <si>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</si>
  <si>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</si>
  <si>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</si>
  <si>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</si>
  <si>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</si>
  <si>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</si>
  <si>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</si>
  <si>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</si>
  <si>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</si>
  <si>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</si>
  <si>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</si>
  <si>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</si>
  <si>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</si>
  <si>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</si>
  <si>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</si>
  <si>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</si>
  <si>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</si>
  <si>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</si>
  <si>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</si>
  <si>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</si>
  <si>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</si>
  <si>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</si>
  <si>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</si>
  <si>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</si>
  <si>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</si>
  <si>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</si>
  <si>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</si>
  <si>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</si>
  <si>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</si>
  <si>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</si>
  <si>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</si>
  <si>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</si>
  <si>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</si>
  <si>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</si>
  <si>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</si>
  <si>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</si>
  <si>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</si>
  <si>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</si>
  <si>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</si>
  <si>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</si>
  <si>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</si>
  <si>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</si>
  <si>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</si>
  <si>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</si>
  <si>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</si>
  <si>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</si>
  <si>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</si>
  <si>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</si>
  <si>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</si>
  <si>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</si>
  <si>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</si>
  <si>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</si>
  <si>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</si>
  <si>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</si>
  <si>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</si>
  <si>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</si>
  <si>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</si>
  <si>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</si>
  <si>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</si>
  <si>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</si>
  <si>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</si>
  <si>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</si>
  <si>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</si>
  <si>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</si>
  <si>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</si>
  <si>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</si>
  <si>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</si>
  <si>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</si>
  <si>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</si>
  <si>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</si>
  <si>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</si>
  <si>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</si>
  <si>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</si>
  <si>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</si>
  <si>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</si>
  <si>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</si>
  <si>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</si>
  <si>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</si>
  <si>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</si>
  <si>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</si>
  <si>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</si>
  <si>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</si>
  <si>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</si>
  <si>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</si>
  <si>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</si>
  <si>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</si>
  <si>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</si>
  <si>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</si>
  <si>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</si>
  <si>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</si>
  <si>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</si>
  <si>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</si>
  <si>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</si>
  <si>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</si>
  <si>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</si>
  <si>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</si>
  <si>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</si>
  <si>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</si>
  <si>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</si>
  <si>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</si>
  <si>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</si>
  <si>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</si>
  <si>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</si>
  <si>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</si>
  <si>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</si>
  <si>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</si>
  <si>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</si>
  <si>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</si>
  <si>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</si>
  <si>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</si>
  <si>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</si>
  <si>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</si>
  <si>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</si>
  <si>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</si>
  <si>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</si>
  <si>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</si>
  <si>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</si>
  <si>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</si>
  <si>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</si>
  <si>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</si>
  <si>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</si>
  <si>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</si>
  <si>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</si>
  <si>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</si>
  <si>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</si>
  <si>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</si>
  <si>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</si>
  <si>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</si>
  <si>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</si>
  <si>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</si>
  <si>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</si>
  <si>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</si>
  <si>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</si>
  <si>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</si>
  <si>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</si>
  <si>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</si>
  <si>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</si>
  <si>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</si>
  <si>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</si>
  <si>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</si>
  <si>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</si>
  <si>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</si>
  <si>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</si>
  <si>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</si>
  <si>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</si>
  <si>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</si>
  <si>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</si>
  <si>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</si>
  <si>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</si>
  <si>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</si>
  <si>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</si>
  <si>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</si>
  <si>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</si>
  <si>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</si>
  <si>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</si>
  <si>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</si>
  <si>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</si>
  <si>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</si>
  <si>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</si>
  <si>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</si>
  <si>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</si>
  <si>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</si>
  <si>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</si>
  <si>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</si>
  <si>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</si>
  <si>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</si>
  <si>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</si>
  <si>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</si>
  <si>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</si>
  <si>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</si>
  <si>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</si>
  <si>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</si>
  <si>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</si>
  <si>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</si>
  <si>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</si>
  <si>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</si>
  <si>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</si>
  <si>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</si>
  <si>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</si>
  <si>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</si>
  <si>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</si>
  <si>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</si>
  <si>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</si>
  <si>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</si>
  <si>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</si>
  <si>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</si>
  <si>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</si>
  <si>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</si>
  <si>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</si>
  <si>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</si>
  <si>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</si>
  <si>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</si>
  <si>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</si>
  <si>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</si>
  <si>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</si>
  <si>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</si>
  <si>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</si>
  <si>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</si>
  <si>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</si>
  <si>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</si>
  <si>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</si>
  <si>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</si>
  <si>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</si>
  <si>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</si>
  <si>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</si>
  <si>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</si>
  <si>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</si>
  <si>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</si>
  <si>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</si>
  <si>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</si>
  <si>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</si>
  <si>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</si>
  <si>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</si>
  <si>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</si>
  <si>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</si>
  <si>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</si>
  <si>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</si>
  <si>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</si>
  <si>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</si>
  <si>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</si>
  <si>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</si>
  <si>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</si>
  <si>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</si>
  <si>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</si>
  <si>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</si>
  <si>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</si>
  <si>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</si>
  <si>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</si>
  <si>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</si>
  <si>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</si>
  <si>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</si>
  <si>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</si>
  <si>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</si>
  <si>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</si>
  <si>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</si>
  <si>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</si>
  <si>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</si>
  <si>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</si>
  <si>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</si>
  <si>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</si>
  <si>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</si>
  <si>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</si>
  <si>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</si>
  <si>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</si>
  <si>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</si>
  <si>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</si>
  <si>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</si>
  <si>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</si>
  <si>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</si>
  <si>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</si>
  <si>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</si>
  <si>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</si>
  <si>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</si>
  <si>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</si>
  <si>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</si>
  <si>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</si>
  <si>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</si>
  <si>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</si>
  <si>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</si>
  <si>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</si>
  <si>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</si>
  <si>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</si>
  <si>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</si>
  <si>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</si>
  <si>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</si>
  <si>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</si>
  <si>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</si>
  <si>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</si>
  <si>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</si>
  <si>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</si>
  <si>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</si>
  <si>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</si>
  <si>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</si>
  <si>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</si>
  <si>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</si>
  <si>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</si>
  <si>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</si>
  <si>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</si>
  <si>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</si>
  <si>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</si>
  <si>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</si>
  <si>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</si>
  <si>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</si>
  <si>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</si>
  <si>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</si>
  <si>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</si>
  <si>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</si>
  <si>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</si>
  <si>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</si>
  <si>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</si>
  <si>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</si>
  <si>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</si>
  <si>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</si>
  <si>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</si>
  <si>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</si>
  <si>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</si>
  <si>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</si>
  <si>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</si>
  <si>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</si>
  <si>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</si>
  <si>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</si>
  <si>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</si>
  <si>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</si>
  <si>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</si>
  <si>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</si>
  <si>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</si>
  <si>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</si>
  <si>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</si>
  <si>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</si>
  <si>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Enhancing urban resilience to climate change impacts and natural disasters: Honiara</t>
  </si>
  <si>
    <t>Multi-lateral</t>
  </si>
  <si>
    <t>The city of Honiara and its 12 Wards, with particular focus on 5 informal settlements: Fishing Village, Ontong Java, White River, Gilbert Camp, Aekafo</t>
  </si>
  <si>
    <t>28 June 2018 (inception workshop)</t>
  </si>
  <si>
    <t>Twitter account: https://twitter.com/Rhoniara
Facebook page: https://www.facebook.com/Climate-Resilient-Honiara-590844857955469/?modal=admin_todo_tour</t>
  </si>
  <si>
    <t>Bernhard Barth, UN-Habitat</t>
  </si>
  <si>
    <t>bernhard.barth@un.rog</t>
  </si>
  <si>
    <t>None</t>
  </si>
  <si>
    <t xml:space="preserve">1.1 In addition to existing community action plans developed as part of the HURCAP process, complete community climate action plans for White River and Tuvaruhu informal settlements </t>
  </si>
  <si>
    <t xml:space="preserve">1.2. In-depth community profiling for the hotspot communities </t>
  </si>
  <si>
    <t>1.3. Scoping and feasibility studies of prioritized local actions for each hotspot community</t>
  </si>
  <si>
    <t>1.4. Implementation of screened / agreed resilience actions in each hotspot community</t>
  </si>
  <si>
    <t>2.1. Training on conducting community profile self-assessment and monitoring</t>
  </si>
  <si>
    <t>2.2 Awareness and capacity development support, including workshops relating to key issues (CCA/Community Early Warning/DRR/Health)</t>
  </si>
  <si>
    <t>3.1. To develop a women-focused climate risk communications programme</t>
  </si>
  <si>
    <t>3.2. To integrate climate change into educational programs for youth and children</t>
  </si>
  <si>
    <t>3.3 Ecosystem-based adaptation options, in particular for food security, sustainable livelihoods, flood mgt. etc. implemented</t>
  </si>
  <si>
    <t xml:space="preserve">3.4. Climate resilient community spaces developed, including productive open spaces and community evacuation centres </t>
  </si>
  <si>
    <t>4.1. Provide ‘Planning for Climate Change’ training for nominated ‘resilience officers’ in each of Honiara’s wards, and integrate training with DRR knowledge (what to do and where to go)</t>
  </si>
  <si>
    <t>4.2. Pilot best practice participatory approach to city government, NGO, and community collaboration in climate planning and enhance the understanding of adaptation pathways</t>
  </si>
  <si>
    <t>4.3. Assess locally appropriate land administration options for peri-urban settlements, and households, around Ngossi and Panatina wards</t>
  </si>
  <si>
    <t>5.1. Capacity development needs assessment to be conducted in Honiara with focal Ministries and HCC</t>
  </si>
  <si>
    <t>5.2. Develop and run capacity development workshops for planners and other urban and related professionals in support of urban resilience: planning, land administration and GIS risk mapping</t>
  </si>
  <si>
    <t>5.3. Employ a climate adaptation and resilience officer, and constitute a multi-stakeholder steering group and provide support for regular meetings</t>
  </si>
  <si>
    <t>5.4. Develop and support more effective partnership networks, including for cross-border issues, and provide support for increased participation</t>
  </si>
  <si>
    <t>5.5. Policy and stakeholder mapping, and a whole-of-govt. review to identify areas for mainstreaming of climate change considerations across urban policy (including land use plans and building codes)</t>
  </si>
  <si>
    <t>6.1 Climate change training and knowledge exchange</t>
  </si>
  <si>
    <t xml:space="preserve">6.2. Advocacy materials </t>
  </si>
  <si>
    <t>6.3. Knowledge sharing platform</t>
  </si>
  <si>
    <t>6.4. Project learning mechanism</t>
  </si>
  <si>
    <t>1. Environmental/social:
Current climate and seasonal variability and/or hazard events result in infrastructure construction delays or undermine confidence in adaptation measures by local communities</t>
  </si>
  <si>
    <t>2. Institutional:
Loss of government support (at all levels) for the project (activities and outputs) may result in lack of prioritization of AF project activities.</t>
  </si>
  <si>
    <t>3. Institutional:
Capacity constraints of local institutions may limit the effective implementation of interventions</t>
  </si>
  <si>
    <t>4. Institutional/social
Lack of commitment/buy-in from local communities may result in delay at intervention sites.</t>
  </si>
  <si>
    <t>5. Institutional/social:
Disagreement amongst stakeholders with regards to adaptation measures (infrastructure) and site selection.</t>
  </si>
  <si>
    <t>6. Institutional:
Communities may not adopt activities during or after the AF project, including infrastructure maintenance</t>
  </si>
  <si>
    <t>7. Financial: 
Complexity of financial management and procurement. Certain administrative processes could delay the project execution or could lack integrity</t>
  </si>
  <si>
    <t>8. Institutional: 
Delays in project implementation, and particularly in the development of infrastructure interventions</t>
  </si>
  <si>
    <t>9. Institutional:
A lack of coordination between and within national government Ministries and Departments.</t>
  </si>
  <si>
    <t xml:space="preserve"> - N/A for construction works
 - Criteria for the selection of infrastructure projects at the community level will provide incentives for communities to cooperate towards long-term resilience because they are based on the outcomes of the climate change vulnerability and disaster risk assessments which look especially at long-term trends and impacts.</t>
  </si>
  <si>
    <t xml:space="preserve"> - The project has a strong capacity building and training component, designed to promote effectiveness and sustainability at the community and the district, province and national government levels.
 - The project is deliberately designed to work on the national level (institutionally) at the city, ward and community level, as the lack of institutional capacity has been identified as a key challenge for effective resilience building. Without institutional capacity development at the higher level, local resilience planning is not possible.</t>
  </si>
  <si>
    <t>A bottom-up approach to detailed planning (including further vulnerability assessments and action planning and prioritizations)  is followed and will continue during all the phases of implementation (including through community infrastructure implementation directly by the communities) and community-level monitoring.</t>
  </si>
  <si>
    <t>Community consultations are done in a way that none is left behind and views all all participants are heard. In the 3 communities where consultations have been organized, the priority needs were recognized by all participants</t>
  </si>
  <si>
    <t xml:space="preserve"> - Solution design considers the sustainability aspects in terms of future management and gives priority to low-tech and low-maintenance solutions. 
- The interventions will be institutionalized within the ministries, Honiara City Council and communities to ensure sustainable delivery of (post-) project implementation, including formal agreements for infrastructure maintenance through communities, HCC and MID as well as service/infrastructure user fees where applicable (e.g. provision of water).
 - Capacity building and training of communities will be undertaken to improve their awareness and understanding of the benefits of the activities, including infrastructure maintenance.
 - Communities are involved in project implementation/decision making throughout the project.</t>
  </si>
  <si>
    <t>UN-Habitat’s control framework, under the financial rules and regulations of the UN secretariat, ensures documentation of clearly defined roles and responsibilities for management, internal auditors, the governing body, other personnel and demonstrates prove of payment / disbursement. Furthermore, financial training has been provided to project staff. A project administrator is being recruited and will be trained to comply with the reporting requirements.</t>
  </si>
  <si>
    <t>Social unrest and insecurity</t>
  </si>
  <si>
    <t>Project activities are continuously screened for potential security risks; when the social situation is tense the field activities are suspended and preparation of other tasks is prioritized. A lot of flexibility is required by all project team in switching priorities and continuously adapting the planning.</t>
  </si>
  <si>
    <t>Delayed start up of field activities</t>
  </si>
  <si>
    <t>In general, the project has been designed based on a deep understanding of local context and potential risks. Solutions and mitigation strategies are embedded in the design; a constant monitoring of the implementation progress, security trends and flexibility in adapting the planning help ensuring the progression of activities.</t>
  </si>
  <si>
    <t>1.1.1 Identification of key issues and prioritisation of actions for two additional hotspot case studies (Nggosi and Panatina wards)</t>
  </si>
  <si>
    <t>1.2.1 In-depth profiling of all hotspot communities</t>
  </si>
  <si>
    <t>Complete by month 12</t>
  </si>
  <si>
    <t>1.3.1 Carry out scoping and feasibility study (community level)</t>
  </si>
  <si>
    <t>Ongoing (completion planned for month 24)</t>
  </si>
  <si>
    <t>2.1.1: Training on surveys, data recording, and data management</t>
  </si>
  <si>
    <t>First stage complete by month 12; 2 additional stages planned over next 2 years</t>
  </si>
  <si>
    <t>2.2.1: Awareness and capacity building activity relating to key community issues</t>
  </si>
  <si>
    <t>3.1.2: Work with women’s groups in Honiara to determine the most effective means of communication about climate risk strategies</t>
  </si>
  <si>
    <t>3.3.2 Translate/apply the Climate Change Child-Centred Adaptation approach to schools and youth programmes in Honiara</t>
  </si>
  <si>
    <t>Preparation stage complete by month 12; implementation planned over next 2 years</t>
  </si>
  <si>
    <t>3.3.1 Conducting training and piloting of closed-loop organic waste and urban food production activities, and reducing climate vulnerability through ecosystem services</t>
  </si>
  <si>
    <t>Ongoing (completion planned for month 36)</t>
  </si>
  <si>
    <t>3.4.1 Engage with HCC to identify and promote climate resilient public space, planting trees to combat heat stress, evacuation centres</t>
  </si>
  <si>
    <t>4.1.1 Training of resilience officers in both CC adaptation and DRR, and provide a platform for whole of city regular meetings and capacity building</t>
  </si>
  <si>
    <t>4.3.1 Assess appropriate land administration options</t>
  </si>
  <si>
    <t>5.1.1 Capacity development needs assessment in Honiara (planning, GIS risk mapping, land administration, engineering, data management, climate change adaptation, media and communications)</t>
  </si>
  <si>
    <t>5.2.1 Initiate new MoU’s between Government departments, Solomon Islands National University (SINU), and RMIT University/UN-Habitat</t>
  </si>
  <si>
    <t>5.2.2 Development of tailored capacity building workshops for professional staff to build knowledge and required skill sets (HCC and focal Ministries) at RMIT University</t>
  </si>
  <si>
    <t>5.3.1 Employ a Climate Adaptation and Resilience Officer for HCC, and constitute a multi-stakeholder steering group for implementation of the project.</t>
  </si>
  <si>
    <t>Hiring process complete by month 9</t>
  </si>
  <si>
    <t>5.4.1 Develop a formal mechanism for managing cross-boundary urban resilience issues between Guadalcanal Province and HCC</t>
  </si>
  <si>
    <t>5.5.1 Map and assess linkages between relevant stakeholders and initiatives for improved governance and institutional response to CC impacts and natural disasters</t>
  </si>
  <si>
    <t>5.5.2 Conduct a whole-of-government policy review to identify areas for mainstreaming of climate change considerations across urban policy</t>
  </si>
  <si>
    <t>6.1.1 Develop climate change adaptation training and knowledge exchange programmes between HCC staff and ward councillors</t>
  </si>
  <si>
    <t>6.2.1 Advocacy materials</t>
  </si>
  <si>
    <t>Continuous</t>
  </si>
  <si>
    <t>6.3.1 Develop and maintain a knowledge sharing mechanism at the city-wide scale, in close collaboration with HCC and the two key ministries</t>
  </si>
  <si>
    <t>6.4.1 Conduct and record a participatory joint learning event based on annual review of activities and make available project findings and recommendations</t>
  </si>
  <si>
    <t>Ongoing; expertise has been mobilized and potential solutions and partners identified; synergies with other initiatives in the Pacific currently under examination</t>
  </si>
  <si>
    <t>Complete: Agreements are signed within UN-Habitat and RMIT; UN-H and MLHS/HCC; RMIT and SINU</t>
  </si>
  <si>
    <t>Ongoing; the team has decided to finalize the assessment after appointment of new officials (post-election) to recalibrate the training</t>
  </si>
  <si>
    <t>Shortlisting of RO completed; New Zealand Volunteer joined HCC and prject team as Urban Planning and Resilience Advisor and will support project for 2 years</t>
  </si>
  <si>
    <t>HS</t>
  </si>
  <si>
    <t>Ongoing; first land administration workshop completed; stakeholders identified and mobilized, follow up planned over the next months</t>
  </si>
  <si>
    <t>Ongoing; newly elected officials will be trained during the next months and network will be built; other actors such as international agencies and donors have been met and potential synergies identified</t>
  </si>
  <si>
    <t>Ongoing with support of NZ volunteer (see 5.3.1) and RMIT</t>
  </si>
  <si>
    <t>MS</t>
  </si>
  <si>
    <t>Stanley Waleanisia, PS Ministry of Lands, Housing and Survey</t>
  </si>
  <si>
    <t>SWaleanisia@mlhs.gov.sb</t>
  </si>
  <si>
    <t>Darryn McEvoy, Professor at Royal Melbourne Institute of Technology (RMIT)</t>
  </si>
  <si>
    <t>darryn.mcevoy@rmit.edu.au</t>
  </si>
  <si>
    <t>Different formats (brochures, posters, banners and presentations) were developed to share information on project acvitities, implementation and safeguard strategies targeting different kind of stakeholders from community members to academia and officials.</t>
  </si>
  <si>
    <t>Ongoing; lessons learnt are continuously captured and influence planning, also at regional level (particularly from the Fiji "sister" project)</t>
  </si>
  <si>
    <t>Number of hotspot communities whose physical infrastructure has been improved to enhance climate resilience with particular emphasis on the poorest, women, youth, elderly and other vulnerable households.</t>
  </si>
  <si>
    <r>
      <rPr>
        <b/>
        <sz val="11"/>
        <color indexed="8"/>
        <rFont val="Times New Roman"/>
        <family val="1"/>
      </rPr>
      <t>Outcome 1</t>
    </r>
    <r>
      <rPr>
        <sz val="11"/>
        <color indexed="8"/>
        <rFont val="Times New Roman"/>
        <family val="1"/>
      </rPr>
      <t xml:space="preserve"> Reduced vulnerability of hotspot communities to climate-related hazards and threats</t>
    </r>
  </si>
  <si>
    <t>Community action plans as foundation for concrete adaptation action available.</t>
  </si>
  <si>
    <t>Roles and responsibilities of women are identified in the plans</t>
  </si>
  <si>
    <t>Output 1.1</t>
  </si>
  <si>
    <t>Output 1.2</t>
  </si>
  <si>
    <t>Detailed base-line data (including for monitoring of environmental and social risks) available for selected hotspot communities (ensuring gender and age disaggregation of data and detailed assessment of household level vulnerability)</t>
  </si>
  <si>
    <t>Output 1.3</t>
  </si>
  <si>
    <t>Action plans and detailed proposals for prioritized community level concrete climate action are available</t>
  </si>
  <si>
    <t>Output 1.4</t>
  </si>
  <si>
    <t>Concrete climate actions implemented</t>
  </si>
  <si>
    <t>Number tbd</t>
  </si>
  <si>
    <r>
      <t>Outcome 2</t>
    </r>
    <r>
      <rPr>
        <sz val="11"/>
        <color indexed="8"/>
        <rFont val="Times New Roman"/>
        <family val="1"/>
      </rPr>
      <t xml:space="preserve"> Strengthened awareness and ownership of adaptation and climate risk reduction processes and capacity to implement at local level</t>
    </r>
  </si>
  <si>
    <t>A majority of community members (including women and youth) are empowered to directly contribute to local resilience building</t>
  </si>
  <si>
    <t>Output 2.1</t>
  </si>
  <si>
    <t>No of trainings that are positively evaluated and % of women trained</t>
  </si>
  <si>
    <t xml:space="preserve">5
At least 50% women
</t>
  </si>
  <si>
    <t>Output 2.2</t>
  </si>
  <si>
    <t>No of workshops</t>
  </si>
  <si>
    <t>Project component 1: Community level actions</t>
  </si>
  <si>
    <t>Project component 2: Community level capacity strengthening</t>
  </si>
  <si>
    <t>Project component 3: Ward level actions</t>
  </si>
  <si>
    <r>
      <t xml:space="preserve">Outcome 3 </t>
    </r>
    <r>
      <rPr>
        <sz val="11"/>
        <color indexed="8"/>
        <rFont val="Times New Roman"/>
        <family val="1"/>
      </rPr>
      <t>Increased ward-level climate, disaster and ecosystem resilience in response to climate change and variability-induced stress</t>
    </r>
  </si>
  <si>
    <t>Ward-level and community (with particular emphasis on women and youth) capacity strengthened in support of ecosystems-based adaptation and public space</t>
  </si>
  <si>
    <t>Output 3.1</t>
  </si>
  <si>
    <t>No of women-focused communication programmes</t>
  </si>
  <si>
    <t>Output 3.2</t>
  </si>
  <si>
    <t>No of children and youth educational programmes</t>
  </si>
  <si>
    <t>Output 3.3</t>
  </si>
  <si>
    <t>No of ecosystem-based adaptation initiatives (participation of women)</t>
  </si>
  <si>
    <t xml:space="preserve">2
At least 50% women
</t>
  </si>
  <si>
    <t>Output 3.4</t>
  </si>
  <si>
    <t>No of community / public spaces developed</t>
  </si>
  <si>
    <t>Project component 4: Ward level capacity strengthening…</t>
  </si>
  <si>
    <r>
      <t xml:space="preserve">Outcome 4 </t>
    </r>
    <r>
      <rPr>
        <sz val="11"/>
        <color indexed="8"/>
        <rFont val="Times New Roman"/>
        <family val="1"/>
      </rPr>
      <t>Strengthened institutional capacity to reduce risks associated with climate-induced socioeconomic and environmental losses</t>
    </r>
  </si>
  <si>
    <t xml:space="preserve">No of ward development plans that fully mainstream climate change </t>
  </si>
  <si>
    <t>Output 4.1</t>
  </si>
  <si>
    <t>No of training events and % of women trained</t>
  </si>
  <si>
    <t>Output 4.2</t>
  </si>
  <si>
    <t>No of ward level structure established</t>
  </si>
  <si>
    <t>Output 4.3</t>
  </si>
  <si>
    <t>No of ward level land administration options developed</t>
  </si>
  <si>
    <r>
      <t xml:space="preserve">Outcome 5 </t>
    </r>
    <r>
      <rPr>
        <sz val="11"/>
        <color indexed="8"/>
        <rFont val="Times New Roman"/>
        <family val="1"/>
      </rPr>
      <t>Strengthened institutional capacity to reduce risks associated with climate-induced socioeconomic and environmental losses</t>
    </r>
  </si>
  <si>
    <t>Project component 5: City-wide governance and capacity strengthening</t>
  </si>
  <si>
    <t xml:space="preserve">Capacities of Honiara City Council (and the national government institutions supporting HCC) strengthened as expressed in the HCC corporate plan </t>
  </si>
  <si>
    <t>Output 5.1</t>
  </si>
  <si>
    <t>Output 5.2</t>
  </si>
  <si>
    <t>Output 5.3</t>
  </si>
  <si>
    <t>Output 5.4</t>
  </si>
  <si>
    <t>Output 5.5</t>
  </si>
  <si>
    <t>No of capacity needs assessments</t>
  </si>
  <si>
    <t xml:space="preserve">No. of capacity development workshops </t>
  </si>
  <si>
    <t>Resilience officer employed</t>
  </si>
  <si>
    <t>No of stakeholder meetings</t>
  </si>
  <si>
    <t>Set up resilience working group with HCC and Guadalcanal Province</t>
  </si>
  <si>
    <t>No of policy reviews</t>
  </si>
  <si>
    <r>
      <t xml:space="preserve">Outcome 6 </t>
    </r>
    <r>
      <rPr>
        <sz val="11"/>
        <color indexed="8"/>
        <rFont val="Times New Roman"/>
        <family val="1"/>
      </rPr>
      <t>Project implementation is fully transparent. All stakeholders are informed of products and results and have access to these for replication</t>
    </r>
  </si>
  <si>
    <t>Project component 6: Knowledge Management and Advocacy</t>
  </si>
  <si>
    <t>Output 6.1</t>
  </si>
  <si>
    <t>Output 6.2</t>
  </si>
  <si>
    <t>Output 6.3</t>
  </si>
  <si>
    <t>Output 6.4</t>
  </si>
  <si>
    <t>All stakeholders are well aware of programme as documented through pre and post project survey</t>
  </si>
  <si>
    <t>Knowledge exchange mechanism is established</t>
  </si>
  <si>
    <t>No of newsletters and web updates</t>
  </si>
  <si>
    <t>No of website updates</t>
  </si>
  <si>
    <t xml:space="preserve">No of lessons learnt documentation </t>
  </si>
  <si>
    <t>Gender considerations are embedded in all project aspects, not only from a numeric perspective (ensure participation of women in consultations, trainings and workshops; gender balance considered in HR processes) but also from a social and psychological point of view. Women are culturally silent in presence of men, and not used to express their concerns in public especially if contradicting opinion of men or on sensitive subjects. Focus groups discussions are carried out giving the opportunity to women to express themselves as much as possible (women groups are directed by women to reduce the gap, women are invited to speak in an appropriate manner). Survey questionnaire has been screened to ensure gender sensitivity is reflected in it; survey teams are gender balanced; survey will be carried out during daytime: many respondents are expected to be female (men out at work)</t>
  </si>
  <si>
    <t xml:space="preserve"> </t>
  </si>
  <si>
    <t xml:space="preserve">The main highlight is the extra-mile effort put in synergic actions within different activities and project components (thus increasing the level of processes and planning complexity but with expected extra benefits for communities), but also the accent put on capacity building at all level, and willingness shared among partners to work with unskilled youth as an opportunity for providing good quality training and creating new capacities. </t>
  </si>
  <si>
    <t>United Nations Human Settlements Programme</t>
  </si>
  <si>
    <t>2: Physical asset (produced/improved/strenghtened)</t>
  </si>
  <si>
    <t>1: Health and Social Infrastructure (developed/improved)</t>
  </si>
  <si>
    <t>Urban Policy</t>
  </si>
  <si>
    <t>12-13 October 2017</t>
  </si>
  <si>
    <t xml:space="preserve"> - project brochure
 - ESGY brochures (one for general public and one for communities)
 - ESGY poster (for communities)
 - 2 different project pull-up banners
 - 1 project poster
 - powerpoint project visual presentation
 - article "Land tenure and urban climate resilience in the South Pacific" (Mc Evoy, Mitchell, Trundle) with links to the project: https://www.tandfonline.com/eprint/MzZufSqzESTy8Pm28r7j/full?target=10.1080/17565529.2019.1594666
- Leveraging endogenous climate resilience: urban adaptation in Pacific Small Island Developing States (https://journals.sagepub.com/doi/abs/10.1177/0956247818816654)
 - presence on the web: FaceBook page and Twitter account</t>
  </si>
  <si>
    <t>c.iroi@met.gov.sb</t>
  </si>
  <si>
    <t>Chanel Iroi</t>
  </si>
  <si>
    <t>n/a</t>
  </si>
  <si>
    <t>Bernhard Barth</t>
  </si>
  <si>
    <t>Bernhard.Barth@un.org</t>
  </si>
  <si>
    <t>The project focuses on strengthening the resilience of Honiara to external shocks and stresses, building on the strong knowledge platform that has already been established by a climate vulnerability assessment for the city (UN-Habitat, 2014)  and the subsequent Honiara Urban Resilience and Climate Action Plan (HURCAP). 
Concrete actions that target reductions in exposure and sensitivity to climate-related impacts are  proposed at the community, ward, and city scale through a multi-actor, multi-level approach to resilience building by the different phases of participatory development of the adaptation plan. 
In line with and in support of the HURCAP, the overarching goal of this project is to enhance the resilience of Honiara and its inhabitants to current and future climate impacts and natural disasters, with a particular focus on pro-poor adaptation actions that involve and benefit the most vulnerable communities in the city. 
Components: 
1. Community-level actions and 2. Community level capacity strengthening to support the implementation of prioritized resilience actions in vulnerability hotspot communities and strengthen the capacity of local communities to respond to climate change and natural hazards through awareness raising and capacity development training.
3. Ward-level actions and 4. Ward level capacity strengthening to to support the implementation of resilience actions that target women, youth, urban agriculture and food security, and disaster risk reduction and strengthen the capacity of ward officials / councils to lead climate change adaptation and DRR planning activity, in support of increased urban resilience.
5. City-wide governance and capacity strengthening to strengthen institutional arrangements at the city-level to respond to climate change and natural disasters through mainstreaming and improved partnership 
6. Knowledge Management and Advocacy</t>
  </si>
  <si>
    <t>SLB/MIE/Urban/2016/1</t>
  </si>
  <si>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</si>
  <si>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</si>
  <si>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</si>
  <si>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</si>
  <si>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</si>
  <si>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</si>
  <si>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</si>
  <si>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</si>
  <si>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</si>
  <si>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</si>
  <si>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</si>
  <si>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</si>
  <si>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</si>
  <si>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</si>
  <si>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none</t>
  </si>
  <si>
    <t>2 - Access and equity</t>
  </si>
  <si>
    <t>Project Manager and task manager to work in cooperation with communities, CSO and knowable stakeholders to ensure representative participation which includes women, youth, people with disabilities, elderly, representatives of all communities.</t>
  </si>
  <si>
    <t>3 – Marginalized and vulnerable Groups</t>
  </si>
  <si>
    <t>4 – Human rights</t>
  </si>
  <si>
    <t xml:space="preserve">Land rights will be assessed as part of the vulnerability assessment. Potential risks will be openly discussed with communities and experts. </t>
  </si>
  <si>
    <t>1. Vulnerability Assessment methodology incorporates land rights
2. Number of assessment reports that include land-rights (target: all)</t>
  </si>
  <si>
    <t>as above</t>
  </si>
  <si>
    <t>5 – Gender equality and women’s empowerment</t>
  </si>
  <si>
    <t>Meaningful participation of women will be ensured (see above).
Gender experts will support the process. 
Community planners will be trained to ensure gender and youth aware processes. 
Gender disaggregated data will be collected.</t>
  </si>
  <si>
    <t>0
0
0
0
0</t>
  </si>
  <si>
    <t>6 – Core labour rights</t>
  </si>
  <si>
    <t>7 – Indigenous peoples</t>
  </si>
  <si>
    <t>8 – Involuntary resettlement</t>
  </si>
  <si>
    <t>n/a to be assessed for all USP</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</si>
  <si>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</si>
  <si>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</si>
  <si>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</si>
  <si>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</si>
  <si>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</si>
  <si>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</si>
  <si>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</si>
  <si>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SECTION 2: MONITORING FOR UNANTICIPATED IMPACTS / CORRECTIVE ACTIONS REQUIRED</t>
  </si>
  <si>
    <t>Has monitoring for unanticipated ESP risks been carried out?</t>
  </si>
  <si>
    <t xml:space="preserve">Yes, executing entities, project team members, local government and other partners and most importantly community members have regularly engaged on the ESP and its principles. All Executing Entities'  deliverables are monitored against the ESP. </t>
  </si>
  <si>
    <t>Have unanticipated ESP risks been identified during the reporting period?</t>
  </si>
  <si>
    <t>no</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</si>
  <si>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</si>
  <si>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</si>
  <si>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</si>
  <si>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</si>
  <si>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</si>
  <si>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</si>
  <si>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Have the implementation arrangements been effective during the reporting period?</t>
  </si>
  <si>
    <t>yes</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</si>
  <si>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</si>
  <si>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at the EEs been effective during the reporting period?</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</si>
  <si>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</si>
  <si>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</si>
  <si>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</si>
  <si>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 xml:space="preserve">At this stage the overall ESMP role remains with the Project Manager (IP). The EEs have designated focal points. The Project Managmement Committee provides general oversight. </t>
  </si>
  <si>
    <t>Has the overall ESMP been updated with the findings of the USPs that have been identified in this reporting period? [9]</t>
  </si>
  <si>
    <t xml:space="preserve">USPs have not been identified. However an update was undertaken providing a greater overview of the the project sites and communities. </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</si>
  <si>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</si>
  <si>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</si>
  <si>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</si>
  <si>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</si>
  <si>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</si>
  <si>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</si>
  <si>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</si>
  <si>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</si>
  <si>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</si>
  <si>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</si>
  <si>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</si>
  <si>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</si>
  <si>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</si>
  <si>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</si>
  <si>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</si>
  <si>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</si>
  <si>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</si>
  <si>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na</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</si>
  <si>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</si>
  <si>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</si>
  <si>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</si>
  <si>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 xml:space="preserve">yes (integrated, not stand alone) </t>
  </si>
  <si>
    <t>Does the results framework include gender-responsive indictors broken down at the different levels (objective, outcome, output)?</t>
  </si>
  <si>
    <t>yes, at outcome and output levels</t>
  </si>
  <si>
    <t>List the gender-responsive elements that were incorporated in the project/programme results framework</t>
  </si>
  <si>
    <t>Gender-responsive element [1]</t>
  </si>
  <si>
    <t>Level [2]</t>
  </si>
  <si>
    <t>Target</t>
  </si>
  <si>
    <t>Rated result for the reporting period (poor, satisfactory, good)</t>
  </si>
  <si>
    <t>Outcome</t>
  </si>
  <si>
    <t>good (very active engagement of all community members, in particular women)</t>
  </si>
  <si>
    <t>Output</t>
  </si>
  <si>
    <t xml:space="preserve">Output </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</si>
  <si>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</si>
  <si>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</si>
  <si>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</si>
  <si>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</si>
  <si>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</si>
  <si>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</si>
  <si>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</si>
  <si>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 xml:space="preserve">The Executing Entities have to comply with the ESGY strategy, ensure to collect gender disaggreated data, ensure women's representation and that the gender dimension of climate change is integrated in their work packages. </t>
  </si>
  <si>
    <t>Have the implementation arrangements at the EE(s) been effective during the reporting period? [5]</t>
  </si>
  <si>
    <t>Have any capacity gaps affecting GP compliance been identified during the reporting period and if so, what remediation was implemented?</t>
  </si>
  <si>
    <t xml:space="preserve">yes, whilst compliance has been ensured, it has been critical that the project manager constantly ensures quality control, including compliance with the ESGY strategy. </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</si>
  <si>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</si>
  <si>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</si>
  <si>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List all grievances received through the grievance mechanism during the reporting period regarding gender-related matters of project/programme activities [6]</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</si>
  <si>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</si>
  <si>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</si>
  <si>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</si>
  <si>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</si>
  <si>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</si>
  <si>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</si>
  <si>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</si>
  <si>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</si>
  <si>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</si>
  <si>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</si>
  <si>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</si>
  <si>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</si>
  <si>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</si>
  <si>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</si>
  <si>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</si>
  <si>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</si>
  <si>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</si>
  <si>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</si>
  <si>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</si>
  <si>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</si>
  <si>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</si>
  <si>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</si>
  <si>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Neither during the project development phase nor during the implementation (when all activities were screened again prior to commencement) impacts were identified. 
However, initially the principle was triggered to ensure that the screeing at the USP level is fully ensured. </t>
  </si>
  <si>
    <t>1. Percentage of women participants (target 50% of total participants)
2. Percentage of Youths participants (target: 25% of total participants are below the age of 26)
3. Percentage of people with disabilities (target: 75% of people with disabilities in target location participate if possible)
4. Percentage of participants above the age of 52 (target 15% of total participants)
5. All ethnic, religious and otherwise self-identified groups participate (target: at least one member)</t>
  </si>
  <si>
    <t>0
0
0
0
0</t>
  </si>
  <si>
    <t xml:space="preserve">Neither during the project development phase nor during the implementation (when all activities were screened again prior to commencement) impacts were identified.
However, initially the principle was triggered to ensure that the screeing at the USP level as well as other activities is fully ensured. 
Whilst impacts were not identified risks could not be excluded. The screening prior to the first Project Management Committee resulted in the identification of the following potential risks.
Risk: Equal and meaningful participation in all planning and capacity development activities is critical to ensure optimal project outcomes and with regard to avoidance of other ESGY related risks.
Opportunity: The project has the opportunity to empower marginalized groups with benefits beyond those intended by the project. 
</t>
  </si>
  <si>
    <t>Neither during the project development phase nor during the implementation (when all activities were screened again prior to commencement) impacts were identified.
However, initially the principle was triggered to ensure that the screeing at the USP level as well as other activities is fully ensured. 
Whilst impacts were not identified risks could not be excluded. The screening prior to the first Project Management Committee resulted in the identification of the following potential risks.
The outcome of the planning activities  could adversely affect vulnerable and marginalized groups 
If well designed, the activity could contribute to the participation of and specific environmental and social development gains for vulnerable and marginalized groups beyond the expectations of the project.</t>
  </si>
  <si>
    <t xml:space="preserve">Design of planning processes and assurance of adequate engagement of stakeholders (see above).
Every outcome (plans, consultations, training design) will be reviewed against this principle (all principles) by the task manager, the project manager and in certain cases UN-Habitat’s regional office.
Project Manager and task manager to ensure that capacity development, land and governance issues are designed to take all ESGY principles into consideration. </t>
  </si>
  <si>
    <t>1. Each plan, design, workshop/ consultation outcome screened against potential negative implications for people in vulnerable situations. 
2. Percentage of theatre, radio, educational and capacity development related activities that comprehensively mitigates negative implications for people in vulnerable situations.
3. Percentage of theatre, radio, educational and capacity development related activities that promote the empowerment of people in vulnerable situations and seize other ESGY-related opportunities. 
4. Percentage of women participants (target 50% of total participants)
5. Percentage of Youths participants (target: 25% of total participants are below the age of 26)
6. Percentage of curricula that include comprehensive reference to ESGY principles
7. Percentage of assessments that fully integrate ESGY principles. 
8. Percentage of local governance systems that actively promote ESGY opportunities.</t>
  </si>
  <si>
    <t xml:space="preserve">1. Number of community planners trained in gender and youth aware planning. 
2. Number of assessments that include comprehensive disaggregated (gender, youth) data sets.
3. Number of KMAC team members trained in ESGY strategy
4. Percentage of KMAC materials screened against the relevant ESGY principles.
5. Percentage of KMAC materials that actively promote gender equality and empowerment of women and youth
6. Number of Women in HCC that benefit from the project
7. Number of Women, Youth, people with disabilities in HCC leadership roles 
</t>
  </si>
  <si>
    <t>Meaning full participation of landowners and their representatives (where applicable)</t>
  </si>
  <si>
    <t xml:space="preserve">1. Number or assessments and plans that fully recognize traditional lanndowners, their rights and concerns </t>
  </si>
  <si>
    <t xml:space="preserve">Neither during the project development phase nor during the implementation (when all activities were screened again prior to commencement) impacts were identified. 
However, initially the principle was triggered to ensure that the screeing at the USP level is fully ensured. 
However, this is seen as a precautionary action only as involuntary resettlement can be excluded but voluntary (in site or near site) resettlments as part of / or consequence of the project is potentially possible. 
The screening (prior to the first Project Management Committee) however concluded that unvoluntary resettement is not triggered for ongoing outputs. Screeing of USPs remains critical. </t>
  </si>
  <si>
    <t>Output 1.1: In addition to existing community action plans developed as part of the HURCAP process, complete community climate action plans for White River (Wind Valley) and Tuvaruhu (Jabros) informal settlements</t>
  </si>
  <si>
    <t>Roles and responsibilities of women are identified in each plan</t>
  </si>
  <si>
    <t>Output 2.1: Training on conducting community profile self-assessment and monitoring (also for compliance with ESMP)</t>
  </si>
  <si>
    <t>Expected Accomplishment 2
Strengthened awareness and ownership of adaptation and climate risk reduction processes and capacity to implement at local level</t>
  </si>
  <si>
    <t>Output 3.1: To develop a women-focused climate risk communications programme</t>
  </si>
  <si>
    <t>good (training programmes for women successfully conducted,  communicaton is being developed)</t>
  </si>
  <si>
    <t xml:space="preserve">A first kick-off Agreement of Cooperation with the Ministry of Lands, Housing and Survey (MLHS) was signed on 30 November 2018 (see procurement) over USD 24,010. A follow up AoC with same entity is currently being prepared. 
An AoC has also been signed with the Royal Melbourne Institute of Technology (RMIT) on 10 January 2019 over USD 372,176.
Overall the project expenditure is below the projected amounts, mostly due to insecurity conditions related with the national, provincial and municipal elections.
The project implementation (and related expenditure) is currently reaching a satisfactory level at the date of submission of this report, with the restarting of all planned activities. Payments' requests are being processed for the two EE, for a total amount of 126,299 USD.
The implementing capacity of the national EE has also been hampered, partly by the above-mentioned transition. Additional resources were thus allocated to RMIT. All activities are closely monitored and implementation is put back on track. </t>
  </si>
  <si>
    <t xml:space="preserve">Neither during the project development phase nor during the implementation (when all activities were screened again prior to commencement) impacts were identified. 
However, initially the principle was triggered to ensure that the screening at the USP level is fully ensured. </t>
  </si>
  <si>
    <t xml:space="preserve">Neither during the project development phase nor during the implementation (when all activities were screened again prior to commencement) impacts were identified.
However, initially the principle was triggered to ensure that the screening at the USP level as well as other activities is fully ensured. 
Whilst impacts were not identified risks could not be excluded. The screening prior to the first Project Management Committee resulted in the identification of the following potential risks.
Whilst at the planning stage land rights will not be directly affected, this risk was triggered to ensure that all planning fully considers potential implications. If not done carefully the planning process may affect land tenure arrangements and/or community-based property rights/customary rights to land, territories and/or resources
</t>
  </si>
  <si>
    <t xml:space="preserve">Neither during the project development phase nor during the implementation (when all activities were screened again prior to commencement) impacts were identified.
However, initially the principle was triggered to ensure that the screening at the USP level as well as other activities is fully ensured. 
Whilst impacts were not identified risks could not be excluded. The screening prior to the first Project Management Committee resulted in the identification of the following potential risks.
Whilst the project design should ensure that women are fully participating and are empowered this principle was triggered to ensure that women and youth are fully participating in design of project activities and thus would also participate in implementation and benefit from and have access to opportunities and benefits
</t>
  </si>
  <si>
    <t xml:space="preserve">Neither during the project development phase nor during the implementation (when all activities were screened again prior to commencement) impacts were identified. 
However, initially the principle was triggered to ensure that the screening at the USP level is fully ensured. 
Whilst there are no indigenous peoples as such in the area, the term has been applied to include traditional landowners which are of critically important in the peri-urban areas and along the seashore. </t>
  </si>
  <si>
    <t xml:space="preserve">Neither during the project development phase nor during the implementation (when all activities were screened again prior to commencement) impacts were identified. 
However, initially the principle was triggered to ensure that the screening at the USP level is fully ensured. 
This principle is fully supported by the planned activities to restore ecosystems. 
</t>
  </si>
  <si>
    <t xml:space="preserve">Neither during the project development phase nor during the implementation (when all activities were screened again prior to commencement) impacts were identified. 
However, initially the principle was triggered to ensure that the screeing at the USP level is fully ensured. </t>
  </si>
  <si>
    <t>28/06/2019 - 27/06/2020</t>
  </si>
  <si>
    <t>Inga Korte</t>
  </si>
  <si>
    <t>inga.korte@un.org</t>
  </si>
  <si>
    <t xml:space="preserve">Adaptation of planning is done constantly, merging activities when possible in order to optimize the available resources and time. Holistic re-planning should allow to absorb the initial delay during the next phases of implementation. In particular the reallocation of tasks to RMIT whilst capacities of the local and national government partners are being built will (and has) helped to catch up on some activities.  
Delays in contracting with RMIT were overcome; a very good cooperation between the operational teams in UN-Habitat and RMIT has emerged. 
</t>
  </si>
  <si>
    <t xml:space="preserve">Bureoratic procedures </t>
  </si>
  <si>
    <t xml:space="preserve">UN-Habitat has supported the MLHS procurement processes and through a NZ volunteer has strenghtened capacities of national and local government. RMIT has taken over several responsiblities from MLS in order not to compromise the overall project implemenatation too much. Furthermore, small scale Agreements of Cooperations between UN-Habitat and MLHS ensured that continued prject implementation support by MLHS was guaranteed.  
</t>
  </si>
  <si>
    <t>Outbreak of the global COVID-19 pandemic and related restrictions</t>
  </si>
  <si>
    <t xml:space="preserve">- the lockdown and movement restrictions were imposed right before comunity validation workshops were scheduled. Consultations had to be postponed until meetings and venues were approved. Now scheduled for January 2021 
- The project heavily depends on oversight missions from Suva as well as from the main implementing partner RMIT. While RMIT has rearranged the wrkplan and was able to implement several activities remotely, it will be cruicial over the coming months to recruit more peroject personnel (either internationallz or from within the Solomon Islands) in order to ensure project oversight and management </t>
  </si>
  <si>
    <t xml:space="preserve">An integrated Environmenat and Social Safeguards, Gender and Youth Strategy (ESGY) has been developed and Executing Entities have been trained. The project manager oversees project implemetation and ensures that the policy is upheld and outputs comply with the requirements. Furthermore, the project's participatory approach includes guidelines on how to adopt a gender based appraoch in the design and implementation of field actitives (including conduction of workshops, etc.) and checklists are developed for the filed staff to ensure representation of marginalized groups in all meetinsg and workshops. </t>
  </si>
  <si>
    <t xml:space="preserve">Completed  </t>
  </si>
  <si>
    <t>Completed</t>
  </si>
  <si>
    <t>Draft Scoping Report completed</t>
  </si>
  <si>
    <t>New survey developed and tested and surveyor team trained; However, the outbreak of COVID-19 made finalization impossible</t>
  </si>
  <si>
    <t>Ongoing; strategy and key stakeholders identified and pre-mobilized; experts mission required once travel possible</t>
  </si>
  <si>
    <t>Ongoing; strategy definition in final phase; meetings with potential partners; experts mission required once travel possible</t>
  </si>
  <si>
    <t>Ongoing; expertise has been mobilized and potential solutions and partners identified; synergies with other initiatives in the Pacific currently under examination. experts mission required once travel possible</t>
  </si>
  <si>
    <t>Ongoing; exchanges with HCC and Ward councillors and all communities have started. Potential initiatives are identified and need aproval from PMC</t>
  </si>
  <si>
    <t xml:space="preserve">Completed. </t>
  </si>
  <si>
    <t>Ongoing; capacity needs assessment is fainlized and one workshop delivered. However, one training course was planned to be delivered in Honiara and had to e postponed due to COVID-19</t>
  </si>
  <si>
    <t xml:space="preserve">Training package is in development and a basic training has been provided as part of the post-election induction for new councillors. RO can only be hired once bank account is established. </t>
  </si>
  <si>
    <t xml:space="preserve">Shortlisting of RO completed; New Zealand Volunteer joined HCC and project team as Urban Planning and Resilience Advisor and will support project for 2 years.  RO can only be hired once bank account is established. </t>
  </si>
  <si>
    <t xml:space="preserve">Ongoing: weekly meetings organized within staff of HCC and MLHS. However, due to COVID-19 meetings are limited and communication is digitzed. </t>
  </si>
  <si>
    <t xml:space="preserve">Rating takes into account the severe impact hat the outbreak of the global COVID-19 pandemic had on the project implementation and oversight. Most severely, travle restrictions on RMIT severelz slow down project impelementation as field visits are impossible. Furthermore, Project management oversight by the project manager from Suva is severely impacted ue to the travel restrictions. In addition, the restrictions related to gatherings of community members further hinder the implementation of project activities. 
Despite the severe restrictions outlined above, the project has made significnt progress at community level with the finalizationof all community profiles and draft actions plans. Community buy in is ensured through transparent project implemenaation, training actiivties and inclusive, bottom up implementation approach. 
Multi-expertise teams have been mobilized to highlight potential synergic actions whenever possible. For instance, strategies for solid waste management are developed taking into account environmental and health consideration, the reduction of flood levels (reduction of drain blockages), governance implication at local and town level, but also climate change mitigation, livelihood and food security (transformation of green waste into energy and compost used by youth groups for urban agriculture projects). 
Rated as less positive are the delays associated with the lack of a project bank account and hence extremelz limited implemenattion capacity of the MLHS. This has for example made it impossible to date to hire Resilience Officers to support the projetc at the ward level. Even though a NZ volunteer has taken over some of he responsiblities, there are still several limitations on project implementation.  </t>
  </si>
  <si>
    <t>First stage completd; next trainings possible once travel and meeting restrictions are lifted</t>
  </si>
  <si>
    <t>There is a severe delay in project implementation, mostly due to 2 different factors: The first is related with relatively complex bureocratic and administrative  processes for establishing a project bank account by MLHS, resuting in limited implementation capacities. 
The main cause of delay is the outbreak of the COVID-19 pandemic and resulting travel restrictions of the main implementing oartner RMIT as well as the project manager whi is based in Suva, Fiji. A larger team needs to be recrited to be based in Honiara to assist with project implementation once MLHS has established the bank account and can receive larger project funds. 
Nevertheless, implementing partners have made a constant and significant effort to adjust initial planning, conduct several activities remotely and come up with creative solutions for field work implementation.</t>
  </si>
  <si>
    <t>Planning for sufficient staff is of critical importance: the resources and capacities of implementing partners are extremely limited and procedures for recruitment take extremly long. Projects like this that reuqire constant community engagemenet and negotiations with several stakeholders require constant in person follow up. 
Thorough community mobilization and capacity building remains critical - most settlements do not have a formal govenrnace structure and requrie extensive support in order to set up community committees that can guide project implementation in a tranparent and inclusive way. 
Climate resilience in Honiara is very situational and requries individual solutions for each settleemnt/ household. Howevr, the CRH project tries to identify synergies with other proejcts as well as identifying solutions that are applicable at a larger scale and could be easily contextualized for future prorgammmes</t>
  </si>
  <si>
    <t>The potential remains substantial. 
Already in the assessment and design phase the project has a srtong focus on implementing interventions that can be scaled up later on. 
For all measures that are related to capacity building, there is huge potential for replication as the training materials and methodology are available to MLHS and can easily implemented in other communities.</t>
  </si>
  <si>
    <t xml:space="preserve">no adaptation interventions have been undertaken yet (the implementation of physical works projects is yet to start). However, already in the assessment and design phase the project has a srtong focus on implementing interventions that can be scaled up later on in other communities/ settlements. </t>
  </si>
  <si>
    <r>
      <t xml:space="preserve">- </t>
    </r>
    <r>
      <rPr>
        <b/>
        <sz val="11"/>
        <color theme="1"/>
        <rFont val="Times New Roman"/>
        <family val="1"/>
      </rPr>
      <t>Comuntity Governance</t>
    </r>
    <r>
      <rPr>
        <sz val="11"/>
        <color theme="1"/>
        <rFont val="Times New Roman"/>
        <family val="1"/>
      </rPr>
      <t xml:space="preserve">: Community organization has an will continue to drastically improve, leading to incrased social coherence
- </t>
    </r>
    <r>
      <rPr>
        <b/>
        <sz val="11"/>
        <color theme="1"/>
        <rFont val="Times New Roman"/>
        <family val="1"/>
      </rPr>
      <t>Linkages</t>
    </r>
    <r>
      <rPr>
        <sz val="11"/>
        <color theme="1"/>
        <rFont val="Times New Roman"/>
        <family val="1"/>
      </rPr>
      <t xml:space="preserve">: Connecting target communities with HCC as well as national government has been important for the target communities. 
- </t>
    </r>
    <r>
      <rPr>
        <b/>
        <sz val="11"/>
        <color theme="1"/>
        <rFont val="Times New Roman"/>
        <family val="1"/>
      </rPr>
      <t>Climate Resilient Assets</t>
    </r>
    <r>
      <rPr>
        <sz val="11"/>
        <color theme="1"/>
        <rFont val="Times New Roman"/>
        <family val="1"/>
      </rPr>
      <t xml:space="preserve">: Building community assets that are urgently needed
- </t>
    </r>
    <r>
      <rPr>
        <b/>
        <sz val="11"/>
        <color theme="1"/>
        <rFont val="Times New Roman"/>
        <family val="1"/>
      </rPr>
      <t>Advocacy</t>
    </r>
    <r>
      <rPr>
        <sz val="11"/>
        <color theme="1"/>
        <rFont val="Times New Roman"/>
        <family val="1"/>
      </rPr>
      <t xml:space="preserve">: The project highlights the importance of climate resilience incremental informal settlements upgrading to a wide range of stakeholers through continued advocacy, potentially leading to an increase in programming targeted specifically at informal settlements 
- </t>
    </r>
    <r>
      <rPr>
        <b/>
        <sz val="11"/>
        <color theme="1"/>
        <rFont val="Times New Roman"/>
        <family val="1"/>
      </rPr>
      <t>Increased awareness</t>
    </r>
    <r>
      <rPr>
        <sz val="11"/>
        <color theme="1"/>
        <rFont val="Times New Roman"/>
        <family val="1"/>
      </rPr>
      <t>: thorugh continued engagement and capacity development, communities have benefitted  from awareness raising actitvies on a range of topics</t>
    </r>
  </si>
  <si>
    <t xml:space="preserve">- strong focus on capacity building/ knowledge transfer to communities as well as MLHS and HCC
- strong alignment with national policies and utilization of synergies 
- Esnuring close and strong relationships with MLHS and setting up proejct implementation through MLHS staff once bank account is established. </t>
  </si>
  <si>
    <t xml:space="preserve">The project follows a sound methodology to assess climate vulnerabilties and priority interventions.So far, the project has made very soud progress toward its desired results. 
Furthermore, the project benefirts from the multi-disciplinarity of thr RMIT team that is engaged in the project and can provide a wide range of innovative expertise. </t>
  </si>
  <si>
    <t xml:space="preserve">For project formulation, the comprehensive experience of UN-Habitat in Solomon Islands (through previous programmes) as well as within the region  provided the foundation. Extensive consultations and literature reviews supplemented this. UN-Habitat actively engages in the United Nations Outcome Group on Climate Cange and DRR, sharing project experience and reeceiving feedback. The project works with a wide range of government and civil society partneres for accurate data and information. 
</t>
  </si>
  <si>
    <t xml:space="preserve">The project deals with large data sets (related to the  mapping, Reports,  etc). Sharingthose with counterparts has been challlenging, especially when internet access is slow and limited. The project makes use of a variedty of different platforms to share data, and include dropbox, WeTransfer, googledrive, as well as external hard discs for storage and backups. </t>
  </si>
  <si>
    <t>1. Joint Risk Assessment of all outcome areas 1 to 6 for potential risks as per ESS and presentation to and endorsement of ESMP by Project Management Committee.
2. Training of all key project stakeholders (information sessions at PMCs, workshop at Inception Workshop) 
3. Training of all communities
4. Posters for communities 
5. Integration of ESS in compliance mechanisms of all Agreements of Cooperation and activities as per indicators.
6. Reporting on ESS to each PMC.</t>
  </si>
  <si>
    <t xml:space="preserve">The outbreak of COVID-19 significantly altered the assessment of Priniciple 13, Public Health. Guidelines on physical distancing as and safe hygiene are followed by all project staff, and awareness raising on those were delivered to all communities. Project staff has access to PPE (hand sanitizer and masks and gloves). Govenrment guidelines onmeetings and movement restrictions are strictly followed. </t>
  </si>
  <si>
    <t xml:space="preserve">Neither during the project development phase nor during the implementation (when all activities were screened again prior to commencement) impacts were identified. This principle was triggered due to he outbreak of the global pandemic, While all members of society are affected, the pandemic has exacerbated  existing vunerabilities, hence the project's target beneficiaries are disproportionately affected bz health and socio-economic impacts. </t>
  </si>
  <si>
    <t xml:space="preserve">1. number of communities that receive awareness raising on COVID-19 and safe hygiene 
2. Number of Assessments conducted to gain insight on the impact of COVID-19 on informal settlements 
</t>
  </si>
  <si>
    <t>0
0</t>
  </si>
  <si>
    <t>all communities have received substantial awareness raising on COVID-19 symtions and preventive measures
A Rapid Assessment on the impact of COVID-19 on informal settlements has been carried out</t>
  </si>
  <si>
    <t xml:space="preserve">-Project implementaiton slowed down from the beginning of 2019 due to campaigning and care taker government arrangements. During the 2 months mostly affected by elections (May and June 2019), field activities had to be put on hold and project team has focused on preparation of next implementation phases; engagement of institutional stakeholders is facilitated by the presence of project team within Ministry and City Council premises
-The roject team conducted a Rapid Assesment of COVID-19 on informal settlements to highlight how existing vulnerabilities are exacerbated by COVID-19, further supporting the imporatnce of the CRH project.  </t>
  </si>
  <si>
    <t>Apart during the months affected by elections and when country was on lockdown due to COVID-19, weekly meetings are organized within the staff placed in the Ministry and the one in the City Council, ensuring a constant exchange of information and smooth follow up</t>
  </si>
  <si>
    <t xml:space="preserve">The diversity and complementarity of expertise offered by the "task force" mobilized by the RMIT, and the smooth and good interaction with the project team in Honiara has a great potential for delivering a project of the highest quality, going further the expected results. This is also due to the team members and their personality and natural holistic approach, willing to multiply interlinkages and sharing of data and lessons learnt.   
The project requires on-site project oversight as well as frequent missions by the main implementing partner. Without a physical presence, project implementation is severely impacted. This lesson learnt has and will continue to result in the recruitment of more project staff in Honiara to provide on site support. 
Bureocratic government procedures take extremly long (eg setting up of a project bank account). This has to be taken into consideration when designing the implementation modalities for the coming 2 years. For example, outsorcing of the implementation of some infrastrcture projects, or partnernig with the World Bank CAUSE project, are potential solutions. </t>
  </si>
  <si>
    <t xml:space="preserve">Yes absolutely. For example, the understanding of learning needs provided the basis for the design of the capacity development activties. Understand gender-biased climate vulnerability and associated adaptation options ensured the development ofwomen-focused climate risk communications activities and worskshops. </t>
  </si>
  <si>
    <t xml:space="preserve">We have developed the interim ESPM management plan. As no risks have currently been observed, no further actions ahve been taken. 
Currently no impacts have been observed. However, in order to implement the ESMP of the project capactiy development, monitoring and promotion of redress mechanisms have been widely shared. </t>
  </si>
  <si>
    <t>5 (42% women)</t>
  </si>
  <si>
    <t>stakeholders engaged in knowledge management stratgey and well aware of programme</t>
  </si>
  <si>
    <t xml:space="preserve">20 learning objectives were established, and the porject is on track to meet them, though slightly delayed. 
- 7 learning objectives have been met (1.1. improved climate change sensitive planning at community level,  1.2 increased information  for resilience planning, 3.1 Understand gender-biased climate vulnerability and associated adaptation options, 3.3 awareness of ecosystem value and adaptation options, 4.3 Understand appropriate land administration system options, 5.1 Understand learning needs, and 6.1 Increased awareness and knowledge). 
- the remaining learning objectives have been partially met as activities have not started / are ongoing. 
</t>
  </si>
  <si>
    <t>Financial information:  cumulative from project start to 30 June 2020</t>
  </si>
  <si>
    <t>yes . However, more emphasis will be placed on hiring MLHS staff fully dedicated  to the project and receive special ESS training. 
The inception report included a revised Environmental and Social Management Report, https://www.dropbox.com/s/i4frbg46df16lnf/04%20Annex%204%20ESGY%20Strategy.pdf?dl=0 and the First Programme Management Committee Report included varous annexes for approval of the board (https://www.dropbox.com/s/hz5ld5ri368zd6j/02%20Annex%202%20PMC%20Fiji%20consolidated%20report.pdf?dl=0). 
In addition in July 2019 a further update was issued (https://www.dropbox.com/s/rn2u6zzqyn8lgsc/ESGY%20Scoping%20and%20Intermin%20Management%20Report%20-%20Fiji%20Jul%202019.pdf?dl=0). We apologize for not submitting this in line with the Board decision.  
Please note that both documents are significantly advanced from the document which was part of the Project Document. We do not have a version with track change.</t>
  </si>
  <si>
    <t>MLHS, MECDM, RMIT: have received and subsequently provided training to partners and beneficiaries and ensure that the redress mechanisms are fully understood.</t>
  </si>
  <si>
    <t>HH survey was not possible due to COVID-19. Baseline data was gathered with GIS mapping and Focus Group Discussions</t>
  </si>
  <si>
    <t>1 
(30% women)</t>
  </si>
  <si>
    <t>2
At least 50% women</t>
  </si>
  <si>
    <r>
      <t xml:space="preserve">Infrastructure construction has not started yet; identification of sub-projects still in scoping stage
</t>
    </r>
    <r>
      <rPr>
        <sz val="11"/>
        <color theme="9"/>
        <rFont val="Times New Roman"/>
        <family val="1"/>
      </rPr>
      <t>Impact: 3 (no changes to ProDoc)
Prob: 2 (no changes to ProDoc)</t>
    </r>
  </si>
  <si>
    <r>
      <t xml:space="preserve">3 levels of elections (national, procincial and municipal) with related tense social situation have diverted attetion of officials from project implementation
</t>
    </r>
    <r>
      <rPr>
        <sz val="11"/>
        <color theme="9"/>
        <rFont val="Times New Roman"/>
        <family val="1"/>
      </rPr>
      <t>Impact: 4 (no changes to ProDoc)
Prob: 1 (no changes to ProDoc)</t>
    </r>
  </si>
  <si>
    <r>
      <t xml:space="preserve">This aspect is considered in the project design; through the trainings and capacity building this negative impact is meant to decrease during the implementation period
</t>
    </r>
    <r>
      <rPr>
        <sz val="11"/>
        <color theme="9"/>
        <rFont val="Times New Roman"/>
        <family val="1"/>
      </rPr>
      <t>Impact: 3 (increase)
Prob: 3 (increase)</t>
    </r>
  </si>
  <si>
    <r>
      <t xml:space="preserve">Not encountered so far: communities have shown a lot of interest and have massively involved in consultations
</t>
    </r>
    <r>
      <rPr>
        <sz val="11"/>
        <color theme="9"/>
        <rFont val="Times New Roman"/>
        <family val="1"/>
      </rPr>
      <t>Impact: 2 (no changes to ProDoc)
Prob: 1 (no changes to ProDoc)</t>
    </r>
  </si>
  <si>
    <r>
      <t xml:space="preserve">Not encountered so far
</t>
    </r>
    <r>
      <rPr>
        <sz val="11"/>
        <color theme="9"/>
        <rFont val="Times New Roman"/>
        <family val="1"/>
      </rPr>
      <t>Impact: 2 (no changes to ProDoc)
Prob: 1 (decrease)</t>
    </r>
  </si>
  <si>
    <r>
      <t xml:space="preserve">Not encountered so far
</t>
    </r>
    <r>
      <rPr>
        <sz val="11"/>
        <color theme="9"/>
        <rFont val="Times New Roman"/>
        <family val="1"/>
      </rPr>
      <t>Impact: 2 (no changes to ProDoc)
Prob: 2 (no changes to ProDoc)</t>
    </r>
  </si>
  <si>
    <r>
      <t xml:space="preserve">Some difficulty is encountered by the local executing entity (Ministry) in compiling financial reports follwing requested formats
</t>
    </r>
    <r>
      <rPr>
        <sz val="11"/>
        <color theme="9"/>
        <rFont val="Times New Roman"/>
        <family val="1"/>
      </rPr>
      <t>Impact: 3 (increase)
Prob: 3 (increase)</t>
    </r>
  </si>
  <si>
    <r>
      <t xml:space="preserve">Infrastructure construction has not started yet; identification of sub-projects still in scoping stage
</t>
    </r>
    <r>
      <rPr>
        <sz val="11"/>
        <color theme="9"/>
        <rFont val="Times New Roman"/>
        <family val="1"/>
      </rPr>
      <t>Impact: 4 (increase)
Prob: 4 (increase)</t>
    </r>
  </si>
  <si>
    <r>
      <t xml:space="preserve">At this stage, the two main bodies involved are the Ministry of Lands, Housing and Survey  and Honiara City Council. Coordination has been good during the period
</t>
    </r>
    <r>
      <rPr>
        <sz val="11"/>
        <color theme="9"/>
        <rFont val="Times New Roman"/>
        <family val="1"/>
      </rPr>
      <t>Impact: 1 (no changes to ProDoc)
Prob: 2 (no changes to ProDoc)</t>
    </r>
  </si>
  <si>
    <t xml:space="preserve">The establishment of a project bank account already delayed the project implemenattion severely. We will emphasize the rcruitment of engineering staff for teh coming months to suport and push for a timely proejct impelemntation to avoid furtehr delays. </t>
  </si>
  <si>
    <r>
      <t xml:space="preserve">After two months of conflictual interaction within ethnic and political groups, situation seems getting back to normal now
</t>
    </r>
    <r>
      <rPr>
        <sz val="11"/>
        <color theme="9"/>
        <rFont val="Times New Roman"/>
        <family val="1"/>
      </rPr>
      <t>Impact: medium</t>
    </r>
  </si>
  <si>
    <r>
      <t xml:space="preserve">The beginning of implementation has been delayed for administrative and legal complex clearing processes 
Agreement with RMIT: The call for proposals was delayed due to new regulation within UN-Habitat. The negotiation of the Agreement took longer due to slow legal clearance by RMIT contracts division.
</t>
    </r>
    <r>
      <rPr>
        <sz val="11"/>
        <color theme="9"/>
        <rFont val="Times New Roman"/>
        <family val="1"/>
      </rPr>
      <t>Impact: medium</t>
    </r>
  </si>
  <si>
    <r>
      <t xml:space="preserve">The setting up of a designated project bank by the government counterpart MLHS in compliance with treasurey requirements has been extremely slow. A porject bank account is required for all larger scale projects. This has resuted in extremely limited implementing capacity by MLHS. The bank account is now expected to be established in January 2021. 
</t>
    </r>
    <r>
      <rPr>
        <sz val="11"/>
        <color theme="9"/>
        <rFont val="Times New Roman"/>
        <family val="1"/>
      </rPr>
      <t>Impact: high</t>
    </r>
  </si>
  <si>
    <r>
      <t xml:space="preserve">The following restrictions on movement and gatherings had/ have an impact on CRH project implementation: 
- State of emergency declared by the Government of Solomon Islands in MArch 2020 and is currently valid until the end of March 2021, triggering of the Emergency Powers Act whic allows the Govenrment to impose restrictions on gatherings and travel
- Since October 2020, meetings are possible but very restricted. Gatherings need to be preapproved and venues have to have minimum requirements (such as availability of washrooms, ventilation, etc)
- international travel restrictions, Solomon Island's borders are closed and limited international staff can enter the country
</t>
    </r>
    <r>
      <rPr>
        <sz val="11"/>
        <color theme="9"/>
        <rFont val="Times New Roman"/>
        <family val="1"/>
      </rPr>
      <t>- the need for project extension due to COVID-19 is very likely and will be requested soon 
Impact: high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</si>
</sst>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59"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b/>
      <sz val="11"/>
      <color theme="0"/>
      <name val="Times New Roman"/>
      <family val="1"/>
    </font>
    <font>
      <sz val="9"/>
      <color indexed="81"/>
      <name val="Tahoma"/>
      <family val="2"/>
    </font>
    <font>
      <b/>
      <sz val="9"/>
      <color indexed="81"/>
      <name val="Tahoma"/>
      <family val="2"/>
    </font>
    <font>
      <b/>
      <sz val="11"/>
      <color theme="1"/>
      <name val="Calibri"/>
      <family val="2"/>
      <scheme val="minor"/>
    </font>
    <font>
      <b/>
      <sz val="16"/>
      <color theme="1"/>
      <name val="Times New Roman"/>
      <family val="1"/>
    </font>
    <font>
      <sz val="9"/>
      <color theme="1"/>
      <name val="Calibri"/>
      <family val="2"/>
      <scheme val="minor"/>
    </font>
    <font>
      <b/>
      <i/>
      <sz val="11"/>
      <color theme="1"/>
      <name val="Times New Roman"/>
      <family val="1"/>
    </font>
    <font>
      <sz val="10"/>
      <color indexed="8"/>
      <name val="Times New Roman"/>
      <family val="1"/>
    </font>
    <font>
      <sz val="11"/>
      <color theme="9"/>
      <name val="Times New Roman"/>
      <family val="1"/>
    </font>
    <font>
      <sz val="8"/>
      <color rgb="FF000000"/>
      <name val="Segoe UI"/>
      <family val="2"/>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mediumGray">
        <fgColor theme="5" tint="-0.24994659260841701"/>
        <bgColor theme="0"/>
      </patternFill>
    </fill>
    <fill>
      <patternFill patternType="solid">
        <fgColor theme="6" tint="0.59996337778862885"/>
        <bgColor indexed="64"/>
      </patternFill>
    </fill>
  </fills>
  <borders count="6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indexed="64"/>
      </bottom>
      <diagonal/>
    </border>
  </borders>
  <cellStyleXfs count="5">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cellStyleXfs>
  <cellXfs count="788">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23" xfId="0" applyFont="1" applyFill="1" applyBorder="1" applyAlignment="1">
      <alignment vertical="top" wrapText="1"/>
    </xf>
    <xf numFmtId="0" fontId="30" fillId="0" borderId="1" xfId="0" applyFont="1" applyFill="1" applyBorder="1" applyAlignment="1">
      <alignment vertical="top" wrapText="1"/>
    </xf>
    <xf numFmtId="0" fontId="30" fillId="0" borderId="31" xfId="0" applyFont="1" applyFill="1" applyBorder="1" applyAlignment="1">
      <alignment vertical="top" wrapText="1"/>
    </xf>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1" fontId="1" fillId="2" borderId="33"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3" fillId="3" borderId="1" xfId="0" applyFont="1" applyFill="1" applyBorder="1" applyAlignment="1">
      <alignment horizontal="center" vertical="center" wrapText="1"/>
    </xf>
    <xf numFmtId="0" fontId="24" fillId="3" borderId="24" xfId="0" applyFont="1" applyFill="1" applyBorder="1"/>
    <xf numFmtId="0" fontId="24"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2" fillId="11" borderId="56"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8" borderId="11" xfId="4" applyFont="1" applyBorder="1" applyAlignment="1" applyProtection="1">
      <alignment horizontal="center" vertical="center"/>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3" fillId="0" borderId="59"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6"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60" xfId="0" applyFont="1" applyFill="1" applyBorder="1" applyAlignment="1" applyProtection="1">
      <alignment horizontal="center" vertical="center" wrapText="1"/>
    </xf>
    <xf numFmtId="0" fontId="42" fillId="11" borderId="44"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8" borderId="11" xfId="4" applyBorder="1" applyAlignment="1" applyProtection="1">
      <alignment wrapText="1"/>
      <protection locked="0"/>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52"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2"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7" xfId="4" applyFont="1" applyBorder="1" applyAlignment="1" applyProtection="1">
      <alignment vertical="center"/>
      <protection locked="0"/>
    </xf>
    <xf numFmtId="0" fontId="47"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60"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42" fillId="11" borderId="56" xfId="0" applyFont="1" applyFill="1" applyBorder="1" applyAlignment="1" applyProtection="1">
      <alignment horizontal="center" vertical="center" wrapText="1"/>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40" xfId="0" applyFont="1" applyFill="1" applyBorder="1" applyAlignment="1" applyProtection="1">
      <alignment horizontal="center" vertical="center" wrapText="1"/>
    </xf>
    <xf numFmtId="0" fontId="42" fillId="11" borderId="30" xfId="0" applyFont="1" applyFill="1" applyBorder="1" applyAlignment="1" applyProtection="1">
      <alignment horizontal="center" vertical="center" wrapText="1"/>
    </xf>
    <xf numFmtId="0" fontId="42" fillId="11" borderId="53" xfId="0" applyFont="1" applyFill="1" applyBorder="1" applyAlignment="1" applyProtection="1">
      <alignment horizontal="center" vertical="center" wrapText="1"/>
    </xf>
    <xf numFmtId="0" fontId="39" fillId="8" borderId="11" xfId="4" applyBorder="1" applyProtection="1">
      <protection locked="0"/>
    </xf>
    <xf numFmtId="0" fontId="47" fillId="8" borderId="30" xfId="4" applyFont="1" applyBorder="1" applyAlignment="1" applyProtection="1">
      <alignment vertical="center" wrapText="1"/>
      <protection locked="0"/>
    </xf>
    <xf numFmtId="0" fontId="47" fillId="8" borderId="53" xfId="4" applyFont="1" applyBorder="1" applyAlignment="1" applyProtection="1">
      <alignment horizontal="center" vertical="center"/>
      <protection locked="0"/>
    </xf>
    <xf numFmtId="0" fontId="39" fillId="12" borderId="11" xfId="4" applyFill="1" applyBorder="1" applyProtection="1">
      <protection locked="0"/>
    </xf>
    <xf numFmtId="0" fontId="47" fillId="12" borderId="30" xfId="4" applyFont="1" applyFill="1" applyBorder="1" applyAlignment="1" applyProtection="1">
      <alignment vertical="center" wrapText="1"/>
      <protection locked="0"/>
    </xf>
    <xf numFmtId="0" fontId="47"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xf>
    <xf numFmtId="0" fontId="39" fillId="8" borderId="11" xfId="4" applyBorder="1" applyAlignment="1" applyProtection="1">
      <alignment vertical="center" wrapText="1"/>
      <protection locked="0"/>
    </xf>
    <xf numFmtId="0" fontId="39" fillId="8" borderId="52"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2" xfId="4" applyFill="1" applyBorder="1" applyAlignment="1" applyProtection="1">
      <alignment vertical="center" wrapText="1"/>
      <protection locked="0"/>
    </xf>
    <xf numFmtId="0" fontId="39" fillId="8" borderId="56"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6"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4"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30" xfId="4" applyFill="1" applyBorder="1" applyAlignment="1" applyProtection="1">
      <alignment horizontal="center" vertical="center" wrapText="1"/>
      <protection locked="0"/>
    </xf>
    <xf numFmtId="0" fontId="39" fillId="12" borderId="56"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1" xfId="0" applyFont="1" applyFill="1" applyBorder="1" applyAlignment="1" applyProtection="1">
      <alignment horizontal="center" vertical="center"/>
    </xf>
    <xf numFmtId="0" fontId="42" fillId="11" borderId="10" xfId="0" applyFont="1" applyFill="1" applyBorder="1" applyAlignment="1" applyProtection="1">
      <alignment horizontal="center" vertical="center" wrapText="1"/>
    </xf>
    <xf numFmtId="0" fontId="39" fillId="8" borderId="35" xfId="4" applyBorder="1" applyAlignment="1" applyProtection="1">
      <protection locked="0"/>
    </xf>
    <xf numFmtId="10" fontId="39" fillId="8" borderId="40" xfId="4" applyNumberFormat="1" applyBorder="1" applyAlignment="1" applyProtection="1">
      <alignment horizontal="center" vertical="center"/>
      <protection locked="0"/>
    </xf>
    <xf numFmtId="0" fontId="39" fillId="12" borderId="35" xfId="4" applyFill="1" applyBorder="1" applyAlignment="1" applyProtection="1">
      <protection locked="0"/>
    </xf>
    <xf numFmtId="10" fontId="39" fillId="12" borderId="40" xfId="4" applyNumberFormat="1" applyFill="1" applyBorder="1" applyAlignment="1" applyProtection="1">
      <alignment horizontal="center" vertical="center"/>
      <protection locked="0"/>
    </xf>
    <xf numFmtId="0" fontId="42" fillId="11" borderId="30"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6"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30"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2" fillId="11" borderId="30" xfId="0" applyFont="1" applyFill="1" applyBorder="1" applyAlignment="1" applyProtection="1">
      <alignment horizontal="center" vertical="center" wrapText="1"/>
    </xf>
    <xf numFmtId="0" fontId="39" fillId="12" borderId="53" xfId="4" applyFill="1" applyBorder="1" applyAlignment="1" applyProtection="1">
      <alignment horizontal="center" vertical="center"/>
      <protection locked="0"/>
    </xf>
    <xf numFmtId="0" fontId="0" fillId="10" borderId="1" xfId="0" applyFill="1" applyBorder="1" applyProtection="1"/>
    <xf numFmtId="0" fontId="39" fillId="12" borderId="56" xfId="4" applyFill="1" applyBorder="1" applyAlignment="1" applyProtection="1">
      <alignment vertical="center"/>
      <protection locked="0"/>
    </xf>
    <xf numFmtId="0" fontId="0" fillId="0" borderId="0" xfId="0" applyAlignment="1">
      <alignment vertical="center" wrapText="1"/>
    </xf>
    <xf numFmtId="0" fontId="14" fillId="0" borderId="1" xfId="0" applyFont="1" applyFill="1" applyBorder="1" applyAlignment="1">
      <alignment vertical="top" wrapText="1"/>
    </xf>
    <xf numFmtId="0" fontId="15" fillId="2" borderId="1" xfId="0" applyFont="1" applyFill="1" applyBorder="1" applyAlignment="1" applyProtection="1">
      <alignment horizontal="center"/>
    </xf>
    <xf numFmtId="1" fontId="1" fillId="2" borderId="3" xfId="0" applyNumberFormat="1" applyFont="1" applyFill="1" applyBorder="1" applyAlignment="1" applyProtection="1">
      <alignment horizontal="left" vertical="top"/>
      <protection locked="0"/>
    </xf>
    <xf numFmtId="1" fontId="1" fillId="2" borderId="1" xfId="0" applyNumberFormat="1" applyFont="1" applyFill="1" applyBorder="1" applyAlignment="1" applyProtection="1">
      <alignment horizontal="left" vertical="top" wrapText="1"/>
      <protection locked="0"/>
    </xf>
    <xf numFmtId="0" fontId="23" fillId="2" borderId="3" xfId="1" applyFill="1" applyBorder="1" applyAlignment="1" applyProtection="1">
      <protection locked="0"/>
    </xf>
    <xf numFmtId="0" fontId="1" fillId="2" borderId="2" xfId="0" applyFont="1" applyFill="1" applyBorder="1" applyAlignment="1" applyProtection="1">
      <alignment wrapText="1"/>
      <protection locked="0"/>
    </xf>
    <xf numFmtId="0" fontId="23" fillId="2" borderId="3" xfId="1" applyFill="1" applyBorder="1" applyAlignment="1" applyProtection="1">
      <alignment wrapText="1"/>
      <protection locked="0"/>
    </xf>
    <xf numFmtId="0" fontId="24" fillId="0" borderId="0" xfId="0" applyFont="1" applyAlignment="1">
      <alignment vertical="top"/>
    </xf>
    <xf numFmtId="0" fontId="24" fillId="2" borderId="1" xfId="0" applyFont="1" applyFill="1" applyBorder="1" applyAlignment="1">
      <alignment vertical="center" wrapText="1"/>
    </xf>
    <xf numFmtId="0" fontId="24" fillId="2" borderId="1" xfId="0" applyFont="1" applyFill="1" applyBorder="1" applyAlignment="1">
      <alignment horizontal="center" vertical="center"/>
    </xf>
    <xf numFmtId="0" fontId="1" fillId="5" borderId="1" xfId="0" applyFont="1" applyFill="1" applyBorder="1" applyAlignment="1" applyProtection="1">
      <alignment horizontal="center" vertical="center"/>
    </xf>
    <xf numFmtId="0" fontId="0" fillId="0" borderId="0" xfId="0" applyAlignment="1">
      <alignment wrapText="1"/>
    </xf>
    <xf numFmtId="0" fontId="2" fillId="2" borderId="16" xfId="0" applyFont="1" applyFill="1" applyBorder="1" applyAlignment="1" applyProtection="1">
      <alignment horizontal="center" vertical="center" wrapText="1"/>
    </xf>
    <xf numFmtId="0" fontId="1" fillId="3" borderId="2"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2" fillId="3" borderId="15" xfId="0" applyFont="1" applyFill="1" applyBorder="1" applyAlignment="1" applyProtection="1">
      <alignment vertical="center" wrapText="1"/>
    </xf>
    <xf numFmtId="9" fontId="2" fillId="2" borderId="15"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9" fontId="2" fillId="0" borderId="15"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39" fillId="12" borderId="53" xfId="4" applyFill="1" applyBorder="1" applyAlignment="1" applyProtection="1">
      <alignment horizontal="center" vertical="center"/>
      <protection locked="0"/>
    </xf>
    <xf numFmtId="0" fontId="39" fillId="12" borderId="60" xfId="4" applyFill="1" applyBorder="1" applyAlignment="1" applyProtection="1">
      <alignment horizontal="center" wrapText="1"/>
      <protection locked="0"/>
    </xf>
    <xf numFmtId="0" fontId="39" fillId="12" borderId="44" xfId="4" applyFill="1" applyBorder="1" applyAlignment="1" applyProtection="1">
      <alignment horizontal="center" wrapText="1"/>
      <protection locked="0"/>
    </xf>
    <xf numFmtId="3" fontId="2" fillId="0" borderId="0" xfId="0" applyNumberFormat="1" applyFont="1" applyFill="1" applyBorder="1" applyAlignment="1" applyProtection="1">
      <alignment vertical="top" wrapText="1"/>
    </xf>
    <xf numFmtId="0" fontId="0" fillId="0" borderId="0" xfId="0" applyFill="1" applyBorder="1" applyProtection="1"/>
    <xf numFmtId="0" fontId="42" fillId="11" borderId="0" xfId="0" applyFont="1" applyFill="1" applyBorder="1" applyAlignment="1" applyProtection="1">
      <alignment horizontal="left" vertical="center" wrapText="1"/>
    </xf>
    <xf numFmtId="0" fontId="39" fillId="12" borderId="60" xfId="4" applyFill="1" applyBorder="1" applyAlignment="1" applyProtection="1">
      <alignment wrapText="1"/>
      <protection locked="0"/>
    </xf>
    <xf numFmtId="0" fontId="46" fillId="2" borderId="52" xfId="0" applyFont="1" applyFill="1" applyBorder="1" applyAlignment="1" applyProtection="1">
      <alignment vertical="center" wrapText="1"/>
    </xf>
    <xf numFmtId="0" fontId="0" fillId="13" borderId="57" xfId="0" applyFill="1" applyBorder="1" applyAlignment="1" applyProtection="1">
      <alignment horizontal="left" vertical="center" wrapText="1"/>
    </xf>
    <xf numFmtId="0" fontId="46" fillId="13" borderId="52" xfId="0" applyFont="1" applyFill="1" applyBorder="1" applyAlignment="1" applyProtection="1">
      <alignment vertical="center" wrapText="1"/>
    </xf>
    <xf numFmtId="10" fontId="39" fillId="13" borderId="11" xfId="4" applyNumberFormat="1" applyFill="1" applyBorder="1" applyAlignment="1" applyProtection="1">
      <alignment horizontal="center" vertical="center" wrapText="1"/>
      <protection locked="0"/>
    </xf>
    <xf numFmtId="0" fontId="39" fillId="13" borderId="60" xfId="4" applyFill="1" applyBorder="1" applyAlignment="1" applyProtection="1">
      <alignment horizontal="center" wrapText="1"/>
      <protection locked="0"/>
    </xf>
    <xf numFmtId="0" fontId="39" fillId="13" borderId="44" xfId="4" applyFill="1" applyBorder="1" applyAlignment="1" applyProtection="1">
      <alignment horizontal="center" wrapText="1"/>
      <protection locked="0"/>
    </xf>
    <xf numFmtId="0" fontId="43" fillId="0" borderId="56" xfId="0" applyFont="1" applyFill="1" applyBorder="1" applyAlignment="1" applyProtection="1">
      <alignment vertical="center" wrapText="1"/>
    </xf>
    <xf numFmtId="0" fontId="46" fillId="2" borderId="56" xfId="0" applyFont="1" applyFill="1" applyBorder="1" applyAlignment="1" applyProtection="1">
      <alignment vertical="center" wrapText="1"/>
    </xf>
    <xf numFmtId="0" fontId="39" fillId="12" borderId="44" xfId="4" applyFill="1" applyBorder="1" applyAlignment="1" applyProtection="1">
      <alignment horizontal="left" wrapText="1"/>
      <protection locked="0"/>
    </xf>
    <xf numFmtId="9" fontId="47" fillId="12" borderId="7" xfId="4"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wrapText="1"/>
    </xf>
    <xf numFmtId="15" fontId="1" fillId="2" borderId="3" xfId="0" applyNumberFormat="1" applyFont="1" applyFill="1" applyBorder="1" applyAlignment="1" applyProtection="1">
      <alignment horizontal="center"/>
    </xf>
    <xf numFmtId="0" fontId="2" fillId="0" borderId="39" xfId="0" applyFont="1" applyFill="1" applyBorder="1" applyAlignment="1" applyProtection="1">
      <alignment horizontal="center" vertical="center" wrapText="1"/>
    </xf>
    <xf numFmtId="0" fontId="0" fillId="0" borderId="0" xfId="0" applyAlignment="1">
      <alignment horizontal="left" vertical="top"/>
    </xf>
    <xf numFmtId="0" fontId="0" fillId="3" borderId="19" xfId="0" applyFill="1" applyBorder="1" applyAlignment="1">
      <alignment horizontal="left" vertical="top"/>
    </xf>
    <xf numFmtId="0" fontId="0" fillId="14" borderId="20" xfId="0" applyFill="1" applyBorder="1" applyAlignment="1">
      <alignment horizontal="left" vertical="top"/>
    </xf>
    <xf numFmtId="0" fontId="0" fillId="14" borderId="21" xfId="0" applyFill="1" applyBorder="1" applyAlignment="1">
      <alignment horizontal="left" vertical="top"/>
    </xf>
    <xf numFmtId="0" fontId="0" fillId="3" borderId="0" xfId="0" applyFill="1" applyAlignment="1">
      <alignment horizontal="left" vertical="top"/>
    </xf>
    <xf numFmtId="0" fontId="0" fillId="14" borderId="0" xfId="0" applyFill="1"/>
    <xf numFmtId="0" fontId="0" fillId="14" borderId="23" xfId="0" applyFill="1" applyBorder="1"/>
    <xf numFmtId="0" fontId="0" fillId="3" borderId="22" xfId="0" applyFill="1" applyBorder="1" applyAlignment="1">
      <alignment horizontal="left" vertical="top"/>
    </xf>
    <xf numFmtId="0" fontId="24" fillId="14" borderId="0" xfId="0" applyFont="1" applyFill="1" applyAlignment="1">
      <alignment horizontal="left" vertical="top"/>
    </xf>
    <xf numFmtId="0" fontId="0" fillId="14" borderId="23" xfId="0" applyFill="1" applyBorder="1" applyAlignment="1">
      <alignment horizontal="left" vertical="top"/>
    </xf>
    <xf numFmtId="0" fontId="33" fillId="14" borderId="0" xfId="0" applyFont="1" applyFill="1" applyAlignment="1">
      <alignment horizontal="left" vertical="top"/>
    </xf>
    <xf numFmtId="0" fontId="33" fillId="0" borderId="32" xfId="0" applyFont="1" applyBorder="1" applyAlignment="1">
      <alignment horizontal="left" vertical="center" wrapText="1"/>
    </xf>
    <xf numFmtId="0" fontId="33" fillId="0" borderId="8" xfId="0" applyFont="1" applyBorder="1" applyAlignment="1">
      <alignment horizontal="left" vertical="top"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0" fillId="3" borderId="0" xfId="0" applyFill="1" applyAlignment="1">
      <alignment horizontal="left" vertical="top" wrapText="1"/>
    </xf>
    <xf numFmtId="0" fontId="24" fillId="0" borderId="6" xfId="0" applyFont="1" applyBorder="1" applyAlignment="1">
      <alignment horizontal="left" vertical="center" wrapText="1"/>
    </xf>
    <xf numFmtId="0" fontId="24" fillId="0" borderId="11" xfId="0" applyFont="1" applyBorder="1" applyAlignment="1">
      <alignment horizontal="left" vertical="center"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0" fillId="14" borderId="23" xfId="0" applyFill="1" applyBorder="1" applyAlignment="1">
      <alignment horizontal="left" vertical="top"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0" fillId="14" borderId="0" xfId="0" applyFill="1" applyAlignment="1">
      <alignment horizontal="left" vertical="top"/>
    </xf>
    <xf numFmtId="0" fontId="24" fillId="3" borderId="22" xfId="0" applyFont="1" applyFill="1" applyBorder="1" applyAlignment="1">
      <alignment horizontal="left" vertical="top"/>
    </xf>
    <xf numFmtId="0" fontId="24" fillId="14" borderId="23" xfId="0" applyFont="1" applyFill="1" applyBorder="1" applyAlignment="1">
      <alignment horizontal="left" vertical="top"/>
    </xf>
    <xf numFmtId="0" fontId="24" fillId="3" borderId="0" xfId="0" applyFont="1" applyFill="1" applyAlignment="1">
      <alignment horizontal="left" vertical="top"/>
    </xf>
    <xf numFmtId="0" fontId="24" fillId="0" borderId="0" xfId="0" applyFont="1" applyAlignment="1">
      <alignment horizontal="left" vertical="top"/>
    </xf>
    <xf numFmtId="0" fontId="24" fillId="14" borderId="0" xfId="0" applyFont="1" applyFill="1" applyAlignment="1">
      <alignment horizontal="left" vertical="top" wrapText="1"/>
    </xf>
    <xf numFmtId="0" fontId="52" fillId="14" borderId="0" xfId="0" applyFont="1" applyFill="1" applyAlignment="1">
      <alignment horizontal="left" vertical="top"/>
    </xf>
    <xf numFmtId="0" fontId="52" fillId="14" borderId="23" xfId="0" applyFont="1" applyFill="1" applyBorder="1" applyAlignment="1">
      <alignment horizontal="left" vertical="top"/>
    </xf>
    <xf numFmtId="0" fontId="52" fillId="3" borderId="0" xfId="0" applyFont="1" applyFill="1" applyAlignment="1">
      <alignment horizontal="left" vertical="top"/>
    </xf>
    <xf numFmtId="0" fontId="52" fillId="0" borderId="0" xfId="0" applyFont="1" applyAlignment="1">
      <alignment horizontal="left" vertical="top"/>
    </xf>
    <xf numFmtId="0" fontId="33" fillId="14" borderId="0" xfId="0" applyFont="1" applyFill="1" applyAlignment="1">
      <alignment horizontal="left" vertical="top" wrapText="1"/>
    </xf>
    <xf numFmtId="0" fontId="52" fillId="14" borderId="0" xfId="0" applyFont="1" applyFill="1" applyAlignment="1">
      <alignment horizontal="left" vertical="top" wrapText="1"/>
    </xf>
    <xf numFmtId="0" fontId="52" fillId="14" borderId="23" xfId="0" applyFont="1" applyFill="1" applyBorder="1" applyAlignment="1">
      <alignment horizontal="left" vertical="top" wrapText="1"/>
    </xf>
    <xf numFmtId="0" fontId="52" fillId="3" borderId="0" xfId="0" applyFont="1" applyFill="1" applyAlignment="1">
      <alignment horizontal="left" vertical="top" wrapText="1"/>
    </xf>
    <xf numFmtId="0" fontId="52" fillId="0" borderId="0" xfId="0" applyFont="1" applyAlignment="1">
      <alignment horizontal="left" vertical="top" wrapText="1"/>
    </xf>
    <xf numFmtId="0" fontId="0" fillId="3" borderId="22" xfId="0" applyFill="1" applyBorder="1" applyAlignment="1">
      <alignment horizontal="left" vertical="center"/>
    </xf>
    <xf numFmtId="0" fontId="0" fillId="14" borderId="0" xfId="0" applyFill="1" applyAlignment="1">
      <alignment horizontal="left" vertical="center"/>
    </xf>
    <xf numFmtId="0" fontId="0" fillId="14" borderId="23" xfId="0" applyFill="1" applyBorder="1" applyAlignment="1">
      <alignment horizontal="left" vertical="center"/>
    </xf>
    <xf numFmtId="0" fontId="0" fillId="14" borderId="0" xfId="0" applyFill="1" applyAlignment="1">
      <alignment horizontal="left" vertical="top" wrapText="1"/>
    </xf>
    <xf numFmtId="0" fontId="0" fillId="0" borderId="0" xfId="0" applyAlignment="1">
      <alignment horizontal="left" vertical="top" wrapText="1"/>
    </xf>
    <xf numFmtId="0" fontId="52" fillId="3" borderId="22" xfId="0" applyFont="1" applyFill="1" applyBorder="1" applyAlignment="1">
      <alignment horizontal="left" vertical="top"/>
    </xf>
    <xf numFmtId="0" fontId="33" fillId="0" borderId="8" xfId="0" applyFont="1" applyBorder="1" applyAlignment="1">
      <alignment horizontal="left" vertical="center" wrapText="1"/>
    </xf>
    <xf numFmtId="0" fontId="24" fillId="0" borderId="11" xfId="0" applyFont="1" applyBorder="1" applyAlignment="1">
      <alignment horizontal="left" vertical="top"/>
    </xf>
    <xf numFmtId="0" fontId="0" fillId="0" borderId="12" xfId="0" applyBorder="1" applyAlignment="1">
      <alignment horizontal="left" vertical="center" wrapText="1"/>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4" xfId="0" applyBorder="1" applyAlignment="1">
      <alignment horizontal="left" vertical="top" wrapText="1"/>
    </xf>
    <xf numFmtId="0" fontId="24" fillId="3" borderId="0" xfId="0" applyFont="1" applyFill="1" applyAlignment="1">
      <alignment horizontal="left" vertical="top" wrapText="1"/>
    </xf>
    <xf numFmtId="0" fontId="0" fillId="3" borderId="23" xfId="0" applyFill="1" applyBorder="1" applyAlignment="1">
      <alignment horizontal="left" vertical="top"/>
    </xf>
    <xf numFmtId="0" fontId="0" fillId="3" borderId="24"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33" fillId="3" borderId="0" xfId="0" applyFont="1" applyFill="1" applyAlignment="1">
      <alignment horizontal="left" vertical="top"/>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0" borderId="7" xfId="0" applyFont="1" applyBorder="1" applyAlignment="1">
      <alignment horizontal="center" vertical="center" wrapText="1"/>
    </xf>
    <xf numFmtId="0" fontId="33" fillId="0" borderId="34" xfId="0" applyFont="1" applyBorder="1" applyAlignment="1">
      <alignment horizontal="center" vertical="center" wrapText="1"/>
    </xf>
    <xf numFmtId="0" fontId="24" fillId="0" borderId="40" xfId="0" applyFont="1" applyBorder="1" applyAlignment="1">
      <alignment horizontal="center" vertical="center"/>
    </xf>
    <xf numFmtId="0" fontId="24" fillId="0" borderId="34" xfId="0" applyFont="1" applyBorder="1" applyAlignment="1">
      <alignment horizontal="center" vertical="center" wrapText="1"/>
    </xf>
    <xf numFmtId="0" fontId="33" fillId="0" borderId="40" xfId="0" applyFont="1" applyBorder="1" applyAlignment="1">
      <alignment horizontal="center" vertical="center"/>
    </xf>
    <xf numFmtId="0" fontId="33" fillId="0" borderId="37" xfId="0" applyFont="1" applyBorder="1" applyAlignment="1">
      <alignment horizontal="center" vertical="center" wrapText="1"/>
    </xf>
    <xf numFmtId="0" fontId="24" fillId="0" borderId="12" xfId="0" applyFont="1" applyBorder="1" applyAlignment="1">
      <alignment horizontal="left" vertical="top"/>
    </xf>
    <xf numFmtId="0" fontId="24" fillId="0" borderId="13" xfId="0" applyFont="1" applyBorder="1" applyAlignment="1">
      <alignment horizontal="left" vertical="top"/>
    </xf>
    <xf numFmtId="0" fontId="24" fillId="0" borderId="14" xfId="0" applyFont="1" applyBorder="1" applyAlignment="1">
      <alignment horizontal="left" vertical="top"/>
    </xf>
    <xf numFmtId="0" fontId="33" fillId="3" borderId="0" xfId="0" applyFont="1" applyFill="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24" fillId="0" borderId="0" xfId="0" applyFont="1" applyAlignment="1">
      <alignment horizontal="center" vertical="top"/>
    </xf>
    <xf numFmtId="0" fontId="24" fillId="14" borderId="19" xfId="0" applyFont="1" applyFill="1" applyBorder="1"/>
    <xf numFmtId="0" fontId="24" fillId="14" borderId="20" xfId="0" applyFont="1" applyFill="1" applyBorder="1" applyAlignment="1">
      <alignment horizontal="center" vertical="top"/>
    </xf>
    <xf numFmtId="0" fontId="24" fillId="14" borderId="20" xfId="0" applyFont="1" applyFill="1" applyBorder="1" applyAlignment="1">
      <alignment wrapText="1"/>
    </xf>
    <xf numFmtId="0" fontId="24" fillId="14" borderId="21" xfId="0" applyFont="1" applyFill="1" applyBorder="1"/>
    <xf numFmtId="0" fontId="24" fillId="14" borderId="22" xfId="0" applyFont="1" applyFill="1" applyBorder="1"/>
    <xf numFmtId="0" fontId="24" fillId="14" borderId="23" xfId="0" applyFont="1" applyFill="1" applyBorder="1"/>
    <xf numFmtId="0" fontId="53" fillId="14" borderId="0" xfId="0" applyFont="1" applyFill="1" applyAlignment="1">
      <alignment horizontal="center"/>
    </xf>
    <xf numFmtId="0" fontId="24" fillId="3" borderId="0" xfId="0" applyFont="1" applyFill="1"/>
    <xf numFmtId="0" fontId="33" fillId="14" borderId="8" xfId="0" applyFont="1" applyFill="1" applyBorder="1" applyAlignment="1">
      <alignment horizontal="center" vertical="center"/>
    </xf>
    <xf numFmtId="0" fontId="33" fillId="14" borderId="9" xfId="0" applyFont="1" applyFill="1" applyBorder="1" applyAlignment="1">
      <alignment horizontal="center" vertical="center" wrapText="1"/>
    </xf>
    <xf numFmtId="0" fontId="24" fillId="0" borderId="0" xfId="0" applyFont="1" applyAlignment="1">
      <alignment horizontal="left" vertical="top" wrapText="1"/>
    </xf>
    <xf numFmtId="0" fontId="24" fillId="0" borderId="7" xfId="0" applyFont="1" applyBorder="1" applyAlignment="1">
      <alignment wrapText="1"/>
    </xf>
    <xf numFmtId="0" fontId="33" fillId="0" borderId="12" xfId="0" applyFont="1" applyBorder="1" applyAlignment="1">
      <alignment horizontal="center" vertical="center"/>
    </xf>
    <xf numFmtId="0" fontId="24" fillId="14" borderId="0" xfId="0" applyFont="1" applyFill="1" applyAlignment="1">
      <alignment horizontal="center" vertical="top"/>
    </xf>
    <xf numFmtId="0" fontId="24" fillId="14" borderId="24" xfId="0" applyFont="1" applyFill="1" applyBorder="1"/>
    <xf numFmtId="0" fontId="24" fillId="14" borderId="25" xfId="0" applyFont="1" applyFill="1" applyBorder="1" applyAlignment="1">
      <alignment horizontal="center" vertical="top"/>
    </xf>
    <xf numFmtId="0" fontId="24" fillId="14" borderId="25" xfId="0" applyFont="1" applyFill="1" applyBorder="1" applyAlignment="1">
      <alignment horizontal="left" vertical="top" wrapText="1"/>
    </xf>
    <xf numFmtId="0" fontId="24" fillId="14" borderId="26" xfId="0" applyFont="1" applyFill="1" applyBorder="1"/>
    <xf numFmtId="9" fontId="33" fillId="0" borderId="40" xfId="0" applyNumberFormat="1" applyFont="1" applyBorder="1" applyAlignment="1">
      <alignment horizontal="center" vertical="center"/>
    </xf>
    <xf numFmtId="0" fontId="54" fillId="0" borderId="11" xfId="0" applyFont="1" applyBorder="1" applyAlignment="1">
      <alignment horizontal="left" vertical="top" wrapText="1"/>
    </xf>
    <xf numFmtId="17" fontId="1" fillId="0" borderId="3" xfId="0" applyNumberFormat="1" applyFont="1" applyFill="1" applyBorder="1" applyAlignment="1" applyProtection="1">
      <alignment horizontal="center"/>
    </xf>
    <xf numFmtId="17" fontId="1" fillId="0" borderId="4" xfId="0" applyNumberFormat="1" applyFont="1" applyFill="1" applyBorder="1" applyAlignment="1" applyProtection="1">
      <alignment horizontal="center"/>
    </xf>
    <xf numFmtId="0" fontId="0" fillId="0" borderId="0" xfId="0"/>
    <xf numFmtId="0" fontId="1" fillId="2" borderId="2" xfId="0" applyFont="1" applyFill="1" applyBorder="1" applyProtection="1">
      <protection locked="0"/>
    </xf>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23" fillId="2" borderId="3" xfId="1" applyFill="1" applyBorder="1" applyAlignment="1" applyProtection="1">
      <protection locked="0"/>
    </xf>
    <xf numFmtId="0" fontId="0" fillId="0" borderId="0" xfId="0"/>
    <xf numFmtId="0" fontId="14" fillId="2" borderId="3" xfId="0" applyFont="1" applyFill="1" applyBorder="1" applyAlignment="1" applyProtection="1">
      <alignment vertical="top" wrapText="1"/>
    </xf>
    <xf numFmtId="0" fontId="0" fillId="0" borderId="0" xfId="0" applyAlignment="1"/>
    <xf numFmtId="0" fontId="30" fillId="0" borderId="1" xfId="0" applyFont="1" applyFill="1" applyBorder="1" applyAlignment="1">
      <alignment vertical="top" wrapText="1"/>
    </xf>
    <xf numFmtId="0" fontId="24" fillId="2" borderId="1" xfId="0" applyFont="1" applyFill="1" applyBorder="1" applyAlignment="1">
      <alignment vertical="center" wrapText="1"/>
    </xf>
    <xf numFmtId="0" fontId="0" fillId="0" borderId="0" xfId="0" applyAlignment="1">
      <alignment horizontal="left" vertical="top"/>
    </xf>
    <xf numFmtId="0" fontId="33" fillId="0" borderId="40" xfId="0" applyFont="1" applyBorder="1" applyAlignment="1">
      <alignment horizontal="center" vertical="center"/>
    </xf>
    <xf numFmtId="0" fontId="24" fillId="0" borderId="1" xfId="0" quotePrefix="1" applyFont="1" applyFill="1" applyBorder="1" applyAlignment="1">
      <alignment vertical="top" wrapText="1"/>
    </xf>
    <xf numFmtId="0" fontId="14" fillId="0" borderId="1" xfId="0" applyFont="1" applyFill="1" applyBorder="1"/>
    <xf numFmtId="0" fontId="24" fillId="0" borderId="11" xfId="0" applyFont="1" applyFill="1" applyBorder="1" applyAlignment="1">
      <alignment horizontal="left" vertical="top" wrapText="1"/>
    </xf>
    <xf numFmtId="0" fontId="24" fillId="0" borderId="6" xfId="0" applyFont="1" applyFill="1" applyBorder="1" applyAlignment="1">
      <alignment horizontal="left" vertical="center" wrapText="1"/>
    </xf>
    <xf numFmtId="0" fontId="24" fillId="0" borderId="11" xfId="0" applyFont="1" applyFill="1" applyBorder="1" applyAlignment="1">
      <alignment horizontal="left" vertical="center" wrapText="1"/>
    </xf>
    <xf numFmtId="9" fontId="2" fillId="2" borderId="3" xfId="0" applyNumberFormat="1" applyFont="1" applyFill="1" applyBorder="1" applyAlignment="1" applyProtection="1">
      <alignment horizontal="center" vertical="center" wrapText="1"/>
    </xf>
    <xf numFmtId="9" fontId="2" fillId="0" borderId="3" xfId="0" applyNumberFormat="1" applyFont="1" applyFill="1" applyBorder="1" applyAlignment="1" applyProtection="1">
      <alignment horizontal="center" vertical="center" wrapText="1"/>
    </xf>
    <xf numFmtId="0" fontId="0" fillId="0" borderId="22" xfId="0" applyFill="1" applyBorder="1" applyAlignment="1">
      <alignment horizontal="left" vertical="top"/>
    </xf>
    <xf numFmtId="0" fontId="24" fillId="0" borderId="7" xfId="0" applyFont="1" applyFill="1" applyBorder="1" applyAlignment="1">
      <alignment horizontal="left" vertical="top" wrapText="1"/>
    </xf>
    <xf numFmtId="0" fontId="0" fillId="0" borderId="0" xfId="0" applyFill="1" applyAlignment="1">
      <alignment horizontal="left" vertical="top"/>
    </xf>
    <xf numFmtId="3" fontId="24" fillId="0" borderId="0" xfId="0" applyNumberFormat="1" applyFont="1" applyFill="1"/>
    <xf numFmtId="3" fontId="24" fillId="0" borderId="9" xfId="0" applyNumberFormat="1" applyFont="1" applyFill="1" applyBorder="1" applyAlignment="1" applyProtection="1">
      <alignment vertical="top" wrapText="1"/>
    </xf>
    <xf numFmtId="3" fontId="24" fillId="0" borderId="7" xfId="0" applyNumberFormat="1" applyFont="1" applyFill="1" applyBorder="1" applyAlignment="1" applyProtection="1">
      <alignment vertical="top" wrapText="1"/>
    </xf>
    <xf numFmtId="3" fontId="24" fillId="0" borderId="37" xfId="0" applyNumberFormat="1" applyFont="1" applyFill="1" applyBorder="1" applyAlignment="1" applyProtection="1">
      <alignment vertical="top" wrapText="1"/>
    </xf>
    <xf numFmtId="3" fontId="24" fillId="0" borderId="18" xfId="0" applyNumberFormat="1" applyFont="1" applyFill="1" applyBorder="1" applyAlignment="1" applyProtection="1">
      <alignment vertical="top" wrapText="1"/>
    </xf>
    <xf numFmtId="14" fontId="1" fillId="2" borderId="9" xfId="0" applyNumberFormat="1" applyFont="1" applyFill="1" applyBorder="1" applyAlignment="1" applyProtection="1">
      <alignment vertical="top" wrapText="1"/>
    </xf>
    <xf numFmtId="14" fontId="1" fillId="2" borderId="7" xfId="0" applyNumberFormat="1" applyFont="1" applyFill="1" applyBorder="1" applyAlignment="1" applyProtection="1">
      <alignment vertical="top" wrapText="1"/>
    </xf>
    <xf numFmtId="14" fontId="1" fillId="2" borderId="14" xfId="0" applyNumberFormat="1" applyFont="1" applyFill="1" applyBorder="1" applyAlignment="1" applyProtection="1">
      <alignment vertical="top" wrapText="1"/>
    </xf>
    <xf numFmtId="3" fontId="24" fillId="2" borderId="10" xfId="0" applyNumberFormat="1" applyFont="1" applyFill="1" applyBorder="1" applyAlignment="1" applyProtection="1">
      <alignment vertical="top" wrapText="1"/>
    </xf>
    <xf numFmtId="3" fontId="24" fillId="2" borderId="11" xfId="0" applyNumberFormat="1" applyFont="1" applyFill="1" applyBorder="1" applyAlignment="1" applyProtection="1">
      <alignment vertical="top" wrapText="1"/>
    </xf>
    <xf numFmtId="3" fontId="24" fillId="2" borderId="13" xfId="0" applyNumberFormat="1" applyFont="1" applyFill="1" applyBorder="1" applyAlignment="1" applyProtection="1">
      <alignment vertical="top" wrapText="1"/>
    </xf>
    <xf numFmtId="3" fontId="24" fillId="2" borderId="36" xfId="0" applyNumberFormat="1" applyFont="1" applyFill="1" applyBorder="1" applyAlignment="1" applyProtection="1">
      <alignment vertical="top" wrapText="1"/>
    </xf>
    <xf numFmtId="0" fontId="0" fillId="2" borderId="1" xfId="0" applyFill="1" applyBorder="1" applyAlignment="1">
      <alignment wrapText="1"/>
    </xf>
    <xf numFmtId="0" fontId="14" fillId="2" borderId="15" xfId="0" applyFont="1" applyFill="1" applyBorder="1" applyAlignment="1">
      <alignment vertical="top" wrapText="1"/>
    </xf>
    <xf numFmtId="0" fontId="14" fillId="2" borderId="3" xfId="0" applyFont="1" applyFill="1" applyBorder="1" applyAlignment="1">
      <alignment vertical="top" wrapText="1"/>
    </xf>
    <xf numFmtId="0" fontId="39" fillId="12" borderId="11" xfId="4" applyFill="1" applyBorder="1" applyAlignment="1" applyProtection="1">
      <alignment horizontal="left" wrapText="1"/>
      <protection locked="0"/>
    </xf>
    <xf numFmtId="0" fontId="1" fillId="2" borderId="16" xfId="0"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4" fillId="0" borderId="0" xfId="0" applyFont="1" applyAlignment="1">
      <alignment horizontal="left" wrapText="1"/>
    </xf>
    <xf numFmtId="0" fontId="56" fillId="0" borderId="43" xfId="0" applyFont="1" applyFill="1" applyBorder="1" applyAlignment="1" applyProtection="1">
      <alignment horizontal="left" vertical="top" wrapText="1"/>
      <protection locked="0"/>
    </xf>
    <xf numFmtId="0" fontId="56" fillId="0"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3" fontId="24" fillId="0" borderId="43" xfId="0" applyNumberFormat="1" applyFont="1" applyFill="1" applyBorder="1" applyAlignment="1" applyProtection="1">
      <alignment horizontal="center" vertical="top" wrapText="1"/>
      <protection locked="0"/>
    </xf>
    <xf numFmtId="3" fontId="24" fillId="0" borderId="31" xfId="0" applyNumberFormat="1" applyFont="1" applyFill="1" applyBorder="1" applyAlignment="1" applyProtection="1">
      <alignment horizontal="center"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43" xfId="0" applyFont="1" applyFill="1" applyBorder="1" applyAlignment="1" applyProtection="1">
      <alignment horizontal="left" vertical="top" wrapText="1"/>
    </xf>
    <xf numFmtId="0" fontId="14" fillId="2" borderId="17"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4" fillId="2" borderId="48" xfId="0" applyFont="1" applyFill="1" applyBorder="1" applyAlignment="1" applyProtection="1">
      <alignment vertical="top" wrapText="1"/>
    </xf>
    <xf numFmtId="0" fontId="14" fillId="2" borderId="50" xfId="0" applyFont="1" applyFill="1" applyBorder="1" applyAlignment="1" applyProtection="1">
      <alignment vertical="top" wrapText="1"/>
    </xf>
    <xf numFmtId="0" fontId="14" fillId="2" borderId="6" xfId="0" quotePrefix="1" applyFont="1" applyFill="1" applyBorder="1" applyAlignment="1" applyProtection="1">
      <alignment vertical="top" wrapText="1"/>
    </xf>
    <xf numFmtId="0" fontId="14" fillId="2" borderId="7" xfId="0" applyFont="1" applyFill="1" applyBorder="1" applyAlignment="1" applyProtection="1">
      <alignment vertical="top" wrapText="1"/>
    </xf>
    <xf numFmtId="0" fontId="14" fillId="2" borderId="6" xfId="0" applyFont="1" applyFill="1" applyBorder="1" applyAlignment="1" applyProtection="1">
      <alignment vertical="top" wrapText="1"/>
    </xf>
    <xf numFmtId="0" fontId="14" fillId="3" borderId="0"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2" borderId="48" xfId="0" applyFont="1" applyFill="1" applyBorder="1" applyAlignment="1" applyProtection="1">
      <alignment horizontal="left" vertical="top" wrapText="1"/>
    </xf>
    <xf numFmtId="0" fontId="14" fillId="2" borderId="50" xfId="0" applyFont="1" applyFill="1" applyBorder="1" applyAlignment="1" applyProtection="1">
      <alignment horizontal="left" vertical="top" wrapText="1"/>
    </xf>
    <xf numFmtId="0" fontId="14" fillId="2" borderId="51" xfId="0" applyFont="1" applyFill="1" applyBorder="1" applyAlignment="1" applyProtection="1">
      <alignment horizontal="left" vertical="top" wrapText="1"/>
    </xf>
    <xf numFmtId="0" fontId="14" fillId="2" borderId="53"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2" borderId="6" xfId="0" applyFont="1" applyFill="1" applyBorder="1" applyAlignment="1">
      <alignment vertical="top" wrapText="1"/>
    </xf>
    <xf numFmtId="0" fontId="14" fillId="2" borderId="7" xfId="0" applyFont="1" applyFill="1" applyBorder="1" applyAlignment="1">
      <alignment vertical="top" wrapText="1"/>
    </xf>
    <xf numFmtId="0" fontId="14" fillId="2" borderId="12"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2" borderId="6" xfId="0" quotePrefix="1"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33" fillId="0" borderId="51" xfId="0" applyFont="1" applyBorder="1" applyAlignment="1">
      <alignment horizontal="left" vertical="center" wrapText="1"/>
    </xf>
    <xf numFmtId="0" fontId="33" fillId="0" borderId="56" xfId="0" applyFont="1" applyBorder="1" applyAlignment="1">
      <alignment horizontal="left" vertical="center" wrapText="1"/>
    </xf>
    <xf numFmtId="0" fontId="24" fillId="0" borderId="11" xfId="0" applyFont="1" applyBorder="1" applyAlignment="1">
      <alignment horizontal="center" vertical="top"/>
    </xf>
    <xf numFmtId="0" fontId="24" fillId="0" borderId="7" xfId="0" applyFont="1" applyBorder="1" applyAlignment="1">
      <alignment horizontal="center" vertical="top"/>
    </xf>
    <xf numFmtId="0" fontId="53" fillId="0" borderId="43" xfId="0" applyFont="1" applyBorder="1" applyAlignment="1">
      <alignment horizontal="center"/>
    </xf>
    <xf numFmtId="0" fontId="53" fillId="0" borderId="17" xfId="0" applyFont="1" applyBorder="1" applyAlignment="1">
      <alignment horizontal="center"/>
    </xf>
    <xf numFmtId="0" fontId="53" fillId="0" borderId="31" xfId="0" applyFont="1" applyBorder="1" applyAlignment="1">
      <alignment horizontal="center"/>
    </xf>
    <xf numFmtId="0" fontId="24" fillId="0" borderId="63" xfId="0" applyFont="1" applyBorder="1" applyAlignment="1">
      <alignment horizontal="center" vertical="top" wrapText="1"/>
    </xf>
    <xf numFmtId="0" fontId="24" fillId="0" borderId="18" xfId="0" applyFont="1" applyBorder="1" applyAlignment="1">
      <alignment horizontal="center" vertical="top" wrapText="1"/>
    </xf>
    <xf numFmtId="0" fontId="24" fillId="0" borderId="40" xfId="0" applyFont="1" applyBorder="1" applyAlignment="1">
      <alignment horizontal="left" vertical="top" wrapText="1"/>
    </xf>
    <xf numFmtId="0" fontId="0" fillId="0" borderId="60" xfId="0" applyBorder="1" applyAlignment="1">
      <alignment horizontal="left" vertical="top" wrapText="1"/>
    </xf>
    <xf numFmtId="0" fontId="33" fillId="0" borderId="48" xfId="0" applyFont="1" applyBorder="1" applyAlignment="1">
      <alignment horizontal="left" vertical="center" wrapText="1"/>
    </xf>
    <xf numFmtId="0" fontId="33" fillId="0" borderId="59" xfId="0" applyFont="1" applyBorder="1" applyAlignment="1">
      <alignment horizontal="left" vertical="center" wrapText="1"/>
    </xf>
    <xf numFmtId="0" fontId="24" fillId="0" borderId="10" xfId="0" applyFont="1" applyBorder="1" applyAlignment="1">
      <alignment horizontal="center" vertical="top" wrapText="1"/>
    </xf>
    <xf numFmtId="0" fontId="24" fillId="0" borderId="9" xfId="0" applyFont="1" applyBorder="1" applyAlignment="1">
      <alignment horizontal="center" vertical="top" wrapText="1"/>
    </xf>
    <xf numFmtId="0" fontId="33" fillId="0" borderId="6" xfId="0" applyFont="1" applyBorder="1" applyAlignment="1">
      <alignment horizontal="left" vertical="center" wrapText="1"/>
    </xf>
    <xf numFmtId="0" fontId="33"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33" fillId="0" borderId="45" xfId="0" applyFont="1" applyBorder="1" applyAlignment="1">
      <alignment horizontal="left" vertical="center" wrapText="1"/>
    </xf>
    <xf numFmtId="0" fontId="33" fillId="0" borderId="64" xfId="0" applyFont="1" applyBorder="1" applyAlignment="1">
      <alignment horizontal="left" vertical="center" wrapText="1"/>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33" fillId="14" borderId="0" xfId="0" applyFont="1" applyFill="1" applyAlignment="1">
      <alignment horizontal="left" vertical="top" wrapText="1"/>
    </xf>
    <xf numFmtId="0" fontId="0" fillId="0" borderId="10" xfId="0" applyBorder="1" applyAlignment="1">
      <alignment horizontal="center" vertical="top"/>
    </xf>
    <xf numFmtId="0" fontId="0" fillId="0" borderId="9" xfId="0" applyBorder="1" applyAlignment="1">
      <alignment horizontal="center" vertical="top"/>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0" fillId="0" borderId="13" xfId="0" applyBorder="1" applyAlignment="1">
      <alignment horizontal="center" vertical="top"/>
    </xf>
    <xf numFmtId="0" fontId="0" fillId="0" borderId="14" xfId="0" applyBorder="1" applyAlignment="1">
      <alignment horizontal="center" vertical="top"/>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0" fillId="0" borderId="41" xfId="0" applyFill="1" applyBorder="1" applyAlignment="1">
      <alignment horizontal="left" vertical="center" wrapText="1"/>
    </xf>
    <xf numFmtId="0" fontId="0" fillId="0" borderId="49" xfId="0" applyFill="1" applyBorder="1" applyAlignment="1">
      <alignment horizontal="left" vertical="center" wrapText="1"/>
    </xf>
    <xf numFmtId="0" fontId="0" fillId="0" borderId="50" xfId="0" applyFill="1" applyBorder="1" applyAlignment="1">
      <alignment horizontal="left" vertical="center" wrapText="1"/>
    </xf>
    <xf numFmtId="0" fontId="0" fillId="0" borderId="11" xfId="0" applyBorder="1" applyAlignment="1">
      <alignment horizontal="left" vertical="center" wrapText="1"/>
    </xf>
    <xf numFmtId="0" fontId="0" fillId="0" borderId="11" xfId="0" applyBorder="1" applyAlignment="1">
      <alignment horizontal="left" vertical="center"/>
    </xf>
    <xf numFmtId="0" fontId="0" fillId="0" borderId="7" xfId="0"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24" fillId="0" borderId="11" xfId="0" applyFont="1" applyBorder="1" applyAlignment="1">
      <alignment horizontal="center" vertical="top" wrapText="1"/>
    </xf>
    <xf numFmtId="0" fontId="24" fillId="0" borderId="7" xfId="0" applyFont="1" applyBorder="1" applyAlignment="1">
      <alignment horizontal="center" vertical="top" wrapText="1"/>
    </xf>
    <xf numFmtId="0" fontId="33" fillId="0" borderId="51"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53" xfId="0" applyFont="1" applyBorder="1" applyAlignment="1">
      <alignment horizontal="center" vertical="center" wrapText="1"/>
    </xf>
    <xf numFmtId="0" fontId="24" fillId="0" borderId="12" xfId="0" applyFont="1" applyBorder="1" applyAlignment="1">
      <alignment horizontal="center" vertical="top"/>
    </xf>
    <xf numFmtId="0" fontId="24" fillId="0" borderId="13" xfId="0" applyFont="1" applyBorder="1" applyAlignment="1">
      <alignment horizontal="center" vertical="top" wrapText="1"/>
    </xf>
    <xf numFmtId="0" fontId="24" fillId="0" borderId="14" xfId="0" applyFont="1" applyBorder="1" applyAlignment="1">
      <alignment horizontal="center" vertical="top" wrapText="1"/>
    </xf>
    <xf numFmtId="0" fontId="33" fillId="0" borderId="32" xfId="0" applyFont="1" applyBorder="1" applyAlignment="1">
      <alignment horizontal="left" vertical="center" wrapText="1"/>
    </xf>
    <xf numFmtId="0" fontId="24" fillId="0" borderId="63" xfId="0" applyFont="1" applyBorder="1" applyAlignment="1">
      <alignment horizontal="left" vertical="center"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33" fillId="3" borderId="0" xfId="0" applyFont="1" applyFill="1" applyAlignment="1">
      <alignment horizontal="left" vertical="center" wrapText="1"/>
    </xf>
    <xf numFmtId="0" fontId="24" fillId="3" borderId="0" xfId="0" applyFont="1" applyFill="1" applyAlignment="1">
      <alignment horizontal="center" vertical="top"/>
    </xf>
    <xf numFmtId="0" fontId="53" fillId="0" borderId="43" xfId="0" applyFont="1" applyBorder="1" applyAlignment="1">
      <alignment horizontal="center" vertical="top"/>
    </xf>
    <xf numFmtId="0" fontId="53" fillId="0" borderId="17" xfId="0" applyFont="1" applyBorder="1" applyAlignment="1">
      <alignment horizontal="center" vertical="top"/>
    </xf>
    <xf numFmtId="0" fontId="53" fillId="0" borderId="31" xfId="0" applyFont="1" applyBorder="1" applyAlignment="1">
      <alignment horizontal="center" vertical="top"/>
    </xf>
    <xf numFmtId="0" fontId="24" fillId="0" borderId="10" xfId="0" applyFont="1" applyBorder="1" applyAlignment="1">
      <alignment horizontal="center" vertical="top"/>
    </xf>
    <xf numFmtId="0" fontId="24" fillId="0" borderId="9" xfId="0" applyFont="1" applyBorder="1" applyAlignment="1">
      <alignment horizontal="center" vertical="top"/>
    </xf>
    <xf numFmtId="0" fontId="33" fillId="0" borderId="49" xfId="0" applyFont="1" applyBorder="1" applyAlignment="1">
      <alignment horizontal="left" vertical="center" wrapText="1"/>
    </xf>
    <xf numFmtId="0" fontId="33" fillId="0" borderId="50" xfId="0" applyFont="1" applyBorder="1" applyAlignment="1">
      <alignment horizontal="left" vertical="center" wrapText="1"/>
    </xf>
    <xf numFmtId="0" fontId="33" fillId="0" borderId="8" xfId="0" applyFont="1" applyBorder="1" applyAlignment="1">
      <alignment horizontal="left" vertical="top" wrapText="1"/>
    </xf>
    <xf numFmtId="0" fontId="33" fillId="0" borderId="10" xfId="0" applyFont="1" applyBorder="1" applyAlignment="1">
      <alignment horizontal="left" vertical="top" wrapText="1"/>
    </xf>
    <xf numFmtId="0" fontId="33" fillId="0" borderId="9" xfId="0" applyFont="1" applyBorder="1" applyAlignment="1">
      <alignment horizontal="left" vertical="top" wrapText="1"/>
    </xf>
    <xf numFmtId="0" fontId="33" fillId="0" borderId="6"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52" xfId="0" applyFont="1" applyBorder="1" applyAlignment="1">
      <alignment horizontal="center" vertical="center" wrapText="1"/>
    </xf>
    <xf numFmtId="0" fontId="24" fillId="0" borderId="12" xfId="0" applyFont="1" applyBorder="1" applyAlignment="1">
      <alignment horizontal="center" vertical="top" wrapText="1"/>
    </xf>
    <xf numFmtId="0" fontId="24" fillId="0" borderId="10" xfId="0" applyFont="1" applyBorder="1" applyAlignment="1">
      <alignment horizontal="left" vertical="top" wrapText="1"/>
    </xf>
    <xf numFmtId="0" fontId="24" fillId="0" borderId="9" xfId="0" applyFont="1" applyBorder="1" applyAlignment="1">
      <alignment horizontal="left" vertical="top" wrapText="1"/>
    </xf>
    <xf numFmtId="0" fontId="24" fillId="0" borderId="11" xfId="0" applyFont="1" applyBorder="1" applyAlignment="1">
      <alignment horizontal="left" vertical="top"/>
    </xf>
    <xf numFmtId="0" fontId="24" fillId="0" borderId="7" xfId="0" applyFont="1" applyBorder="1" applyAlignment="1">
      <alignment horizontal="left" vertical="top"/>
    </xf>
    <xf numFmtId="0" fontId="24" fillId="0" borderId="13" xfId="0" applyFont="1" applyBorder="1" applyAlignment="1">
      <alignment horizontal="left" vertical="top"/>
    </xf>
    <xf numFmtId="0" fontId="24" fillId="0" borderId="14" xfId="0" applyFont="1" applyBorder="1" applyAlignment="1">
      <alignment horizontal="left" vertical="top"/>
    </xf>
    <xf numFmtId="0" fontId="24" fillId="0" borderId="45" xfId="0" applyFont="1" applyBorder="1" applyAlignment="1">
      <alignment horizontal="left" vertical="center"/>
    </xf>
    <xf numFmtId="0" fontId="24" fillId="0" borderId="64" xfId="0" applyFont="1" applyBorder="1" applyAlignment="1">
      <alignment horizontal="left" vertical="center"/>
    </xf>
    <xf numFmtId="0" fontId="24" fillId="0" borderId="42" xfId="0" applyFont="1" applyBorder="1" applyAlignment="1">
      <alignment horizontal="center" vertical="top"/>
    </xf>
    <xf numFmtId="0" fontId="24" fillId="0" borderId="46" xfId="0" applyFont="1" applyBorder="1" applyAlignment="1">
      <alignment horizontal="center" vertical="top"/>
    </xf>
    <xf numFmtId="0" fontId="24" fillId="0" borderId="47" xfId="0" applyFont="1" applyBorder="1" applyAlignment="1">
      <alignment horizontal="center" vertical="top"/>
    </xf>
    <xf numFmtId="0" fontId="1" fillId="2" borderId="43" xfId="0" applyFont="1" applyFill="1" applyBorder="1" applyAlignment="1" applyProtection="1">
      <alignment horizontal="left" vertical="center" wrapText="1"/>
    </xf>
    <xf numFmtId="0" fontId="0" fillId="0" borderId="31" xfId="0" applyBorder="1" applyAlignment="1">
      <alignment horizontal="lef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31" xfId="0" applyFont="1" applyFill="1" applyBorder="1" applyAlignment="1" applyProtection="1">
      <alignment horizontal="left"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3" fillId="2" borderId="43" xfId="1" applyFill="1" applyBorder="1" applyAlignment="1" applyProtection="1">
      <alignment horizontal="center"/>
      <protection locked="0"/>
    </xf>
    <xf numFmtId="0" fontId="2" fillId="3" borderId="25" xfId="0" applyFont="1" applyFill="1" applyBorder="1" applyAlignment="1" applyProtection="1">
      <alignment horizontal="center"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11" fillId="0" borderId="43"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11" fillId="3" borderId="20" xfId="0" applyFont="1" applyFill="1" applyBorder="1" applyAlignment="1" applyProtection="1">
      <alignment horizont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1" fillId="0" borderId="19"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23"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2" fillId="3" borderId="33"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33" fillId="3" borderId="43" xfId="0" applyFont="1" applyFill="1" applyBorder="1" applyAlignment="1">
      <alignment horizontal="center" vertical="center" wrapText="1"/>
    </xf>
    <xf numFmtId="0" fontId="33" fillId="3" borderId="17"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3" fillId="3" borderId="19"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1" fillId="2" borderId="48" xfId="0" applyFont="1" applyFill="1" applyBorder="1" applyAlignment="1" applyProtection="1">
      <alignment horizontal="left" vertical="center" wrapText="1"/>
    </xf>
    <xf numFmtId="0" fontId="1" fillId="2" borderId="50" xfId="0" applyFont="1" applyFill="1" applyBorder="1" applyAlignment="1" applyProtection="1">
      <alignment horizontal="left" vertical="center" wrapText="1"/>
    </xf>
    <xf numFmtId="0" fontId="2" fillId="3" borderId="33" xfId="0" applyFont="1" applyFill="1" applyBorder="1" applyAlignment="1" applyProtection="1">
      <alignment horizontal="left" vertical="center" wrapText="1"/>
    </xf>
    <xf numFmtId="0" fontId="2" fillId="3" borderId="15"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29" xfId="0" applyFont="1" applyFill="1" applyBorder="1" applyAlignment="1" applyProtection="1">
      <alignment horizontal="left" vertical="center" wrapText="1"/>
    </xf>
    <xf numFmtId="0" fontId="0" fillId="0" borderId="17" xfId="0" applyBorder="1"/>
    <xf numFmtId="0" fontId="0" fillId="0" borderId="31" xfId="0" applyBorder="1"/>
    <xf numFmtId="0" fontId="34"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35" fillId="4" borderId="1" xfId="0" applyFont="1" applyFill="1" applyBorder="1" applyAlignment="1">
      <alignment horizontal="center"/>
    </xf>
    <xf numFmtId="0" fontId="28" fillId="0" borderId="43" xfId="0" applyFont="1" applyFill="1" applyBorder="1" applyAlignment="1">
      <alignment horizontal="center"/>
    </xf>
    <xf numFmtId="0" fontId="28" fillId="0" borderId="54" xfId="0" applyFont="1" applyFill="1" applyBorder="1" applyAlignment="1">
      <alignment horizontal="center"/>
    </xf>
    <xf numFmtId="0" fontId="31" fillId="3" borderId="25" xfId="0" applyFont="1" applyFill="1" applyBorder="1"/>
    <xf numFmtId="0" fontId="49" fillId="4" borderId="1" xfId="0" applyFont="1" applyFill="1" applyBorder="1" applyAlignment="1">
      <alignment horizontal="center"/>
    </xf>
    <xf numFmtId="0" fontId="42" fillId="11" borderId="41" xfId="0" applyFont="1" applyFill="1" applyBorder="1" applyAlignment="1" applyProtection="1">
      <alignment horizontal="center" vertical="center"/>
    </xf>
    <xf numFmtId="0" fontId="42" fillId="11" borderId="50" xfId="0" applyFont="1" applyFill="1" applyBorder="1" applyAlignment="1" applyProtection="1">
      <alignment horizontal="center" vertical="center"/>
    </xf>
    <xf numFmtId="0" fontId="39" fillId="12" borderId="30" xfId="4" applyFill="1" applyBorder="1" applyAlignment="1" applyProtection="1">
      <alignment horizontal="center"/>
      <protection locked="0"/>
    </xf>
    <xf numFmtId="0" fontId="39" fillId="12" borderId="53" xfId="4" applyFill="1" applyBorder="1" applyAlignment="1" applyProtection="1">
      <alignment horizontal="center"/>
      <protection locked="0"/>
    </xf>
    <xf numFmtId="0" fontId="42" fillId="11" borderId="30" xfId="0" applyFont="1" applyFill="1" applyBorder="1" applyAlignment="1" applyProtection="1">
      <alignment horizontal="center" vertical="center" wrapText="1"/>
    </xf>
    <xf numFmtId="0" fontId="42" fillId="11" borderId="56" xfId="0" applyFont="1" applyFill="1" applyBorder="1" applyAlignment="1" applyProtection="1">
      <alignment horizontal="center" vertical="center" wrapText="1"/>
    </xf>
    <xf numFmtId="0" fontId="47" fillId="12" borderId="30" xfId="4" applyFont="1" applyFill="1" applyBorder="1" applyAlignment="1" applyProtection="1">
      <alignment horizontal="center" vertical="center"/>
      <protection locked="0"/>
    </xf>
    <xf numFmtId="0" fontId="47"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9" fillId="12" borderId="40" xfId="4" applyFill="1" applyBorder="1" applyAlignment="1" applyProtection="1">
      <alignment horizontal="center" vertical="center"/>
      <protection locked="0"/>
    </xf>
    <xf numFmtId="0" fontId="39" fillId="12" borderId="60" xfId="4" applyFill="1" applyBorder="1" applyAlignment="1" applyProtection="1">
      <alignment horizontal="center" vertical="center"/>
      <protection locked="0"/>
    </xf>
    <xf numFmtId="0" fontId="39" fillId="12" borderId="37" xfId="4" applyFill="1" applyBorder="1" applyAlignment="1" applyProtection="1">
      <alignment horizontal="center" vertical="center"/>
      <protection locked="0"/>
    </xf>
    <xf numFmtId="0" fontId="39" fillId="12" borderId="44" xfId="4" applyFill="1" applyBorder="1" applyAlignment="1" applyProtection="1">
      <alignment horizontal="center" vertical="center"/>
      <protection locked="0"/>
    </xf>
    <xf numFmtId="10" fontId="39" fillId="12" borderId="30" xfId="4" applyNumberFormat="1" applyFill="1" applyBorder="1" applyAlignment="1" applyProtection="1">
      <alignment horizontal="center" vertical="center"/>
      <protection locked="0"/>
    </xf>
    <xf numFmtId="10" fontId="39" fillId="12" borderId="56" xfId="4" applyNumberFormat="1" applyFill="1" applyBorder="1" applyAlignment="1" applyProtection="1">
      <alignment horizontal="center" vertical="center"/>
      <protection locked="0"/>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6" fillId="2" borderId="30" xfId="0" applyFont="1" applyFill="1" applyBorder="1" applyAlignment="1">
      <alignment horizontal="center" vertical="center"/>
    </xf>
    <xf numFmtId="0" fontId="36" fillId="2" borderId="52" xfId="0" applyFont="1" applyFill="1" applyBorder="1" applyAlignment="1">
      <alignment horizontal="center" vertical="center"/>
    </xf>
    <xf numFmtId="0" fontId="36" fillId="2" borderId="56"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7" fillId="8" borderId="30" xfId="4" applyFont="1" applyBorder="1" applyAlignment="1" applyProtection="1">
      <alignment horizontal="center" vertical="center"/>
      <protection locked="0"/>
    </xf>
    <xf numFmtId="0" fontId="47" fillId="8" borderId="56" xfId="4" applyFont="1" applyBorder="1" applyAlignment="1" applyProtection="1">
      <alignment horizontal="center" vertical="center"/>
      <protection locked="0"/>
    </xf>
    <xf numFmtId="0" fontId="42" fillId="11" borderId="49" xfId="0" applyFont="1" applyFill="1" applyBorder="1" applyAlignment="1" applyProtection="1">
      <alignment horizontal="center" vertical="center"/>
    </xf>
    <xf numFmtId="0" fontId="39" fillId="8" borderId="30" xfId="4" applyBorder="1" applyAlignment="1" applyProtection="1">
      <alignment horizontal="left" vertical="center" wrapText="1"/>
      <protection locked="0"/>
    </xf>
    <xf numFmtId="0" fontId="39" fillId="8" borderId="52" xfId="4" applyBorder="1" applyAlignment="1" applyProtection="1">
      <alignment horizontal="left" vertical="center" wrapText="1"/>
      <protection locked="0"/>
    </xf>
    <xf numFmtId="0" fontId="39" fillId="8" borderId="53" xfId="4" applyBorder="1" applyAlignment="1" applyProtection="1">
      <alignment horizontal="left" vertical="center" wrapText="1"/>
      <protection locked="0"/>
    </xf>
    <xf numFmtId="0" fontId="39" fillId="12" borderId="30"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39" fillId="12" borderId="53"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9" fillId="8" borderId="30" xfId="4" applyBorder="1" applyAlignment="1" applyProtection="1">
      <alignment horizontal="center" vertical="center" wrapText="1"/>
      <protection locked="0"/>
    </xf>
    <xf numFmtId="0" fontId="39" fillId="8" borderId="53" xfId="4" applyBorder="1" applyAlignment="1" applyProtection="1">
      <alignment horizontal="center" vertical="center" wrapText="1"/>
      <protection locked="0"/>
    </xf>
    <xf numFmtId="0" fontId="39" fillId="8" borderId="40" xfId="4" applyBorder="1" applyAlignment="1" applyProtection="1">
      <alignment horizontal="center" vertical="center"/>
      <protection locked="0"/>
    </xf>
    <xf numFmtId="0" fontId="39" fillId="8" borderId="60" xfId="4" applyBorder="1" applyAlignment="1" applyProtection="1">
      <alignment horizontal="center" vertical="center"/>
      <protection locked="0"/>
    </xf>
    <xf numFmtId="0" fontId="39" fillId="9" borderId="40" xfId="4" applyFill="1" applyBorder="1" applyAlignment="1" applyProtection="1">
      <alignment horizontal="center" vertical="center"/>
      <protection locked="0"/>
    </xf>
    <xf numFmtId="0" fontId="39" fillId="9" borderId="60" xfId="4" applyFill="1" applyBorder="1" applyAlignment="1" applyProtection="1">
      <alignment horizontal="center" vertical="center"/>
      <protection locked="0"/>
    </xf>
    <xf numFmtId="0" fontId="39" fillId="8" borderId="37" xfId="4" applyBorder="1" applyAlignment="1" applyProtection="1">
      <alignment horizontal="center" vertical="center"/>
      <protection locked="0"/>
    </xf>
    <xf numFmtId="0" fontId="39" fillId="8" borderId="44"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42" fillId="11" borderId="59" xfId="0" applyFont="1" applyFill="1" applyBorder="1" applyAlignment="1" applyProtection="1">
      <alignment horizontal="center" vertical="center"/>
    </xf>
    <xf numFmtId="0" fontId="42" fillId="11" borderId="48" xfId="0" applyFont="1" applyFill="1" applyBorder="1" applyAlignment="1" applyProtection="1">
      <alignment horizontal="center" vertical="center"/>
    </xf>
    <xf numFmtId="0" fontId="39" fillId="8" borderId="30" xfId="4" applyBorder="1" applyAlignment="1" applyProtection="1">
      <alignment horizontal="center" vertical="center"/>
      <protection locked="0"/>
    </xf>
    <xf numFmtId="0" fontId="39" fillId="8" borderId="56" xfId="4" applyBorder="1" applyAlignment="1" applyProtection="1">
      <alignment horizontal="center" vertical="center"/>
      <protection locked="0"/>
    </xf>
    <xf numFmtId="0" fontId="39" fillId="12" borderId="30" xfId="4" applyFill="1" applyBorder="1" applyAlignment="1" applyProtection="1">
      <alignment horizontal="center" vertical="center"/>
      <protection locked="0"/>
    </xf>
    <xf numFmtId="0" fontId="39" fillId="12" borderId="56" xfId="4" applyFill="1" applyBorder="1" applyAlignment="1" applyProtection="1">
      <alignment horizontal="center" vertical="center"/>
      <protection locked="0"/>
    </xf>
    <xf numFmtId="0" fontId="39"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9" fillId="12" borderId="30" xfId="4" applyFill="1" applyBorder="1" applyAlignment="1" applyProtection="1">
      <alignment horizontal="center" vertical="center" wrapText="1"/>
      <protection locked="0"/>
    </xf>
    <xf numFmtId="0" fontId="39" fillId="12" borderId="53" xfId="4" applyFill="1" applyBorder="1" applyAlignment="1" applyProtection="1">
      <alignment horizontal="center" vertical="center" wrapText="1"/>
      <protection locked="0"/>
    </xf>
    <xf numFmtId="0" fontId="42" fillId="11" borderId="53" xfId="0" applyFont="1" applyFill="1" applyBorder="1" applyAlignment="1" applyProtection="1">
      <alignment horizontal="center" vertical="center" wrapText="1"/>
    </xf>
    <xf numFmtId="0" fontId="0" fillId="10" borderId="57" xfId="0" applyFill="1" applyBorder="1" applyAlignment="1" applyProtection="1">
      <alignment horizontal="left" vertical="center" wrapText="1"/>
    </xf>
    <xf numFmtId="0" fontId="39" fillId="8" borderId="30" xfId="4" applyBorder="1" applyAlignment="1" applyProtection="1">
      <alignment horizontal="center"/>
      <protection locked="0"/>
    </xf>
    <xf numFmtId="0" fontId="39" fillId="8" borderId="53" xfId="4" applyBorder="1" applyAlignment="1" applyProtection="1">
      <alignment horizontal="center"/>
      <protection locked="0"/>
    </xf>
    <xf numFmtId="0" fontId="39" fillId="12" borderId="52" xfId="4" applyFill="1"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12" borderId="51" xfId="4" applyFill="1" applyBorder="1" applyAlignment="1" applyProtection="1">
      <alignment horizontal="center" vertical="center" wrapText="1"/>
      <protection locked="0"/>
    </xf>
    <xf numFmtId="0" fontId="39" fillId="12" borderId="56" xfId="4"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39" fillId="8" borderId="52" xfId="4" applyBorder="1" applyAlignment="1" applyProtection="1">
      <alignment horizontal="center" vertical="center"/>
      <protection locked="0"/>
    </xf>
    <xf numFmtId="10" fontId="39" fillId="8" borderId="30" xfId="4" applyNumberFormat="1" applyBorder="1" applyAlignment="1" applyProtection="1">
      <alignment horizontal="center" vertical="center" wrapText="1"/>
      <protection locked="0"/>
    </xf>
    <xf numFmtId="10" fontId="39" fillId="8" borderId="56" xfId="4" applyNumberFormat="1"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9" fontId="39" fillId="12" borderId="51" xfId="4" applyNumberFormat="1" applyFill="1" applyBorder="1" applyAlignment="1" applyProtection="1">
      <alignment horizontal="center" vertical="center" wrapText="1"/>
      <protection locked="0"/>
    </xf>
    <xf numFmtId="0" fontId="42" fillId="11" borderId="41" xfId="0" applyFont="1" applyFill="1" applyBorder="1" applyAlignment="1" applyProtection="1">
      <alignment horizontal="center" vertical="center" wrapText="1"/>
    </xf>
    <xf numFmtId="0" fontId="42" fillId="11" borderId="59" xfId="0" applyFont="1" applyFill="1" applyBorder="1" applyAlignment="1" applyProtection="1">
      <alignment horizontal="center" vertical="center" wrapText="1"/>
    </xf>
    <xf numFmtId="0" fontId="42" fillId="11" borderId="48"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39" fillId="12" borderId="40" xfId="4" applyFill="1" applyBorder="1" applyAlignment="1" applyProtection="1">
      <alignment horizontal="center" wrapText="1"/>
      <protection locked="0"/>
    </xf>
    <xf numFmtId="0" fontId="39" fillId="12" borderId="60" xfId="4" applyFill="1" applyBorder="1" applyAlignment="1" applyProtection="1">
      <alignment horizontal="center" wrapText="1"/>
      <protection locked="0"/>
    </xf>
    <xf numFmtId="0" fontId="39" fillId="12" borderId="37" xfId="4" applyFill="1" applyBorder="1" applyAlignment="1" applyProtection="1">
      <alignment horizontal="center" wrapText="1"/>
      <protection locked="0"/>
    </xf>
    <xf numFmtId="0" fontId="39" fillId="12" borderId="44" xfId="4" applyFill="1" applyBorder="1" applyAlignment="1" applyProtection="1">
      <alignment horizontal="center" wrapText="1"/>
      <protection locked="0"/>
    </xf>
    <xf numFmtId="0" fontId="39" fillId="8" borderId="40" xfId="4" applyBorder="1" applyAlignment="1" applyProtection="1">
      <alignment horizontal="center" wrapText="1"/>
      <protection locked="0"/>
    </xf>
    <xf numFmtId="0" fontId="39" fillId="8" borderId="60" xfId="4" applyBorder="1" applyAlignment="1" applyProtection="1">
      <alignment horizontal="center" wrapText="1"/>
      <protection locked="0"/>
    </xf>
    <xf numFmtId="0" fontId="39" fillId="8" borderId="37" xfId="4" applyBorder="1" applyAlignment="1" applyProtection="1">
      <alignment horizontal="center" wrapText="1"/>
      <protection locked="0"/>
    </xf>
    <xf numFmtId="0" fontId="39" fillId="8" borderId="44" xfId="4" applyBorder="1" applyAlignment="1" applyProtection="1">
      <alignment horizontal="center" wrapText="1"/>
      <protection locked="0"/>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47" fillId="12" borderId="40" xfId="4" applyFont="1" applyFill="1" applyBorder="1" applyAlignment="1" applyProtection="1">
      <alignment horizontal="center" vertical="center"/>
      <protection locked="0"/>
    </xf>
    <xf numFmtId="0" fontId="47" fillId="12" borderId="60" xfId="4" applyFont="1" applyFill="1" applyBorder="1" applyAlignment="1" applyProtection="1">
      <alignment horizontal="center" vertical="center"/>
      <protection locked="0"/>
    </xf>
    <xf numFmtId="0" fontId="47" fillId="8" borderId="40" xfId="4" applyFont="1" applyBorder="1" applyAlignment="1" applyProtection="1">
      <alignment horizontal="center" vertical="center"/>
      <protection locked="0"/>
    </xf>
    <xf numFmtId="0" fontId="47" fillId="8" borderId="60" xfId="4" applyFont="1" applyBorder="1" applyAlignment="1" applyProtection="1">
      <alignment horizontal="center" vertical="center"/>
      <protection locked="0"/>
    </xf>
    <xf numFmtId="0" fontId="47" fillId="12" borderId="34" xfId="4" applyFont="1" applyFill="1" applyBorder="1" applyAlignment="1" applyProtection="1">
      <alignment horizontal="center" vertical="center"/>
      <protection locked="0"/>
    </xf>
    <xf numFmtId="0" fontId="47" fillId="12" borderId="5" xfId="4" applyFont="1" applyFill="1" applyBorder="1" applyAlignment="1" applyProtection="1">
      <alignment horizontal="center" vertical="center"/>
      <protection locked="0"/>
    </xf>
    <xf numFmtId="0" fontId="0" fillId="0" borderId="57" xfId="0" applyBorder="1"/>
    <xf numFmtId="0" fontId="0" fillId="0" borderId="60" xfId="0" applyBorder="1"/>
    <xf numFmtId="0" fontId="40"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685800</xdr:colOff>
      <xdr:row>0</xdr:row>
      <xdr:rowOff>152400</xdr:rowOff>
    </xdr:from>
    <xdr:to>
      <xdr:col>1</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19050</xdr:colOff>
      <xdr:row>1</xdr:row>
      <xdr:rowOff>9525</xdr:rowOff>
    </xdr:from>
    <xdr:to>
      <xdr:col>1</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292100</xdr:rowOff>
        </xdr:from>
        <xdr:to>
          <xdr:col>6</xdr:col>
          <xdr:colOff>508000</xdr:colOff>
          <xdr:row>7</xdr:row>
          <xdr:rowOff>444500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50800</xdr:rowOff>
        </xdr:from>
        <xdr:to>
          <xdr:col>5</xdr:col>
          <xdr:colOff>1866900</xdr:colOff>
          <xdr:row>7</xdr:row>
          <xdr:rowOff>254000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397250" y="5183188"/>
              <a:ext cx="1066800" cy="5029200"/>
              <a:chOff x="3057525" y="5286375"/>
              <a:chExt cx="1066800" cy="219075"/>
            </a:xfrm>
          </xdr:grpSpPr>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397250" y="10183813"/>
              <a:ext cx="1066800" cy="5227637"/>
              <a:chOff x="3057525" y="5286375"/>
              <a:chExt cx="1066800" cy="219075"/>
            </a:xfrm>
          </xdr:grpSpPr>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397250" y="15382875"/>
              <a:ext cx="1066800" cy="5124450"/>
              <a:chOff x="3057525" y="5286375"/>
              <a:chExt cx="1066800" cy="219075"/>
            </a:xfrm>
          </xdr:grpSpPr>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397250" y="20478750"/>
              <a:ext cx="1066800" cy="219075"/>
              <a:chOff x="3057525" y="5286375"/>
              <a:chExt cx="1066800" cy="219075"/>
            </a:xfrm>
          </xdr:grpSpPr>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46750" y="3468688"/>
              <a:ext cx="1066800" cy="1743075"/>
              <a:chOff x="3057525" y="5286375"/>
              <a:chExt cx="1066800" cy="219075"/>
            </a:xfrm>
          </xdr:grpSpPr>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46750" y="5188201"/>
              <a:ext cx="1066800" cy="5029200"/>
              <a:chOff x="3057525" y="5286375"/>
              <a:chExt cx="1066800" cy="219075"/>
            </a:xfrm>
          </xdr:grpSpPr>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397250" y="25677813"/>
              <a:ext cx="1066800" cy="1727200"/>
              <a:chOff x="3057525" y="5286375"/>
              <a:chExt cx="1066800" cy="219075"/>
            </a:xfrm>
          </xdr:grpSpPr>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397250" y="27376438"/>
              <a:ext cx="1066800" cy="3648075"/>
              <a:chOff x="3057525" y="5286375"/>
              <a:chExt cx="1066800" cy="219075"/>
            </a:xfrm>
          </xdr:grpSpPr>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397250" y="30995938"/>
              <a:ext cx="1066800" cy="4029075"/>
              <a:chOff x="3057525" y="5286375"/>
              <a:chExt cx="1066800" cy="219075"/>
            </a:xfrm>
          </xdr:grpSpPr>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397250" y="34996438"/>
              <a:ext cx="1066800" cy="2870200"/>
              <a:chOff x="3057525" y="5286375"/>
              <a:chExt cx="1066800" cy="219075"/>
            </a:xfrm>
          </xdr:grpSpPr>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397250" y="37838063"/>
              <a:ext cx="1066800" cy="1219200"/>
              <a:chOff x="3057525" y="5286375"/>
              <a:chExt cx="1066800" cy="219075"/>
            </a:xfrm>
          </xdr:grpSpPr>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397250" y="39028688"/>
              <a:ext cx="1066800" cy="1100137"/>
              <a:chOff x="3057525" y="5286375"/>
              <a:chExt cx="1066800" cy="219075"/>
            </a:xfrm>
          </xdr:grpSpPr>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397250" y="40100250"/>
              <a:ext cx="1066800" cy="219075"/>
              <a:chOff x="3057525" y="5286375"/>
              <a:chExt cx="1066800" cy="219075"/>
            </a:xfrm>
          </xdr:grpSpPr>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397250" y="41171813"/>
              <a:ext cx="1066800" cy="2132012"/>
              <a:chOff x="3057525" y="5286375"/>
              <a:chExt cx="1066800" cy="219075"/>
            </a:xfrm>
          </xdr:grpSpPr>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397250" y="43275250"/>
              <a:ext cx="1066800" cy="1131888"/>
              <a:chOff x="3057525" y="5286375"/>
              <a:chExt cx="1066800" cy="219075"/>
            </a:xfrm>
          </xdr:grpSpPr>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397250" y="44378563"/>
              <a:ext cx="1066800" cy="1139825"/>
              <a:chOff x="3057525" y="5286375"/>
              <a:chExt cx="1066800" cy="219075"/>
            </a:xfrm>
          </xdr:grpSpPr>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46750" y="44378563"/>
              <a:ext cx="1066800" cy="1139825"/>
              <a:chOff x="3057525" y="5286375"/>
              <a:chExt cx="1066800" cy="219075"/>
            </a:xfrm>
          </xdr:grpSpPr>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46750" y="43275250"/>
              <a:ext cx="1066800" cy="1131888"/>
              <a:chOff x="3057525" y="5286375"/>
              <a:chExt cx="1066800" cy="219075"/>
            </a:xfrm>
          </xdr:grpSpPr>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46750" y="41171813"/>
              <a:ext cx="1066800" cy="2132012"/>
              <a:chOff x="3057525" y="5286375"/>
              <a:chExt cx="1066800" cy="219075"/>
            </a:xfrm>
          </xdr:grpSpPr>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46750" y="40100250"/>
              <a:ext cx="1066800" cy="219075"/>
              <a:chOff x="3057525" y="5286375"/>
              <a:chExt cx="1066800" cy="219075"/>
            </a:xfrm>
          </xdr:grpSpPr>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46750" y="39028688"/>
              <a:ext cx="1066800" cy="1100137"/>
              <a:chOff x="3057525" y="5286375"/>
              <a:chExt cx="1066800" cy="219075"/>
            </a:xfrm>
          </xdr:grpSpPr>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46750" y="37838063"/>
              <a:ext cx="1066800" cy="1219200"/>
              <a:chOff x="3057525" y="5286375"/>
              <a:chExt cx="1066800" cy="219075"/>
            </a:xfrm>
          </xdr:grpSpPr>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46750" y="34996438"/>
              <a:ext cx="1066800" cy="2870200"/>
              <a:chOff x="3057525" y="5286375"/>
              <a:chExt cx="1066800" cy="219075"/>
            </a:xfrm>
          </xdr:grpSpPr>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46750" y="30995938"/>
              <a:ext cx="1066800" cy="4029075"/>
              <a:chOff x="3057525" y="5286375"/>
              <a:chExt cx="1066800" cy="219075"/>
            </a:xfrm>
          </xdr:grpSpPr>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46750" y="27376438"/>
              <a:ext cx="1066800" cy="3648075"/>
              <a:chOff x="3057525" y="5286375"/>
              <a:chExt cx="1066800" cy="219075"/>
            </a:xfrm>
          </xdr:grpSpPr>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400-000033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400-000034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46750" y="25677813"/>
              <a:ext cx="1066800" cy="1727200"/>
              <a:chOff x="3057525" y="5286375"/>
              <a:chExt cx="1066800" cy="219075"/>
            </a:xfrm>
          </xdr:grpSpPr>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400-000035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400-000036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46750" y="20478750"/>
              <a:ext cx="1066800" cy="219075"/>
              <a:chOff x="3057525" y="5286375"/>
              <a:chExt cx="1066800" cy="219075"/>
            </a:xfrm>
          </xdr:grpSpPr>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400-000037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400-000038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46750" y="10183813"/>
              <a:ext cx="1066800" cy="5227637"/>
              <a:chOff x="3057525" y="5286375"/>
              <a:chExt cx="1066800" cy="219075"/>
            </a:xfrm>
          </xdr:grpSpPr>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400-000039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400-00003A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46750" y="15382875"/>
              <a:ext cx="1066800" cy="5124450"/>
              <a:chOff x="3057525" y="5286375"/>
              <a:chExt cx="1066800" cy="219075"/>
            </a:xfrm>
          </xdr:grpSpPr>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400-00003B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400-00003C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397250" y="3468688"/>
              <a:ext cx="1066800" cy="1743075"/>
              <a:chOff x="3057525" y="5286375"/>
              <a:chExt cx="1066800" cy="219075"/>
            </a:xfrm>
          </xdr:grpSpPr>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400-00003D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400-00003E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397250" y="55340250"/>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46750" y="48482250"/>
              <a:ext cx="1066800" cy="508000"/>
              <a:chOff x="3057525" y="5286375"/>
              <a:chExt cx="1066800" cy="219075"/>
            </a:xfrm>
          </xdr:grpSpPr>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400-00003F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400-000040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784850" y="55502175"/>
              <a:ext cx="2257425" cy="333375"/>
              <a:chOff x="30480" y="148175"/>
              <a:chExt cx="18553" cy="2191"/>
            </a:xfrm>
          </xdr:grpSpPr>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400-0000412C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400-0000422C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400-0000432C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46750" y="61388625"/>
              <a:ext cx="1855304" cy="762000"/>
              <a:chOff x="3048000" y="14817587"/>
              <a:chExt cx="1855304" cy="219075"/>
            </a:xfrm>
          </xdr:grpSpPr>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400-0000442C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400-0000452C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400-0000462C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474179</xdr:colOff>
          <xdr:row>43</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81842" y="22726316"/>
              <a:ext cx="1831074" cy="574842"/>
              <a:chOff x="3047999" y="14817587"/>
              <a:chExt cx="1855303" cy="219075"/>
            </a:xfrm>
          </xdr:grpSpPr>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3047999"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3600450" y="14817587"/>
                <a:ext cx="514348"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4105692" y="14817587"/>
                <a:ext cx="79761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oneCellAnchor>
    <xdr:from>
      <xdr:col>2</xdr:col>
      <xdr:colOff>2759096</xdr:colOff>
      <xdr:row>7</xdr:row>
      <xdr:rowOff>313284</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 5">
              <a:extLst>
                <a:ext uri="{FF2B5EF4-FFF2-40B4-BE49-F238E27FC236}">
                  <a16:creationId xmlns:a16="http://schemas.microsoft.com/office/drawing/2014/main" id="{00000000-0008-0000-0500-000006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Dropbox/000-AF-SI/02%20Implementing%20Partners/RMIT/AoC/deliverables%20RMIT%20_D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Dropbox/000-AF-SI/09%20Finance/20181101%20Honiara%20full%20budget%20w%20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ity"/>
      <sheetName val="Ward"/>
      <sheetName val="City"/>
      <sheetName val="outputs"/>
      <sheetName val="timeline"/>
      <sheetName val="Sheet1"/>
    </sheetNames>
    <sheetDataSet>
      <sheetData sheetId="0"/>
      <sheetData sheetId="1"/>
      <sheetData sheetId="2"/>
      <sheetData sheetId="3">
        <row r="4">
          <cell r="D4">
            <v>24929.532889999999</v>
          </cell>
        </row>
        <row r="14">
          <cell r="D14">
            <v>36705.466099999998</v>
          </cell>
        </row>
        <row r="15">
          <cell r="D15">
            <v>19470.483</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 budget"/>
      <sheetName val="Community"/>
      <sheetName val="Ward"/>
      <sheetName val="City"/>
      <sheetName val="budget main MLHS AoC"/>
      <sheetName val="notes"/>
    </sheetNames>
    <sheetDataSet>
      <sheetData sheetId="0">
        <row r="2">
          <cell r="E2">
            <v>40000</v>
          </cell>
        </row>
        <row r="4">
          <cell r="E4">
            <v>40000</v>
          </cell>
          <cell r="F4">
            <v>10000</v>
          </cell>
        </row>
        <row r="6">
          <cell r="E6">
            <v>20000</v>
          </cell>
          <cell r="F6">
            <v>30000</v>
          </cell>
        </row>
        <row r="11">
          <cell r="E11">
            <v>20000</v>
          </cell>
          <cell r="F11">
            <v>10000</v>
          </cell>
        </row>
        <row r="13">
          <cell r="E13">
            <v>20000</v>
          </cell>
          <cell r="F13">
            <v>30000</v>
          </cell>
        </row>
        <row r="15">
          <cell r="F15">
            <v>30000</v>
          </cell>
        </row>
        <row r="16">
          <cell r="E16">
            <v>15000</v>
          </cell>
        </row>
        <row r="25">
          <cell r="E25">
            <v>20000</v>
          </cell>
        </row>
        <row r="29">
          <cell r="E29">
            <v>25000</v>
          </cell>
        </row>
        <row r="31">
          <cell r="E31">
            <v>30000</v>
          </cell>
        </row>
        <row r="34">
          <cell r="E34">
            <v>30000</v>
          </cell>
        </row>
        <row r="37">
          <cell r="F37">
            <v>40000</v>
          </cell>
        </row>
        <row r="39">
          <cell r="E39">
            <v>10000</v>
          </cell>
        </row>
        <row r="41">
          <cell r="E41">
            <v>15000</v>
          </cell>
        </row>
        <row r="42">
          <cell r="E42">
            <v>15000</v>
          </cell>
        </row>
        <row r="44">
          <cell r="E44">
            <v>20000</v>
          </cell>
        </row>
        <row r="46">
          <cell r="E46">
            <v>20000</v>
          </cell>
        </row>
        <row r="48">
          <cell r="E48">
            <v>10000</v>
          </cell>
        </row>
        <row r="50">
          <cell r="E50">
            <v>5000</v>
          </cell>
        </row>
      </sheetData>
      <sheetData sheetId="1" refreshError="1"/>
      <sheetData sheetId="2" refreshError="1"/>
      <sheetData sheetId="3" refreshError="1"/>
      <sheetData sheetId="4" refreshError="1"/>
      <sheetData sheetId="5"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1-08T01:35:09.105"/>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iroi@met.gov.sb" TargetMode="External"/><Relationship Id="rId2" Type="http://schemas.openxmlformats.org/officeDocument/2006/relationships/hyperlink" Target="mailto:SWaleanisia@mlhs.gov.sb" TargetMode="External"/><Relationship Id="rId1" Type="http://schemas.openxmlformats.org/officeDocument/2006/relationships/hyperlink" Target="mailto:bernhard.barth@un.ro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ga.korte@un.org"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Bernhard.Barth@un.org" TargetMode="External"/><Relationship Id="rId1" Type="http://schemas.openxmlformats.org/officeDocument/2006/relationships/hyperlink" Target="mailto:inga.korte@un.org"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7"/>
  <sheetViews>
    <sheetView tabSelected="1" view="pageBreakPreview" topLeftCell="A47" zoomScale="120" zoomScaleNormal="85" zoomScaleSheetLayoutView="120" workbookViewId="0">
      <selection sqref="A1:A1048576"/>
    </sheetView>
  </sheetViews>
  <sheetFormatPr defaultColWidth="8.81640625" defaultRowHeight="14" x14ac:dyDescent="0.3"/>
  <cols>
    <col min="1" max="1" width="10.81640625" style="148" customWidth="1"/>
    <col min="2" max="2" width="14.81640625" style="148" customWidth="1"/>
    <col min="3" max="3" width="87.1796875" style="1" customWidth="1"/>
    <col min="4" max="4" width="3.6328125" style="1" customWidth="1"/>
    <col min="5" max="5" width="9.1796875" style="1" customWidth="1"/>
    <col min="6" max="6" width="12.36328125" style="2" customWidth="1"/>
    <col min="7" max="7" width="15.453125" style="2" hidden="1" customWidth="1"/>
    <col min="8" max="12" width="0" style="2" hidden="1" customWidth="1"/>
    <col min="13" max="14" width="9.1796875" style="2" hidden="1" customWidth="1"/>
    <col min="15" max="15" width="0" style="2" hidden="1" customWidth="1"/>
    <col min="16" max="250" width="9.1796875" style="1" customWidth="1"/>
    <col min="251" max="251" width="2.6328125" style="1" customWidth="1"/>
    <col min="252" max="253" width="9.1796875" style="1" customWidth="1"/>
    <col min="254" max="254" width="17.36328125" style="1" customWidth="1"/>
    <col min="255" max="16384" width="8.81640625" style="1"/>
  </cols>
  <sheetData>
    <row r="1" spans="1:15" ht="14.5" thickBot="1" x14ac:dyDescent="0.35"/>
    <row r="2" spans="1:15" ht="14.5" thickBot="1" x14ac:dyDescent="0.35">
      <c r="A2" s="149"/>
      <c r="B2" s="150"/>
      <c r="C2" s="84"/>
      <c r="D2" s="85"/>
    </row>
    <row r="3" spans="1:15" ht="18" thickBot="1" x14ac:dyDescent="0.4">
      <c r="A3" s="151"/>
      <c r="B3" s="152"/>
      <c r="C3" s="96" t="s">
        <v>244</v>
      </c>
      <c r="D3" s="87"/>
    </row>
    <row r="4" spans="1:15" ht="14.5" thickBot="1" x14ac:dyDescent="0.35">
      <c r="A4" s="151"/>
      <c r="B4" s="152"/>
      <c r="C4" s="86"/>
      <c r="D4" s="87"/>
    </row>
    <row r="5" spans="1:15" ht="14.5" thickBot="1" x14ac:dyDescent="0.35">
      <c r="A5" s="151"/>
      <c r="B5" s="155" t="s">
        <v>287</v>
      </c>
      <c r="C5" s="277" t="s">
        <v>1005</v>
      </c>
      <c r="D5" s="87"/>
    </row>
    <row r="6" spans="1:15" s="3" customFormat="1" ht="14.5" thickBot="1" x14ac:dyDescent="0.35">
      <c r="A6" s="153"/>
      <c r="B6" s="94"/>
      <c r="C6" s="54"/>
      <c r="D6" s="52"/>
      <c r="F6" s="2"/>
      <c r="G6" s="2"/>
      <c r="H6" s="2"/>
      <c r="I6" s="2"/>
      <c r="J6" s="2"/>
      <c r="K6" s="2"/>
      <c r="L6" s="2"/>
      <c r="M6" s="2"/>
      <c r="N6" s="2"/>
      <c r="O6" s="2"/>
    </row>
    <row r="7" spans="1:15" s="3" customFormat="1" ht="30.75" customHeight="1" thickBot="1" x14ac:dyDescent="0.35">
      <c r="A7" s="153"/>
      <c r="B7" s="88" t="s">
        <v>214</v>
      </c>
      <c r="C7" s="14" t="s">
        <v>679</v>
      </c>
      <c r="D7" s="52"/>
      <c r="F7" s="2"/>
      <c r="G7" s="2"/>
      <c r="H7" s="2"/>
      <c r="I7" s="2"/>
      <c r="J7" s="2"/>
      <c r="K7" s="2"/>
      <c r="L7" s="2"/>
      <c r="M7" s="2"/>
      <c r="N7" s="2"/>
      <c r="O7" s="2"/>
    </row>
    <row r="8" spans="1:15" s="3" customFormat="1" hidden="1" x14ac:dyDescent="0.3">
      <c r="A8" s="151"/>
      <c r="B8" s="152"/>
      <c r="C8" s="86"/>
      <c r="D8" s="52"/>
      <c r="F8" s="2"/>
      <c r="G8" s="2"/>
      <c r="H8" s="2"/>
      <c r="I8" s="2"/>
      <c r="J8" s="2"/>
      <c r="K8" s="2"/>
      <c r="L8" s="2"/>
      <c r="M8" s="2"/>
      <c r="N8" s="2"/>
      <c r="O8" s="2"/>
    </row>
    <row r="9" spans="1:15" s="3" customFormat="1" hidden="1" x14ac:dyDescent="0.3">
      <c r="A9" s="151"/>
      <c r="B9" s="152"/>
      <c r="C9" s="86"/>
      <c r="D9" s="52"/>
      <c r="F9" s="2"/>
      <c r="G9" s="2"/>
      <c r="H9" s="2"/>
      <c r="I9" s="2"/>
      <c r="J9" s="2"/>
      <c r="K9" s="2"/>
      <c r="L9" s="2"/>
      <c r="M9" s="2"/>
      <c r="N9" s="2"/>
      <c r="O9" s="2"/>
    </row>
    <row r="10" spans="1:15" s="3" customFormat="1" hidden="1" x14ac:dyDescent="0.3">
      <c r="A10" s="151"/>
      <c r="B10" s="152"/>
      <c r="C10" s="86"/>
      <c r="D10" s="52"/>
      <c r="F10" s="2"/>
      <c r="G10" s="2"/>
      <c r="H10" s="2"/>
      <c r="I10" s="2"/>
      <c r="J10" s="2"/>
      <c r="K10" s="2"/>
      <c r="L10" s="2"/>
      <c r="M10" s="2"/>
      <c r="N10" s="2"/>
      <c r="O10" s="2"/>
    </row>
    <row r="11" spans="1:15" s="3" customFormat="1" hidden="1" x14ac:dyDescent="0.3">
      <c r="A11" s="151"/>
      <c r="B11" s="152"/>
      <c r="C11" s="86"/>
      <c r="D11" s="52"/>
      <c r="F11" s="2"/>
      <c r="G11" s="2"/>
      <c r="H11" s="2"/>
      <c r="I11" s="2"/>
      <c r="J11" s="2"/>
      <c r="K11" s="2"/>
      <c r="L11" s="2"/>
      <c r="M11" s="2"/>
      <c r="N11" s="2"/>
      <c r="O11" s="2"/>
    </row>
    <row r="12" spans="1:15" s="3" customFormat="1" ht="14.5" thickBot="1" x14ac:dyDescent="0.35">
      <c r="A12" s="153"/>
      <c r="B12" s="94"/>
      <c r="C12" s="54"/>
      <c r="D12" s="52"/>
      <c r="F12" s="2"/>
      <c r="G12" s="2"/>
      <c r="H12" s="2"/>
      <c r="I12" s="2"/>
      <c r="J12" s="2"/>
      <c r="K12" s="2"/>
      <c r="L12" s="2"/>
      <c r="M12" s="2"/>
      <c r="N12" s="2"/>
      <c r="O12" s="2"/>
    </row>
    <row r="13" spans="1:15" s="3" customFormat="1" ht="351" customHeight="1" thickBot="1" x14ac:dyDescent="0.35">
      <c r="A13" s="153"/>
      <c r="B13" s="89" t="s">
        <v>0</v>
      </c>
      <c r="C13" s="14" t="s">
        <v>853</v>
      </c>
      <c r="D13" s="52"/>
      <c r="F13" s="2"/>
      <c r="G13" s="2"/>
      <c r="H13" s="2"/>
      <c r="I13" s="2"/>
      <c r="J13" s="2"/>
      <c r="K13" s="2"/>
      <c r="L13" s="2"/>
      <c r="M13" s="2"/>
      <c r="N13" s="2"/>
      <c r="O13" s="2"/>
    </row>
    <row r="14" spans="1:15" s="3" customFormat="1" ht="14.5" thickBot="1" x14ac:dyDescent="0.35">
      <c r="A14" s="153"/>
      <c r="B14" s="94"/>
      <c r="C14" s="54"/>
      <c r="D14" s="52"/>
      <c r="F14" s="2"/>
      <c r="G14" s="2" t="s">
        <v>1</v>
      </c>
      <c r="H14" s="2" t="s">
        <v>2</v>
      </c>
      <c r="I14" s="2"/>
      <c r="J14" s="2" t="s">
        <v>3</v>
      </c>
      <c r="K14" s="2" t="s">
        <v>4</v>
      </c>
      <c r="L14" s="2" t="s">
        <v>5</v>
      </c>
      <c r="M14" s="2" t="s">
        <v>6</v>
      </c>
      <c r="N14" s="2" t="s">
        <v>7</v>
      </c>
      <c r="O14" s="2" t="s">
        <v>8</v>
      </c>
    </row>
    <row r="15" spans="1:15" s="3" customFormat="1" x14ac:dyDescent="0.3">
      <c r="A15" s="153"/>
      <c r="B15" s="90" t="s">
        <v>204</v>
      </c>
      <c r="C15" s="15" t="s">
        <v>854</v>
      </c>
      <c r="D15" s="52"/>
      <c r="F15" s="2"/>
      <c r="G15" s="4" t="s">
        <v>9</v>
      </c>
      <c r="H15" s="2" t="s">
        <v>10</v>
      </c>
      <c r="I15" s="2" t="s">
        <v>11</v>
      </c>
      <c r="J15" s="2" t="s">
        <v>12</v>
      </c>
      <c r="K15" s="2">
        <v>1</v>
      </c>
      <c r="L15" s="2">
        <v>1</v>
      </c>
      <c r="M15" s="2" t="s">
        <v>13</v>
      </c>
      <c r="N15" s="2" t="s">
        <v>14</v>
      </c>
      <c r="O15" s="2" t="s">
        <v>15</v>
      </c>
    </row>
    <row r="16" spans="1:15" s="3" customFormat="1" ht="29.25" customHeight="1" x14ac:dyDescent="0.3">
      <c r="A16" s="458" t="s">
        <v>274</v>
      </c>
      <c r="B16" s="459"/>
      <c r="C16" s="278" t="s">
        <v>842</v>
      </c>
      <c r="D16" s="52"/>
      <c r="F16" s="2"/>
      <c r="G16" s="4" t="s">
        <v>16</v>
      </c>
      <c r="H16" s="2" t="s">
        <v>17</v>
      </c>
      <c r="I16" s="2" t="s">
        <v>18</v>
      </c>
      <c r="J16" s="2" t="s">
        <v>19</v>
      </c>
      <c r="K16" s="2">
        <v>2</v>
      </c>
      <c r="L16" s="2">
        <v>2</v>
      </c>
      <c r="M16" s="2" t="s">
        <v>20</v>
      </c>
      <c r="N16" s="2" t="s">
        <v>21</v>
      </c>
      <c r="O16" s="2" t="s">
        <v>22</v>
      </c>
    </row>
    <row r="17" spans="1:15" s="3" customFormat="1" x14ac:dyDescent="0.3">
      <c r="A17" s="153"/>
      <c r="B17" s="90" t="s">
        <v>210</v>
      </c>
      <c r="C17" s="16" t="s">
        <v>680</v>
      </c>
      <c r="D17" s="52"/>
      <c r="F17" s="2"/>
      <c r="G17" s="4" t="s">
        <v>23</v>
      </c>
      <c r="H17" s="2" t="s">
        <v>24</v>
      </c>
      <c r="I17" s="2"/>
      <c r="J17" s="2" t="s">
        <v>25</v>
      </c>
      <c r="K17" s="2">
        <v>3</v>
      </c>
      <c r="L17" s="2">
        <v>3</v>
      </c>
      <c r="M17" s="2" t="s">
        <v>26</v>
      </c>
      <c r="N17" s="2" t="s">
        <v>27</v>
      </c>
      <c r="O17" s="2" t="s">
        <v>28</v>
      </c>
    </row>
    <row r="18" spans="1:15" s="3" customFormat="1" ht="14.5" thickBot="1" x14ac:dyDescent="0.35">
      <c r="A18" s="154"/>
      <c r="B18" s="89" t="s">
        <v>205</v>
      </c>
      <c r="C18" s="146" t="s">
        <v>168</v>
      </c>
      <c r="D18" s="52"/>
      <c r="F18" s="2"/>
      <c r="G18" s="4" t="s">
        <v>29</v>
      </c>
      <c r="H18" s="2"/>
      <c r="I18" s="2"/>
      <c r="J18" s="2" t="s">
        <v>30</v>
      </c>
      <c r="K18" s="2">
        <v>5</v>
      </c>
      <c r="L18" s="2">
        <v>5</v>
      </c>
      <c r="M18" s="2" t="s">
        <v>31</v>
      </c>
      <c r="N18" s="2" t="s">
        <v>32</v>
      </c>
      <c r="O18" s="2" t="s">
        <v>33</v>
      </c>
    </row>
    <row r="19" spans="1:15" s="3" customFormat="1" ht="44.25" customHeight="1" thickBot="1" x14ac:dyDescent="0.35">
      <c r="A19" s="461" t="s">
        <v>206</v>
      </c>
      <c r="B19" s="462"/>
      <c r="C19" s="279" t="s">
        <v>681</v>
      </c>
      <c r="D19" s="52"/>
      <c r="F19" s="2"/>
      <c r="G19" s="4" t="s">
        <v>34</v>
      </c>
      <c r="H19" s="2"/>
      <c r="I19" s="2"/>
      <c r="J19" s="2" t="s">
        <v>35</v>
      </c>
      <c r="K19" s="2"/>
      <c r="L19" s="2"/>
      <c r="M19" s="2"/>
      <c r="N19" s="2" t="s">
        <v>36</v>
      </c>
      <c r="O19" s="2" t="s">
        <v>37</v>
      </c>
    </row>
    <row r="20" spans="1:15" s="3" customFormat="1" x14ac:dyDescent="0.3">
      <c r="A20" s="153"/>
      <c r="B20" s="89"/>
      <c r="C20" s="54"/>
      <c r="D20" s="87"/>
      <c r="E20" s="4"/>
      <c r="F20" s="2"/>
      <c r="G20" s="2"/>
      <c r="I20" s="2"/>
      <c r="J20" s="2"/>
      <c r="K20" s="2"/>
      <c r="L20" s="2" t="s">
        <v>38</v>
      </c>
      <c r="M20" s="2" t="s">
        <v>39</v>
      </c>
    </row>
    <row r="21" spans="1:15" s="3" customFormat="1" x14ac:dyDescent="0.3">
      <c r="A21" s="153"/>
      <c r="B21" s="155" t="s">
        <v>209</v>
      </c>
      <c r="C21" s="54"/>
      <c r="D21" s="87"/>
      <c r="E21" s="4"/>
      <c r="F21" s="2"/>
      <c r="G21" s="2"/>
      <c r="I21" s="2"/>
      <c r="J21" s="2"/>
      <c r="K21" s="2"/>
      <c r="L21" s="2" t="s">
        <v>40</v>
      </c>
      <c r="M21" s="2" t="s">
        <v>41</v>
      </c>
    </row>
    <row r="22" spans="1:15" s="3" customFormat="1" ht="14.5" thickBot="1" x14ac:dyDescent="0.35">
      <c r="A22" s="153"/>
      <c r="B22" s="156" t="s">
        <v>212</v>
      </c>
      <c r="C22" s="54"/>
      <c r="D22" s="52"/>
      <c r="F22" s="2"/>
      <c r="G22" s="4" t="s">
        <v>42</v>
      </c>
      <c r="H22" s="2"/>
      <c r="I22" s="2"/>
      <c r="K22" s="2"/>
      <c r="L22" s="2"/>
      <c r="M22" s="2"/>
      <c r="N22" s="2" t="s">
        <v>43</v>
      </c>
      <c r="O22" s="2" t="s">
        <v>44</v>
      </c>
    </row>
    <row r="23" spans="1:15" s="3" customFormat="1" x14ac:dyDescent="0.3">
      <c r="A23" s="458" t="s">
        <v>211</v>
      </c>
      <c r="B23" s="459"/>
      <c r="C23" s="456" t="s">
        <v>846</v>
      </c>
      <c r="D23" s="52"/>
      <c r="F23" s="1"/>
      <c r="G23" s="4"/>
      <c r="H23" s="2"/>
      <c r="I23" s="2"/>
      <c r="K23" s="2"/>
      <c r="L23" s="2"/>
      <c r="M23" s="2"/>
      <c r="N23" s="2"/>
      <c r="O23" s="2"/>
    </row>
    <row r="24" spans="1:15" s="3" customFormat="1" ht="4.5" customHeight="1" x14ac:dyDescent="0.3">
      <c r="A24" s="458"/>
      <c r="B24" s="459"/>
      <c r="C24" s="457"/>
      <c r="D24" s="52"/>
      <c r="F24" s="1"/>
      <c r="G24" s="4"/>
      <c r="H24" s="2"/>
      <c r="I24" s="2"/>
      <c r="K24" s="2"/>
      <c r="L24" s="2"/>
      <c r="M24" s="2"/>
      <c r="N24" s="2"/>
      <c r="O24" s="2"/>
    </row>
    <row r="25" spans="1:15" s="3" customFormat="1" ht="27.75" customHeight="1" x14ac:dyDescent="0.3">
      <c r="A25" s="458" t="s">
        <v>280</v>
      </c>
      <c r="B25" s="459"/>
      <c r="C25" s="316">
        <v>43118</v>
      </c>
      <c r="D25" s="52"/>
      <c r="E25" s="2"/>
      <c r="F25" s="1"/>
      <c r="G25" s="2"/>
      <c r="H25" s="2"/>
      <c r="J25" s="2"/>
      <c r="K25" s="2"/>
      <c r="L25" s="2"/>
      <c r="M25" s="2" t="s">
        <v>45</v>
      </c>
      <c r="N25" s="2" t="s">
        <v>46</v>
      </c>
    </row>
    <row r="26" spans="1:15" s="3" customFormat="1" ht="32.25" customHeight="1" x14ac:dyDescent="0.3">
      <c r="A26" s="458" t="s">
        <v>213</v>
      </c>
      <c r="B26" s="459"/>
      <c r="C26" s="18" t="s">
        <v>682</v>
      </c>
      <c r="D26" s="52"/>
      <c r="E26" s="2"/>
      <c r="F26" s="4"/>
      <c r="G26" s="2"/>
      <c r="H26" s="2"/>
      <c r="J26" s="2"/>
      <c r="K26" s="2"/>
      <c r="L26" s="2"/>
      <c r="M26" s="2" t="s">
        <v>47</v>
      </c>
      <c r="N26" s="2" t="s">
        <v>48</v>
      </c>
    </row>
    <row r="27" spans="1:15" s="3" customFormat="1" ht="28.5" customHeight="1" x14ac:dyDescent="0.3">
      <c r="A27" s="458" t="s">
        <v>279</v>
      </c>
      <c r="B27" s="459"/>
      <c r="C27" s="416">
        <v>44013</v>
      </c>
      <c r="D27" s="91"/>
      <c r="E27" s="2"/>
      <c r="F27" s="4"/>
      <c r="G27" s="2"/>
      <c r="H27" s="2"/>
      <c r="I27" s="2"/>
      <c r="J27" s="2"/>
      <c r="K27" s="2"/>
      <c r="L27" s="2"/>
      <c r="M27" s="2"/>
      <c r="N27" s="2"/>
    </row>
    <row r="28" spans="1:15" s="3" customFormat="1" ht="14.5" thickBot="1" x14ac:dyDescent="0.35">
      <c r="A28" s="153"/>
      <c r="B28" s="90" t="s">
        <v>283</v>
      </c>
      <c r="C28" s="417">
        <v>44896</v>
      </c>
      <c r="D28" s="52"/>
      <c r="E28" s="2"/>
      <c r="F28" s="4"/>
      <c r="G28" s="2"/>
      <c r="H28" s="2"/>
      <c r="I28" s="2"/>
      <c r="J28" s="2"/>
      <c r="K28" s="2"/>
      <c r="L28" s="2"/>
      <c r="M28" s="2"/>
      <c r="N28" s="2"/>
    </row>
    <row r="29" spans="1:15" s="3" customFormat="1" x14ac:dyDescent="0.3">
      <c r="A29" s="153"/>
      <c r="B29" s="94"/>
      <c r="C29" s="92"/>
      <c r="D29" s="52"/>
      <c r="E29" s="2"/>
      <c r="F29" s="4"/>
      <c r="G29" s="2"/>
      <c r="H29" s="2"/>
      <c r="I29" s="2"/>
      <c r="J29" s="2"/>
      <c r="K29" s="2"/>
      <c r="L29" s="2"/>
      <c r="M29" s="2"/>
      <c r="N29" s="2"/>
    </row>
    <row r="30" spans="1:15" s="3" customFormat="1" ht="14.5" thickBot="1" x14ac:dyDescent="0.35">
      <c r="A30" s="153"/>
      <c r="B30" s="94"/>
      <c r="C30" s="93" t="s">
        <v>49</v>
      </c>
      <c r="D30" s="52"/>
      <c r="F30" s="2"/>
      <c r="G30" s="4" t="s">
        <v>50</v>
      </c>
      <c r="H30" s="2"/>
      <c r="I30" s="2"/>
      <c r="J30" s="2"/>
      <c r="K30" s="2"/>
      <c r="L30" s="2"/>
      <c r="M30" s="2"/>
      <c r="N30" s="2"/>
      <c r="O30" s="2"/>
    </row>
    <row r="31" spans="1:15" s="3" customFormat="1" ht="204" customHeight="1" thickBot="1" x14ac:dyDescent="0.35">
      <c r="A31" s="153"/>
      <c r="B31" s="94"/>
      <c r="C31" s="19" t="s">
        <v>847</v>
      </c>
      <c r="D31" s="52"/>
      <c r="E31" s="5"/>
      <c r="F31" s="2"/>
      <c r="G31" s="4" t="s">
        <v>51</v>
      </c>
      <c r="H31" s="2"/>
      <c r="I31" s="2"/>
      <c r="J31" s="2"/>
      <c r="K31" s="2"/>
      <c r="L31" s="2"/>
      <c r="M31" s="2"/>
      <c r="N31" s="2"/>
      <c r="O31" s="2"/>
    </row>
    <row r="32" spans="1:15" s="3" customFormat="1" ht="32.25" customHeight="1" thickBot="1" x14ac:dyDescent="0.35">
      <c r="A32" s="458" t="s">
        <v>52</v>
      </c>
      <c r="B32" s="460"/>
      <c r="C32" s="54"/>
      <c r="D32" s="52"/>
      <c r="F32" s="2"/>
      <c r="G32" s="4" t="s">
        <v>53</v>
      </c>
      <c r="H32" s="2"/>
      <c r="I32" s="2"/>
      <c r="J32" s="2"/>
      <c r="K32" s="2"/>
      <c r="L32" s="2"/>
      <c r="M32" s="2"/>
      <c r="N32" s="2"/>
      <c r="O32" s="2"/>
    </row>
    <row r="33" spans="1:15" s="3" customFormat="1" ht="48.75" customHeight="1" thickBot="1" x14ac:dyDescent="0.35">
      <c r="A33" s="153"/>
      <c r="B33" s="94"/>
      <c r="C33" s="19" t="s">
        <v>683</v>
      </c>
      <c r="D33" s="52"/>
      <c r="F33" s="2"/>
      <c r="G33" s="4" t="s">
        <v>54</v>
      </c>
      <c r="H33" s="2"/>
      <c r="I33" s="2"/>
      <c r="J33" s="2"/>
      <c r="K33" s="2"/>
      <c r="L33" s="2"/>
      <c r="M33" s="2"/>
      <c r="N33" s="2"/>
      <c r="O33" s="2"/>
    </row>
    <row r="34" spans="1:15" s="3" customFormat="1" x14ac:dyDescent="0.3">
      <c r="A34" s="153"/>
      <c r="B34" s="94"/>
      <c r="C34" s="54"/>
      <c r="D34" s="52"/>
      <c r="E34" s="5"/>
      <c r="F34" s="2"/>
      <c r="G34" s="4" t="s">
        <v>55</v>
      </c>
      <c r="H34" s="2"/>
      <c r="I34" s="2"/>
      <c r="J34" s="2"/>
      <c r="K34" s="2"/>
      <c r="L34" s="2"/>
      <c r="M34" s="2"/>
      <c r="N34" s="2"/>
      <c r="O34" s="2"/>
    </row>
    <row r="35" spans="1:15" s="3" customFormat="1" x14ac:dyDescent="0.3">
      <c r="A35" s="153"/>
      <c r="B35" s="157" t="s">
        <v>56</v>
      </c>
      <c r="C35" s="54"/>
      <c r="D35" s="52"/>
      <c r="F35" s="2"/>
      <c r="G35" s="4" t="s">
        <v>57</v>
      </c>
      <c r="H35" s="2"/>
      <c r="I35" s="2"/>
      <c r="J35" s="2"/>
      <c r="K35" s="2"/>
      <c r="L35" s="2"/>
      <c r="M35" s="2"/>
      <c r="N35" s="2"/>
      <c r="O35" s="2"/>
    </row>
    <row r="36" spans="1:15" s="3" customFormat="1" ht="31.5" customHeight="1" thickBot="1" x14ac:dyDescent="0.35">
      <c r="A36" s="458" t="s">
        <v>58</v>
      </c>
      <c r="B36" s="460"/>
      <c r="C36" s="54"/>
      <c r="D36" s="52"/>
      <c r="F36" s="2"/>
      <c r="G36" s="4" t="s">
        <v>59</v>
      </c>
      <c r="H36" s="2"/>
      <c r="I36" s="2"/>
      <c r="J36" s="2"/>
      <c r="K36" s="2"/>
      <c r="L36" s="2"/>
      <c r="M36" s="2"/>
      <c r="N36" s="2"/>
      <c r="O36" s="2"/>
    </row>
    <row r="37" spans="1:15" s="3" customFormat="1" x14ac:dyDescent="0.3">
      <c r="A37" s="153"/>
      <c r="B37" s="94" t="s">
        <v>60</v>
      </c>
      <c r="C37" s="419" t="s">
        <v>1006</v>
      </c>
      <c r="D37" s="52"/>
      <c r="F37" s="2"/>
      <c r="G37" s="4" t="s">
        <v>61</v>
      </c>
      <c r="H37" s="2"/>
      <c r="I37" s="2"/>
      <c r="J37" s="2"/>
      <c r="K37" s="2"/>
      <c r="L37" s="2"/>
      <c r="M37" s="2"/>
      <c r="N37" s="2"/>
      <c r="O37" s="2"/>
    </row>
    <row r="38" spans="1:15" s="3" customFormat="1" ht="14.5" x14ac:dyDescent="0.35">
      <c r="A38" s="153"/>
      <c r="B38" s="94" t="s">
        <v>62</v>
      </c>
      <c r="C38" s="422" t="s">
        <v>1007</v>
      </c>
      <c r="D38" s="52"/>
      <c r="F38" s="2"/>
      <c r="G38" s="4" t="s">
        <v>63</v>
      </c>
      <c r="H38" s="2"/>
      <c r="I38" s="2"/>
      <c r="J38" s="2"/>
      <c r="K38" s="2"/>
      <c r="L38" s="2"/>
      <c r="M38" s="2"/>
      <c r="N38" s="2"/>
      <c r="O38" s="2"/>
    </row>
    <row r="39" spans="1:15" s="3" customFormat="1" ht="14.5" thickBot="1" x14ac:dyDescent="0.35">
      <c r="A39" s="153"/>
      <c r="B39" s="94" t="s">
        <v>64</v>
      </c>
      <c r="C39" s="21"/>
      <c r="D39" s="52"/>
      <c r="F39" s="2"/>
      <c r="G39" s="4" t="s">
        <v>65</v>
      </c>
      <c r="H39" s="2"/>
      <c r="I39" s="2"/>
      <c r="J39" s="2"/>
      <c r="K39" s="2"/>
      <c r="L39" s="2"/>
      <c r="M39" s="2"/>
      <c r="N39" s="2"/>
      <c r="O39" s="2"/>
    </row>
    <row r="40" spans="1:15" s="3" customFormat="1" ht="15" customHeight="1" thickBot="1" x14ac:dyDescent="0.35">
      <c r="A40" s="153"/>
      <c r="B40" s="90" t="s">
        <v>208</v>
      </c>
      <c r="C40" s="54"/>
      <c r="D40" s="52"/>
      <c r="F40" s="2"/>
      <c r="G40" s="4" t="s">
        <v>66</v>
      </c>
      <c r="H40" s="2"/>
      <c r="I40" s="2"/>
      <c r="J40" s="2"/>
      <c r="K40" s="2"/>
      <c r="L40" s="2"/>
      <c r="M40" s="2"/>
      <c r="N40" s="2"/>
      <c r="O40" s="2"/>
    </row>
    <row r="41" spans="1:15" s="3" customFormat="1" x14ac:dyDescent="0.3">
      <c r="A41" s="153"/>
      <c r="B41" s="94" t="s">
        <v>60</v>
      </c>
      <c r="C41" s="20" t="s">
        <v>849</v>
      </c>
      <c r="D41" s="52"/>
      <c r="F41" s="2"/>
      <c r="G41" s="4" t="s">
        <v>67</v>
      </c>
      <c r="H41" s="2"/>
      <c r="I41" s="2"/>
      <c r="J41" s="2"/>
      <c r="K41" s="2"/>
      <c r="L41" s="2"/>
      <c r="M41" s="2"/>
      <c r="N41" s="2"/>
      <c r="O41" s="2"/>
    </row>
    <row r="42" spans="1:15" s="3" customFormat="1" ht="14.5" x14ac:dyDescent="0.35">
      <c r="A42" s="153"/>
      <c r="B42" s="94" t="s">
        <v>62</v>
      </c>
      <c r="C42" s="280" t="s">
        <v>848</v>
      </c>
      <c r="D42" s="52"/>
      <c r="F42" s="2"/>
      <c r="G42" s="4" t="s">
        <v>68</v>
      </c>
      <c r="H42" s="2"/>
      <c r="I42" s="2"/>
      <c r="J42" s="2"/>
      <c r="K42" s="2"/>
      <c r="L42" s="2"/>
      <c r="M42" s="2"/>
      <c r="N42" s="2"/>
      <c r="O42" s="2"/>
    </row>
    <row r="43" spans="1:15" s="3" customFormat="1" ht="14.5" thickBot="1" x14ac:dyDescent="0.35">
      <c r="A43" s="153"/>
      <c r="B43" s="94" t="s">
        <v>64</v>
      </c>
      <c r="C43" s="21"/>
      <c r="D43" s="52"/>
      <c r="F43" s="2"/>
      <c r="G43" s="4" t="s">
        <v>69</v>
      </c>
      <c r="H43" s="2"/>
      <c r="I43" s="2"/>
      <c r="J43" s="2"/>
      <c r="K43" s="2"/>
      <c r="L43" s="2"/>
      <c r="M43" s="2"/>
      <c r="N43" s="2"/>
      <c r="O43" s="2"/>
    </row>
    <row r="44" spans="1:15" s="3" customFormat="1" ht="14.5" thickBot="1" x14ac:dyDescent="0.35">
      <c r="A44" s="153"/>
      <c r="B44" s="90" t="s">
        <v>281</v>
      </c>
      <c r="C44" s="54"/>
      <c r="D44" s="52"/>
      <c r="F44" s="2"/>
      <c r="G44" s="4" t="s">
        <v>70</v>
      </c>
      <c r="H44" s="2"/>
      <c r="I44" s="2"/>
      <c r="J44" s="2"/>
      <c r="K44" s="2"/>
      <c r="L44" s="2"/>
      <c r="M44" s="2"/>
      <c r="N44" s="2"/>
      <c r="O44" s="2"/>
    </row>
    <row r="45" spans="1:15" s="3" customFormat="1" x14ac:dyDescent="0.3">
      <c r="A45" s="153"/>
      <c r="B45" s="94" t="s">
        <v>60</v>
      </c>
      <c r="C45" s="20" t="s">
        <v>684</v>
      </c>
      <c r="D45" s="52"/>
      <c r="F45" s="2"/>
      <c r="G45" s="4" t="s">
        <v>71</v>
      </c>
      <c r="H45" s="2"/>
      <c r="I45" s="2"/>
      <c r="J45" s="2"/>
      <c r="K45" s="2"/>
      <c r="L45" s="2"/>
      <c r="M45" s="2"/>
      <c r="N45" s="2"/>
      <c r="O45" s="2"/>
    </row>
    <row r="46" spans="1:15" s="3" customFormat="1" ht="14.5" x14ac:dyDescent="0.35">
      <c r="A46" s="153"/>
      <c r="B46" s="94" t="s">
        <v>62</v>
      </c>
      <c r="C46" s="280" t="s">
        <v>685</v>
      </c>
      <c r="D46" s="52"/>
      <c r="F46" s="2"/>
      <c r="G46" s="4" t="s">
        <v>72</v>
      </c>
      <c r="H46" s="2"/>
      <c r="I46" s="2"/>
      <c r="J46" s="2"/>
      <c r="K46" s="2"/>
      <c r="L46" s="2"/>
      <c r="M46" s="2"/>
      <c r="N46" s="2"/>
      <c r="O46" s="2"/>
    </row>
    <row r="47" spans="1:15" ht="14.5" thickBot="1" x14ac:dyDescent="0.35">
      <c r="A47" s="153"/>
      <c r="B47" s="94" t="s">
        <v>64</v>
      </c>
      <c r="C47" s="21"/>
      <c r="D47" s="52"/>
      <c r="G47" s="4" t="s">
        <v>73</v>
      </c>
    </row>
    <row r="48" spans="1:15" ht="14.5" thickBot="1" x14ac:dyDescent="0.35">
      <c r="A48" s="153"/>
      <c r="B48" s="90" t="s">
        <v>207</v>
      </c>
      <c r="C48" s="54"/>
      <c r="D48" s="52"/>
      <c r="G48" s="4" t="s">
        <v>74</v>
      </c>
    </row>
    <row r="49" spans="1:7" x14ac:dyDescent="0.3">
      <c r="A49" s="153"/>
      <c r="B49" s="94" t="s">
        <v>60</v>
      </c>
      <c r="C49" s="281" t="s">
        <v>766</v>
      </c>
      <c r="D49" s="52"/>
      <c r="G49" s="4" t="s">
        <v>75</v>
      </c>
    </row>
    <row r="50" spans="1:7" ht="14.5" x14ac:dyDescent="0.35">
      <c r="A50" s="153"/>
      <c r="B50" s="94" t="s">
        <v>62</v>
      </c>
      <c r="C50" s="282" t="s">
        <v>767</v>
      </c>
      <c r="D50" s="52"/>
      <c r="G50" s="4" t="s">
        <v>76</v>
      </c>
    </row>
    <row r="51" spans="1:7" ht="14.5" thickBot="1" x14ac:dyDescent="0.35">
      <c r="A51" s="153"/>
      <c r="B51" s="94" t="s">
        <v>64</v>
      </c>
      <c r="C51" s="21"/>
      <c r="D51" s="52"/>
      <c r="G51" s="4" t="s">
        <v>77</v>
      </c>
    </row>
    <row r="52" spans="1:7" ht="14.5" thickBot="1" x14ac:dyDescent="0.35">
      <c r="A52" s="153"/>
      <c r="B52" s="90" t="s">
        <v>207</v>
      </c>
      <c r="C52" s="54"/>
      <c r="D52" s="52"/>
      <c r="G52" s="4" t="s">
        <v>78</v>
      </c>
    </row>
    <row r="53" spans="1:7" x14ac:dyDescent="0.3">
      <c r="A53" s="153"/>
      <c r="B53" s="94" t="s">
        <v>60</v>
      </c>
      <c r="C53" s="20" t="s">
        <v>768</v>
      </c>
      <c r="D53" s="52"/>
      <c r="G53" s="4" t="s">
        <v>79</v>
      </c>
    </row>
    <row r="54" spans="1:7" ht="14.5" x14ac:dyDescent="0.35">
      <c r="A54" s="153"/>
      <c r="B54" s="94" t="s">
        <v>62</v>
      </c>
      <c r="C54" s="282" t="s">
        <v>769</v>
      </c>
      <c r="D54" s="52"/>
      <c r="G54" s="4" t="s">
        <v>80</v>
      </c>
    </row>
    <row r="55" spans="1:7" ht="14.5" thickBot="1" x14ac:dyDescent="0.35">
      <c r="A55" s="153"/>
      <c r="B55" s="94" t="s">
        <v>64</v>
      </c>
      <c r="C55" s="21"/>
      <c r="D55" s="52"/>
      <c r="G55" s="4" t="s">
        <v>81</v>
      </c>
    </row>
    <row r="56" spans="1:7" ht="14.5" thickBot="1" x14ac:dyDescent="0.35">
      <c r="A56" s="153"/>
      <c r="B56" s="90" t="s">
        <v>207</v>
      </c>
      <c r="C56" s="54"/>
      <c r="D56" s="52"/>
      <c r="G56" s="4" t="s">
        <v>82</v>
      </c>
    </row>
    <row r="57" spans="1:7" x14ac:dyDescent="0.3">
      <c r="A57" s="153"/>
      <c r="B57" s="94" t="s">
        <v>60</v>
      </c>
      <c r="C57" s="20"/>
      <c r="D57" s="52"/>
      <c r="G57" s="4" t="s">
        <v>83</v>
      </c>
    </row>
    <row r="58" spans="1:7" x14ac:dyDescent="0.3">
      <c r="A58" s="153"/>
      <c r="B58" s="94" t="s">
        <v>62</v>
      </c>
      <c r="C58" s="17"/>
      <c r="D58" s="52"/>
      <c r="G58" s="4" t="s">
        <v>84</v>
      </c>
    </row>
    <row r="59" spans="1:7" ht="14.5" thickBot="1" x14ac:dyDescent="0.35">
      <c r="A59" s="153"/>
      <c r="B59" s="94" t="s">
        <v>64</v>
      </c>
      <c r="C59" s="21"/>
      <c r="D59" s="52"/>
      <c r="G59" s="4" t="s">
        <v>85</v>
      </c>
    </row>
    <row r="60" spans="1:7" ht="14.5" thickBot="1" x14ac:dyDescent="0.35">
      <c r="A60" s="158"/>
      <c r="B60" s="159"/>
      <c r="C60" s="95"/>
      <c r="D60" s="64"/>
      <c r="G60" s="4" t="s">
        <v>86</v>
      </c>
    </row>
    <row r="61" spans="1:7" x14ac:dyDescent="0.3">
      <c r="G61" s="4" t="s">
        <v>87</v>
      </c>
    </row>
    <row r="62" spans="1:7" x14ac:dyDescent="0.3">
      <c r="G62" s="4" t="s">
        <v>88</v>
      </c>
    </row>
    <row r="63" spans="1:7" x14ac:dyDescent="0.3">
      <c r="G63" s="4" t="s">
        <v>89</v>
      </c>
    </row>
    <row r="64" spans="1:7" x14ac:dyDescent="0.3">
      <c r="G64" s="4" t="s">
        <v>90</v>
      </c>
    </row>
    <row r="65" spans="7:7" x14ac:dyDescent="0.3">
      <c r="G65" s="4" t="s">
        <v>91</v>
      </c>
    </row>
    <row r="66" spans="7:7" x14ac:dyDescent="0.3">
      <c r="G66" s="4" t="s">
        <v>92</v>
      </c>
    </row>
    <row r="67" spans="7:7" x14ac:dyDescent="0.3">
      <c r="G67" s="4" t="s">
        <v>93</v>
      </c>
    </row>
    <row r="68" spans="7:7" x14ac:dyDescent="0.3">
      <c r="G68" s="4" t="s">
        <v>94</v>
      </c>
    </row>
    <row r="69" spans="7:7" x14ac:dyDescent="0.3">
      <c r="G69" s="4" t="s">
        <v>95</v>
      </c>
    </row>
    <row r="70" spans="7:7" x14ac:dyDescent="0.3">
      <c r="G70" s="4" t="s">
        <v>96</v>
      </c>
    </row>
    <row r="71" spans="7:7" x14ac:dyDescent="0.3">
      <c r="G71" s="4" t="s">
        <v>97</v>
      </c>
    </row>
    <row r="72" spans="7:7" x14ac:dyDescent="0.3">
      <c r="G72" s="4" t="s">
        <v>98</v>
      </c>
    </row>
    <row r="73" spans="7:7" x14ac:dyDescent="0.3">
      <c r="G73" s="4" t="s">
        <v>99</v>
      </c>
    </row>
    <row r="74" spans="7:7" x14ac:dyDescent="0.3">
      <c r="G74" s="4" t="s">
        <v>100</v>
      </c>
    </row>
    <row r="75" spans="7:7" x14ac:dyDescent="0.3">
      <c r="G75" s="4" t="s">
        <v>101</v>
      </c>
    </row>
    <row r="76" spans="7:7" x14ac:dyDescent="0.3">
      <c r="G76" s="4" t="s">
        <v>102</v>
      </c>
    </row>
    <row r="77" spans="7:7" x14ac:dyDescent="0.3">
      <c r="G77" s="4" t="s">
        <v>103</v>
      </c>
    </row>
    <row r="78" spans="7:7" x14ac:dyDescent="0.3">
      <c r="G78" s="4" t="s">
        <v>104</v>
      </c>
    </row>
    <row r="79" spans="7:7" x14ac:dyDescent="0.3">
      <c r="G79" s="4" t="s">
        <v>105</v>
      </c>
    </row>
    <row r="80" spans="7:7" x14ac:dyDescent="0.3">
      <c r="G80" s="4" t="s">
        <v>106</v>
      </c>
    </row>
    <row r="81" spans="7:7" x14ac:dyDescent="0.3">
      <c r="G81" s="4" t="s">
        <v>107</v>
      </c>
    </row>
    <row r="82" spans="7:7" x14ac:dyDescent="0.3">
      <c r="G82" s="4" t="s">
        <v>108</v>
      </c>
    </row>
    <row r="83" spans="7:7" x14ac:dyDescent="0.3">
      <c r="G83" s="4" t="s">
        <v>109</v>
      </c>
    </row>
    <row r="84" spans="7:7" x14ac:dyDescent="0.3">
      <c r="G84" s="4" t="s">
        <v>110</v>
      </c>
    </row>
    <row r="85" spans="7:7" x14ac:dyDescent="0.3">
      <c r="G85" s="4" t="s">
        <v>111</v>
      </c>
    </row>
    <row r="86" spans="7:7" x14ac:dyDescent="0.3">
      <c r="G86" s="4" t="s">
        <v>112</v>
      </c>
    </row>
    <row r="87" spans="7:7" x14ac:dyDescent="0.3">
      <c r="G87" s="4" t="s">
        <v>113</v>
      </c>
    </row>
    <row r="88" spans="7:7" x14ac:dyDescent="0.3">
      <c r="G88" s="4" t="s">
        <v>114</v>
      </c>
    </row>
    <row r="89" spans="7:7" x14ac:dyDescent="0.3">
      <c r="G89" s="4" t="s">
        <v>115</v>
      </c>
    </row>
    <row r="90" spans="7:7" x14ac:dyDescent="0.3">
      <c r="G90" s="4" t="s">
        <v>116</v>
      </c>
    </row>
    <row r="91" spans="7:7" x14ac:dyDescent="0.3">
      <c r="G91" s="4" t="s">
        <v>117</v>
      </c>
    </row>
    <row r="92" spans="7:7" x14ac:dyDescent="0.3">
      <c r="G92" s="4" t="s">
        <v>118</v>
      </c>
    </row>
    <row r="93" spans="7:7" x14ac:dyDescent="0.3">
      <c r="G93" s="4" t="s">
        <v>119</v>
      </c>
    </row>
    <row r="94" spans="7:7" x14ac:dyDescent="0.3">
      <c r="G94" s="4" t="s">
        <v>120</v>
      </c>
    </row>
    <row r="95" spans="7:7" x14ac:dyDescent="0.3">
      <c r="G95" s="4" t="s">
        <v>121</v>
      </c>
    </row>
    <row r="96" spans="7:7" x14ac:dyDescent="0.3">
      <c r="G96" s="4" t="s">
        <v>122</v>
      </c>
    </row>
    <row r="97" spans="7:7" x14ac:dyDescent="0.3">
      <c r="G97" s="4" t="s">
        <v>123</v>
      </c>
    </row>
    <row r="98" spans="7:7" x14ac:dyDescent="0.3">
      <c r="G98" s="4" t="s">
        <v>124</v>
      </c>
    </row>
    <row r="99" spans="7:7" x14ac:dyDescent="0.3">
      <c r="G99" s="4" t="s">
        <v>125</v>
      </c>
    </row>
    <row r="100" spans="7:7" x14ac:dyDescent="0.3">
      <c r="G100" s="4" t="s">
        <v>126</v>
      </c>
    </row>
    <row r="101" spans="7:7" x14ac:dyDescent="0.3">
      <c r="G101" s="4" t="s">
        <v>127</v>
      </c>
    </row>
    <row r="102" spans="7:7" x14ac:dyDescent="0.3">
      <c r="G102" s="4" t="s">
        <v>128</v>
      </c>
    </row>
    <row r="103" spans="7:7" x14ac:dyDescent="0.3">
      <c r="G103" s="4" t="s">
        <v>129</v>
      </c>
    </row>
    <row r="104" spans="7:7" x14ac:dyDescent="0.3">
      <c r="G104" s="4" t="s">
        <v>130</v>
      </c>
    </row>
    <row r="105" spans="7:7" x14ac:dyDescent="0.3">
      <c r="G105" s="4" t="s">
        <v>131</v>
      </c>
    </row>
    <row r="106" spans="7:7" x14ac:dyDescent="0.3">
      <c r="G106" s="4" t="s">
        <v>132</v>
      </c>
    </row>
    <row r="107" spans="7:7" x14ac:dyDescent="0.3">
      <c r="G107" s="4" t="s">
        <v>133</v>
      </c>
    </row>
    <row r="108" spans="7:7" x14ac:dyDescent="0.3">
      <c r="G108" s="4" t="s">
        <v>134</v>
      </c>
    </row>
    <row r="109" spans="7:7" x14ac:dyDescent="0.3">
      <c r="G109" s="4" t="s">
        <v>135</v>
      </c>
    </row>
    <row r="110" spans="7:7" x14ac:dyDescent="0.3">
      <c r="G110" s="4" t="s">
        <v>136</v>
      </c>
    </row>
    <row r="111" spans="7:7" x14ac:dyDescent="0.3">
      <c r="G111" s="4" t="s">
        <v>137</v>
      </c>
    </row>
    <row r="112" spans="7:7" x14ac:dyDescent="0.3">
      <c r="G112" s="4" t="s">
        <v>138</v>
      </c>
    </row>
    <row r="113" spans="7:7" x14ac:dyDescent="0.3">
      <c r="G113" s="4" t="s">
        <v>139</v>
      </c>
    </row>
    <row r="114" spans="7:7" x14ac:dyDescent="0.3">
      <c r="G114" s="4" t="s">
        <v>140</v>
      </c>
    </row>
    <row r="115" spans="7:7" x14ac:dyDescent="0.3">
      <c r="G115" s="4" t="s">
        <v>141</v>
      </c>
    </row>
    <row r="116" spans="7:7" x14ac:dyDescent="0.3">
      <c r="G116" s="4" t="s">
        <v>142</v>
      </c>
    </row>
    <row r="117" spans="7:7" x14ac:dyDescent="0.3">
      <c r="G117" s="4" t="s">
        <v>143</v>
      </c>
    </row>
    <row r="118" spans="7:7" x14ac:dyDescent="0.3">
      <c r="G118" s="4" t="s">
        <v>144</v>
      </c>
    </row>
    <row r="119" spans="7:7" x14ac:dyDescent="0.3">
      <c r="G119" s="4" t="s">
        <v>145</v>
      </c>
    </row>
    <row r="120" spans="7:7" x14ac:dyDescent="0.3">
      <c r="G120" s="4" t="s">
        <v>146</v>
      </c>
    </row>
    <row r="121" spans="7:7" x14ac:dyDescent="0.3">
      <c r="G121" s="4" t="s">
        <v>147</v>
      </c>
    </row>
    <row r="122" spans="7:7" x14ac:dyDescent="0.3">
      <c r="G122" s="4" t="s">
        <v>148</v>
      </c>
    </row>
    <row r="123" spans="7:7" x14ac:dyDescent="0.3">
      <c r="G123" s="4" t="s">
        <v>149</v>
      </c>
    </row>
    <row r="124" spans="7:7" x14ac:dyDescent="0.3">
      <c r="G124" s="4" t="s">
        <v>150</v>
      </c>
    </row>
    <row r="125" spans="7:7" x14ac:dyDescent="0.3">
      <c r="G125" s="4" t="s">
        <v>151</v>
      </c>
    </row>
    <row r="126" spans="7:7" x14ac:dyDescent="0.3">
      <c r="G126" s="4" t="s">
        <v>152</v>
      </c>
    </row>
    <row r="127" spans="7:7" x14ac:dyDescent="0.3">
      <c r="G127" s="4" t="s">
        <v>153</v>
      </c>
    </row>
    <row r="128" spans="7:7" x14ac:dyDescent="0.3">
      <c r="G128" s="4" t="s">
        <v>154</v>
      </c>
    </row>
    <row r="129" spans="7:7" x14ac:dyDescent="0.3">
      <c r="G129" s="4" t="s">
        <v>155</v>
      </c>
    </row>
    <row r="130" spans="7:7" x14ac:dyDescent="0.3">
      <c r="G130" s="4" t="s">
        <v>156</v>
      </c>
    </row>
    <row r="131" spans="7:7" x14ac:dyDescent="0.3">
      <c r="G131" s="4" t="s">
        <v>157</v>
      </c>
    </row>
    <row r="132" spans="7:7" x14ac:dyDescent="0.3">
      <c r="G132" s="4" t="s">
        <v>158</v>
      </c>
    </row>
    <row r="133" spans="7:7" x14ac:dyDescent="0.3">
      <c r="G133" s="4" t="s">
        <v>159</v>
      </c>
    </row>
    <row r="134" spans="7:7" x14ac:dyDescent="0.3">
      <c r="G134" s="4" t="s">
        <v>160</v>
      </c>
    </row>
    <row r="135" spans="7:7" x14ac:dyDescent="0.3">
      <c r="G135" s="4" t="s">
        <v>161</v>
      </c>
    </row>
    <row r="136" spans="7:7" x14ac:dyDescent="0.3">
      <c r="G136" s="4" t="s">
        <v>162</v>
      </c>
    </row>
    <row r="137" spans="7:7" x14ac:dyDescent="0.3">
      <c r="G137" s="4" t="s">
        <v>163</v>
      </c>
    </row>
    <row r="138" spans="7:7" x14ac:dyDescent="0.3">
      <c r="G138" s="4" t="s">
        <v>164</v>
      </c>
    </row>
    <row r="139" spans="7:7" x14ac:dyDescent="0.3">
      <c r="G139" s="4" t="s">
        <v>165</v>
      </c>
    </row>
    <row r="140" spans="7:7" x14ac:dyDescent="0.3">
      <c r="G140" s="4" t="s">
        <v>166</v>
      </c>
    </row>
    <row r="141" spans="7:7" x14ac:dyDescent="0.3">
      <c r="G141" s="4" t="s">
        <v>167</v>
      </c>
    </row>
    <row r="142" spans="7:7" x14ac:dyDescent="0.3">
      <c r="G142" s="4" t="s">
        <v>168</v>
      </c>
    </row>
    <row r="143" spans="7:7" x14ac:dyDescent="0.3">
      <c r="G143" s="4" t="s">
        <v>169</v>
      </c>
    </row>
    <row r="144" spans="7:7" x14ac:dyDescent="0.3">
      <c r="G144" s="4" t="s">
        <v>170</v>
      </c>
    </row>
    <row r="145" spans="7:7" x14ac:dyDescent="0.3">
      <c r="G145" s="4" t="s">
        <v>171</v>
      </c>
    </row>
    <row r="146" spans="7:7" x14ac:dyDescent="0.3">
      <c r="G146" s="4" t="s">
        <v>172</v>
      </c>
    </row>
    <row r="147" spans="7:7" x14ac:dyDescent="0.3">
      <c r="G147" s="4" t="s">
        <v>173</v>
      </c>
    </row>
    <row r="148" spans="7:7" x14ac:dyDescent="0.3">
      <c r="G148" s="4" t="s">
        <v>174</v>
      </c>
    </row>
    <row r="149" spans="7:7" x14ac:dyDescent="0.3">
      <c r="G149" s="4" t="s">
        <v>175</v>
      </c>
    </row>
    <row r="150" spans="7:7" x14ac:dyDescent="0.3">
      <c r="G150" s="4" t="s">
        <v>176</v>
      </c>
    </row>
    <row r="151" spans="7:7" x14ac:dyDescent="0.3">
      <c r="G151" s="4" t="s">
        <v>177</v>
      </c>
    </row>
    <row r="152" spans="7:7" x14ac:dyDescent="0.3">
      <c r="G152" s="4" t="s">
        <v>178</v>
      </c>
    </row>
    <row r="153" spans="7:7" x14ac:dyDescent="0.3">
      <c r="G153" s="4" t="s">
        <v>179</v>
      </c>
    </row>
    <row r="154" spans="7:7" x14ac:dyDescent="0.3">
      <c r="G154" s="4" t="s">
        <v>180</v>
      </c>
    </row>
    <row r="155" spans="7:7" x14ac:dyDescent="0.3">
      <c r="G155" s="4" t="s">
        <v>181</v>
      </c>
    </row>
    <row r="156" spans="7:7" x14ac:dyDescent="0.3">
      <c r="G156" s="4" t="s">
        <v>182</v>
      </c>
    </row>
    <row r="157" spans="7:7" x14ac:dyDescent="0.3">
      <c r="G157" s="4" t="s">
        <v>183</v>
      </c>
    </row>
    <row r="158" spans="7:7" x14ac:dyDescent="0.3">
      <c r="G158" s="4" t="s">
        <v>184</v>
      </c>
    </row>
    <row r="159" spans="7:7" x14ac:dyDescent="0.3">
      <c r="G159" s="4" t="s">
        <v>185</v>
      </c>
    </row>
    <row r="160" spans="7:7" x14ac:dyDescent="0.3">
      <c r="G160" s="4" t="s">
        <v>186</v>
      </c>
    </row>
    <row r="161" spans="7:7" x14ac:dyDescent="0.3">
      <c r="G161" s="4" t="s">
        <v>187</v>
      </c>
    </row>
    <row r="162" spans="7:7" x14ac:dyDescent="0.3">
      <c r="G162" s="4" t="s">
        <v>188</v>
      </c>
    </row>
    <row r="163" spans="7:7" x14ac:dyDescent="0.3">
      <c r="G163" s="4" t="s">
        <v>189</v>
      </c>
    </row>
    <row r="164" spans="7:7" x14ac:dyDescent="0.3">
      <c r="G164" s="4" t="s">
        <v>190</v>
      </c>
    </row>
    <row r="165" spans="7:7" x14ac:dyDescent="0.3">
      <c r="G165" s="4" t="s">
        <v>191</v>
      </c>
    </row>
    <row r="166" spans="7:7" x14ac:dyDescent="0.3">
      <c r="G166" s="4" t="s">
        <v>192</v>
      </c>
    </row>
    <row r="167" spans="7:7" x14ac:dyDescent="0.3">
      <c r="G167" s="4" t="s">
        <v>193</v>
      </c>
    </row>
    <row r="168" spans="7:7" x14ac:dyDescent="0.3">
      <c r="G168" s="4" t="s">
        <v>194</v>
      </c>
    </row>
    <row r="169" spans="7:7" x14ac:dyDescent="0.3">
      <c r="G169" s="4" t="s">
        <v>195</v>
      </c>
    </row>
    <row r="170" spans="7:7" x14ac:dyDescent="0.3">
      <c r="G170" s="4" t="s">
        <v>196</v>
      </c>
    </row>
    <row r="171" spans="7:7" x14ac:dyDescent="0.3">
      <c r="G171" s="4" t="s">
        <v>197</v>
      </c>
    </row>
    <row r="172" spans="7:7" x14ac:dyDescent="0.3">
      <c r="G172" s="4" t="s">
        <v>198</v>
      </c>
    </row>
    <row r="173" spans="7:7" x14ac:dyDescent="0.3">
      <c r="G173" s="4" t="s">
        <v>199</v>
      </c>
    </row>
    <row r="174" spans="7:7" x14ac:dyDescent="0.3">
      <c r="G174" s="4" t="s">
        <v>200</v>
      </c>
    </row>
    <row r="175" spans="7:7" x14ac:dyDescent="0.3">
      <c r="G175" s="4" t="s">
        <v>201</v>
      </c>
    </row>
    <row r="176" spans="7:7" x14ac:dyDescent="0.3">
      <c r="G176" s="4" t="s">
        <v>202</v>
      </c>
    </row>
    <row r="177" spans="7:7" x14ac:dyDescent="0.3">
      <c r="G177" s="4" t="s">
        <v>203</v>
      </c>
    </row>
  </sheetData>
  <mergeCells count="9">
    <mergeCell ref="C23:C24"/>
    <mergeCell ref="A16:B16"/>
    <mergeCell ref="A27:B27"/>
    <mergeCell ref="A36:B36"/>
    <mergeCell ref="A26:B26"/>
    <mergeCell ref="A19:B19"/>
    <mergeCell ref="A23:B24"/>
    <mergeCell ref="A25:B25"/>
    <mergeCell ref="A32:B32"/>
  </mergeCells>
  <dataValidations count="5">
    <dataValidation type="list" allowBlank="1" showInputMessage="1" showErrorMessage="1" sqref="C65534" xr:uid="{00000000-0002-0000-0000-000000000000}">
      <formula1>$O$15:$O$26</formula1>
    </dataValidation>
    <dataValidation type="list" allowBlank="1" showInputMessage="1" showErrorMessage="1" sqref="IU65532" xr:uid="{00000000-0002-0000-0000-000001000000}">
      <formula1>$J$15:$J$19</formula1>
    </dataValidation>
    <dataValidation type="list" allowBlank="1" showInputMessage="1" showErrorMessage="1" sqref="C65533" xr:uid="{00000000-0002-0000-0000-000002000000}">
      <formula1>$N$15:$N$26</formula1>
    </dataValidation>
    <dataValidation type="list" allowBlank="1" showInputMessage="1" showErrorMessage="1" sqref="IU65525 C65525" xr:uid="{00000000-0002-0000-0000-000003000000}">
      <formula1>$H$15:$H$17</formula1>
    </dataValidation>
    <dataValidation type="list" allowBlank="1" showInputMessage="1" showErrorMessage="1" sqref="IU65526:IU65530 C65526:C65530" xr:uid="{00000000-0002-0000-0000-000004000000}">
      <formula1>$G$15:$G$177</formula1>
    </dataValidation>
  </dataValidations>
  <hyperlinks>
    <hyperlink ref="C46" r:id="rId1" xr:uid="{00000000-0004-0000-0000-000000000000}"/>
    <hyperlink ref="C50" r:id="rId2" xr:uid="{00000000-0004-0000-0000-000001000000}"/>
    <hyperlink ref="C42" r:id="rId3" xr:uid="{00000000-0004-0000-0000-000002000000}"/>
    <hyperlink ref="C38" r:id="rId4" xr:uid="{00000000-0004-0000-0000-000003000000}"/>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V323"/>
  <sheetViews>
    <sheetView showGridLines="0" view="pageBreakPreview" topLeftCell="A22" zoomScaleNormal="70" zoomScaleSheetLayoutView="100" zoomScalePageLayoutView="85" workbookViewId="0">
      <pane xSplit="3" topLeftCell="K1" activePane="topRight" state="frozen"/>
      <selection pane="topRight" activeCell="M29" sqref="M29"/>
    </sheetView>
  </sheetViews>
  <sheetFormatPr defaultColWidth="8.81640625" defaultRowHeight="14.5" outlineLevelRow="1" x14ac:dyDescent="0.35"/>
  <cols>
    <col min="1" max="1" width="3" style="172" customWidth="1"/>
    <col min="2" max="2" width="28.453125" style="172" customWidth="1"/>
    <col min="3" max="3" width="50.453125" style="172" customWidth="1"/>
    <col min="4" max="4" width="34.36328125" style="172" customWidth="1"/>
    <col min="5" max="5" width="32" style="172" customWidth="1"/>
    <col min="6" max="6" width="26.6328125" style="172" customWidth="1"/>
    <col min="7" max="7" width="26.453125" style="172" customWidth="1"/>
    <col min="8" max="8" width="30" style="172" customWidth="1"/>
    <col min="9" max="9" width="26.1796875" style="172" customWidth="1"/>
    <col min="10" max="10" width="25.81640625" style="172" customWidth="1"/>
    <col min="11" max="11" width="31" style="172" bestFit="1" customWidth="1"/>
    <col min="12" max="12" width="30.36328125" style="172" customWidth="1"/>
    <col min="13" max="13" width="27.1796875" style="172" customWidth="1"/>
    <col min="14" max="14" width="25" style="172" customWidth="1"/>
    <col min="15" max="15" width="25.81640625" style="172" customWidth="1"/>
    <col min="16" max="16" width="30.36328125" style="172" customWidth="1"/>
    <col min="17" max="17" width="27.1796875" style="172" customWidth="1"/>
    <col min="18" max="18" width="24.36328125" style="172" customWidth="1"/>
    <col min="19" max="19" width="23.1796875" style="172" customWidth="1"/>
    <col min="20" max="20" width="27.6328125" style="172" customWidth="1"/>
    <col min="21" max="16384" width="8.81640625" style="172"/>
  </cols>
  <sheetData>
    <row r="1" spans="2:19" ht="15" thickBot="1" x14ac:dyDescent="0.4"/>
    <row r="2" spans="2:19" ht="26" x14ac:dyDescent="0.35">
      <c r="B2" s="104"/>
      <c r="C2" s="693"/>
      <c r="D2" s="693"/>
      <c r="E2" s="693"/>
      <c r="F2" s="693"/>
      <c r="G2" s="693"/>
      <c r="H2" s="98"/>
      <c r="I2" s="98"/>
      <c r="J2" s="98"/>
      <c r="K2" s="98"/>
      <c r="L2" s="98"/>
      <c r="M2" s="98"/>
      <c r="N2" s="98"/>
      <c r="O2" s="98"/>
      <c r="P2" s="98"/>
      <c r="Q2" s="98"/>
      <c r="R2" s="98"/>
      <c r="S2" s="99"/>
    </row>
    <row r="3" spans="2:19" ht="26" x14ac:dyDescent="0.35">
      <c r="B3" s="105"/>
      <c r="C3" s="699" t="s">
        <v>289</v>
      </c>
      <c r="D3" s="700"/>
      <c r="E3" s="700"/>
      <c r="F3" s="700"/>
      <c r="G3" s="701"/>
      <c r="H3" s="101"/>
      <c r="I3" s="101"/>
      <c r="J3" s="101"/>
      <c r="K3" s="101"/>
      <c r="L3" s="101"/>
      <c r="M3" s="101"/>
      <c r="N3" s="101"/>
      <c r="O3" s="101"/>
      <c r="P3" s="101"/>
      <c r="Q3" s="101"/>
      <c r="R3" s="101"/>
      <c r="S3" s="103"/>
    </row>
    <row r="4" spans="2:19" ht="26" x14ac:dyDescent="0.35">
      <c r="B4" s="105"/>
      <c r="C4" s="106"/>
      <c r="D4" s="106"/>
      <c r="E4" s="106"/>
      <c r="F4" s="106"/>
      <c r="G4" s="106"/>
      <c r="H4" s="101"/>
      <c r="I4" s="101"/>
      <c r="J4" s="101"/>
      <c r="K4" s="101"/>
      <c r="L4" s="101"/>
      <c r="M4" s="101"/>
      <c r="N4" s="101"/>
      <c r="O4" s="101"/>
      <c r="P4" s="101"/>
      <c r="Q4" s="101"/>
      <c r="R4" s="101"/>
      <c r="S4" s="103"/>
    </row>
    <row r="5" spans="2:19" ht="15" thickBot="1" x14ac:dyDescent="0.4">
      <c r="B5" s="100"/>
      <c r="C5" s="101"/>
      <c r="D5" s="101"/>
      <c r="E5" s="101"/>
      <c r="F5" s="101"/>
      <c r="G5" s="101"/>
      <c r="H5" s="101"/>
      <c r="I5" s="101"/>
      <c r="J5" s="101"/>
      <c r="K5" s="101"/>
      <c r="L5" s="101"/>
      <c r="M5" s="101"/>
      <c r="N5" s="101"/>
      <c r="O5" s="101"/>
      <c r="P5" s="101"/>
      <c r="Q5" s="101"/>
      <c r="R5" s="101"/>
      <c r="S5" s="103"/>
    </row>
    <row r="6" spans="2:19" ht="34.5" customHeight="1" thickBot="1" x14ac:dyDescent="0.4">
      <c r="B6" s="694" t="s">
        <v>608</v>
      </c>
      <c r="C6" s="695"/>
      <c r="D6" s="695"/>
      <c r="E6" s="695"/>
      <c r="F6" s="695"/>
      <c r="G6" s="695"/>
      <c r="H6" s="267"/>
      <c r="I6" s="267"/>
      <c r="J6" s="267"/>
      <c r="K6" s="267"/>
      <c r="L6" s="267"/>
      <c r="M6" s="267"/>
      <c r="N6" s="267"/>
      <c r="O6" s="267"/>
      <c r="P6" s="267"/>
      <c r="Q6" s="267"/>
      <c r="R6" s="267"/>
      <c r="S6" s="268"/>
    </row>
    <row r="7" spans="2:19" ht="15.75" customHeight="1" x14ac:dyDescent="0.35">
      <c r="B7" s="694" t="s">
        <v>670</v>
      </c>
      <c r="C7" s="696"/>
      <c r="D7" s="696"/>
      <c r="E7" s="696"/>
      <c r="F7" s="696"/>
      <c r="G7" s="696"/>
      <c r="H7" s="267"/>
      <c r="I7" s="267"/>
      <c r="J7" s="267"/>
      <c r="K7" s="267"/>
      <c r="L7" s="267"/>
      <c r="M7" s="267"/>
      <c r="N7" s="267"/>
      <c r="O7" s="267"/>
      <c r="P7" s="267"/>
      <c r="Q7" s="267"/>
      <c r="R7" s="267"/>
      <c r="S7" s="268"/>
    </row>
    <row r="8" spans="2:19" ht="15.75" customHeight="1" thickBot="1" x14ac:dyDescent="0.4">
      <c r="B8" s="697" t="s">
        <v>242</v>
      </c>
      <c r="C8" s="698"/>
      <c r="D8" s="698"/>
      <c r="E8" s="698"/>
      <c r="F8" s="698"/>
      <c r="G8" s="698"/>
      <c r="H8" s="269"/>
      <c r="I8" s="269"/>
      <c r="J8" s="269"/>
      <c r="K8" s="269"/>
      <c r="L8" s="269"/>
      <c r="M8" s="269"/>
      <c r="N8" s="269"/>
      <c r="O8" s="269"/>
      <c r="P8" s="269"/>
      <c r="Q8" s="269"/>
      <c r="R8" s="269"/>
      <c r="S8" s="270"/>
    </row>
    <row r="10" spans="2:19" ht="21" x14ac:dyDescent="0.5">
      <c r="B10" s="784" t="s">
        <v>315</v>
      </c>
      <c r="C10" s="784"/>
    </row>
    <row r="11" spans="2:19" ht="15" thickBot="1" x14ac:dyDescent="0.4"/>
    <row r="12" spans="2:19" ht="15" customHeight="1" thickBot="1" x14ac:dyDescent="0.4">
      <c r="B12" s="273" t="s">
        <v>316</v>
      </c>
      <c r="C12" s="173" t="s">
        <v>854</v>
      </c>
    </row>
    <row r="13" spans="2:19" ht="15.75" customHeight="1" thickBot="1" x14ac:dyDescent="0.4">
      <c r="B13" s="273" t="s">
        <v>281</v>
      </c>
      <c r="C13" s="173" t="s">
        <v>842</v>
      </c>
    </row>
    <row r="14" spans="2:19" ht="15.75" customHeight="1" thickBot="1" x14ac:dyDescent="0.4">
      <c r="B14" s="273" t="s">
        <v>671</v>
      </c>
      <c r="C14" s="173" t="s">
        <v>609</v>
      </c>
    </row>
    <row r="15" spans="2:19" ht="15.75" customHeight="1" thickBot="1" x14ac:dyDescent="0.4">
      <c r="B15" s="273" t="s">
        <v>317</v>
      </c>
      <c r="C15" s="173" t="s">
        <v>168</v>
      </c>
    </row>
    <row r="16" spans="2:19" ht="15" thickBot="1" x14ac:dyDescent="0.4">
      <c r="B16" s="273" t="s">
        <v>318</v>
      </c>
      <c r="C16" s="173" t="s">
        <v>612</v>
      </c>
    </row>
    <row r="17" spans="2:22" ht="15" thickBot="1" x14ac:dyDescent="0.4">
      <c r="B17" s="273" t="s">
        <v>319</v>
      </c>
      <c r="C17" s="173" t="s">
        <v>501</v>
      </c>
    </row>
    <row r="18" spans="2:22" ht="15" thickBot="1" x14ac:dyDescent="0.4"/>
    <row r="19" spans="2:22" ht="15" thickBot="1" x14ac:dyDescent="0.4">
      <c r="D19" s="721" t="s">
        <v>320</v>
      </c>
      <c r="E19" s="722"/>
      <c r="F19" s="722"/>
      <c r="G19" s="723"/>
      <c r="H19" s="721" t="s">
        <v>321</v>
      </c>
      <c r="I19" s="722"/>
      <c r="J19" s="722"/>
      <c r="K19" s="723"/>
      <c r="L19" s="721" t="s">
        <v>322</v>
      </c>
      <c r="M19" s="722"/>
      <c r="N19" s="722"/>
      <c r="O19" s="723"/>
      <c r="P19" s="721" t="s">
        <v>323</v>
      </c>
      <c r="Q19" s="722"/>
      <c r="R19" s="722"/>
      <c r="S19" s="723"/>
    </row>
    <row r="20" spans="2:22" ht="45" customHeight="1" thickBot="1" x14ac:dyDescent="0.4">
      <c r="B20" s="714" t="s">
        <v>324</v>
      </c>
      <c r="C20" s="785" t="s">
        <v>325</v>
      </c>
      <c r="D20" s="174"/>
      <c r="E20" s="175" t="s">
        <v>326</v>
      </c>
      <c r="F20" s="176" t="s">
        <v>327</v>
      </c>
      <c r="G20" s="177" t="s">
        <v>328</v>
      </c>
      <c r="H20" s="174"/>
      <c r="I20" s="175" t="s">
        <v>326</v>
      </c>
      <c r="J20" s="176" t="s">
        <v>327</v>
      </c>
      <c r="K20" s="177" t="s">
        <v>328</v>
      </c>
      <c r="L20" s="174"/>
      <c r="M20" s="175" t="s">
        <v>326</v>
      </c>
      <c r="N20" s="176" t="s">
        <v>327</v>
      </c>
      <c r="O20" s="177" t="s">
        <v>328</v>
      </c>
      <c r="P20" s="174"/>
      <c r="Q20" s="175" t="s">
        <v>326</v>
      </c>
      <c r="R20" s="176" t="s">
        <v>327</v>
      </c>
      <c r="S20" s="177" t="s">
        <v>328</v>
      </c>
      <c r="U20" s="303"/>
      <c r="V20" s="303"/>
    </row>
    <row r="21" spans="2:22" ht="40.5" customHeight="1" x14ac:dyDescent="0.35">
      <c r="B21" s="747"/>
      <c r="C21" s="786"/>
      <c r="D21" s="178" t="s">
        <v>329</v>
      </c>
      <c r="E21" s="179"/>
      <c r="F21" s="180"/>
      <c r="G21" s="181"/>
      <c r="H21" s="182" t="s">
        <v>329</v>
      </c>
      <c r="I21" s="184">
        <f>J21+K21</f>
        <v>87000</v>
      </c>
      <c r="J21" s="184">
        <v>6000</v>
      </c>
      <c r="K21" s="185">
        <v>81000</v>
      </c>
      <c r="L21" s="178" t="s">
        <v>329</v>
      </c>
      <c r="M21" s="183">
        <v>89500</v>
      </c>
      <c r="N21" s="184">
        <v>4499</v>
      </c>
      <c r="O21" s="185">
        <f>+M21-N21</f>
        <v>85001</v>
      </c>
      <c r="P21" s="178" t="s">
        <v>329</v>
      </c>
      <c r="Q21" s="183"/>
      <c r="R21" s="184"/>
      <c r="S21" s="185"/>
    </row>
    <row r="22" spans="2:22" ht="39.75" customHeight="1" x14ac:dyDescent="0.35">
      <c r="B22" s="747"/>
      <c r="C22" s="786"/>
      <c r="D22" s="186" t="s">
        <v>330</v>
      </c>
      <c r="E22" s="187"/>
      <c r="F22" s="187"/>
      <c r="G22" s="188"/>
      <c r="H22" s="189" t="s">
        <v>330</v>
      </c>
      <c r="I22" s="190">
        <v>0.4723</v>
      </c>
      <c r="J22" s="190">
        <v>0.5</v>
      </c>
      <c r="K22" s="191">
        <v>0.4723</v>
      </c>
      <c r="L22" s="186" t="s">
        <v>330</v>
      </c>
      <c r="M22" s="190">
        <v>0.42499999999999999</v>
      </c>
      <c r="N22" s="190">
        <v>0.5</v>
      </c>
      <c r="O22" s="191">
        <v>0.42799999999999999</v>
      </c>
      <c r="P22" s="186" t="s">
        <v>330</v>
      </c>
      <c r="Q22" s="190"/>
      <c r="R22" s="190"/>
      <c r="S22" s="191"/>
    </row>
    <row r="23" spans="2:22" ht="37.5" customHeight="1" x14ac:dyDescent="0.35">
      <c r="B23" s="715"/>
      <c r="C23" s="787"/>
      <c r="D23" s="186" t="s">
        <v>331</v>
      </c>
      <c r="E23" s="187"/>
      <c r="F23" s="187"/>
      <c r="G23" s="188"/>
      <c r="H23" s="189" t="s">
        <v>331</v>
      </c>
      <c r="I23" s="190">
        <v>0.56240000000000001</v>
      </c>
      <c r="J23" s="190">
        <v>0.3</v>
      </c>
      <c r="K23" s="191">
        <f>I23</f>
        <v>0.56240000000000001</v>
      </c>
      <c r="L23" s="186" t="s">
        <v>331</v>
      </c>
      <c r="M23" s="190">
        <v>0.55200000000000005</v>
      </c>
      <c r="N23" s="190">
        <v>0.28000000000000003</v>
      </c>
      <c r="O23" s="191">
        <v>0.55400000000000005</v>
      </c>
      <c r="P23" s="186" t="s">
        <v>331</v>
      </c>
      <c r="Q23" s="190"/>
      <c r="R23" s="190"/>
      <c r="S23" s="191"/>
    </row>
    <row r="24" spans="2:22" ht="15" thickBot="1" x14ac:dyDescent="0.4">
      <c r="B24" s="192"/>
      <c r="C24" s="192"/>
      <c r="Q24" s="193"/>
      <c r="R24" s="193"/>
      <c r="S24" s="193"/>
    </row>
    <row r="25" spans="2:22" ht="30" customHeight="1" thickBot="1" x14ac:dyDescent="0.4">
      <c r="B25" s="192"/>
      <c r="C25" s="192"/>
      <c r="D25" s="721" t="s">
        <v>320</v>
      </c>
      <c r="E25" s="722"/>
      <c r="F25" s="722"/>
      <c r="G25" s="723"/>
      <c r="H25" s="721" t="s">
        <v>321</v>
      </c>
      <c r="I25" s="722"/>
      <c r="J25" s="722"/>
      <c r="K25" s="723"/>
      <c r="L25" s="721" t="s">
        <v>322</v>
      </c>
      <c r="M25" s="722"/>
      <c r="N25" s="722"/>
      <c r="O25" s="723"/>
      <c r="P25" s="721" t="s">
        <v>323</v>
      </c>
      <c r="Q25" s="722"/>
      <c r="R25" s="722"/>
      <c r="S25" s="723"/>
      <c r="T25" s="302"/>
    </row>
    <row r="26" spans="2:22" ht="47.25" customHeight="1" x14ac:dyDescent="0.35">
      <c r="B26" s="714" t="s">
        <v>332</v>
      </c>
      <c r="C26" s="714" t="s">
        <v>333</v>
      </c>
      <c r="D26" s="760" t="s">
        <v>334</v>
      </c>
      <c r="E26" s="761"/>
      <c r="F26" s="194" t="s">
        <v>335</v>
      </c>
      <c r="G26" s="195" t="s">
        <v>336</v>
      </c>
      <c r="H26" s="760" t="s">
        <v>334</v>
      </c>
      <c r="I26" s="761"/>
      <c r="J26" s="194" t="s">
        <v>335</v>
      </c>
      <c r="K26" s="195" t="s">
        <v>336</v>
      </c>
      <c r="L26" s="760" t="s">
        <v>334</v>
      </c>
      <c r="M26" s="761"/>
      <c r="N26" s="194" t="s">
        <v>335</v>
      </c>
      <c r="O26" s="195" t="s">
        <v>336</v>
      </c>
      <c r="P26" s="760" t="s">
        <v>334</v>
      </c>
      <c r="Q26" s="761"/>
      <c r="R26" s="194" t="s">
        <v>335</v>
      </c>
      <c r="S26" s="195" t="s">
        <v>336</v>
      </c>
    </row>
    <row r="27" spans="2:22" ht="51" customHeight="1" x14ac:dyDescent="0.35">
      <c r="B27" s="782"/>
      <c r="C27" s="782"/>
      <c r="D27" s="196" t="s">
        <v>329</v>
      </c>
      <c r="E27" s="197"/>
      <c r="F27" s="768"/>
      <c r="G27" s="770"/>
      <c r="H27" s="196" t="s">
        <v>329</v>
      </c>
      <c r="I27" s="198">
        <v>6000</v>
      </c>
      <c r="J27" s="198" t="s">
        <v>414</v>
      </c>
      <c r="K27" s="198" t="s">
        <v>517</v>
      </c>
      <c r="L27" s="311" t="s">
        <v>329</v>
      </c>
      <c r="M27" s="198">
        <v>4499</v>
      </c>
      <c r="N27" s="198" t="s">
        <v>414</v>
      </c>
      <c r="O27" s="455" t="s">
        <v>517</v>
      </c>
      <c r="P27" s="196" t="s">
        <v>329</v>
      </c>
      <c r="Q27" s="198"/>
      <c r="R27" s="764"/>
      <c r="S27" s="766"/>
    </row>
    <row r="28" spans="2:22" ht="51" customHeight="1" x14ac:dyDescent="0.35">
      <c r="B28" s="783"/>
      <c r="C28" s="783"/>
      <c r="D28" s="199" t="s">
        <v>337</v>
      </c>
      <c r="E28" s="200"/>
      <c r="F28" s="769"/>
      <c r="G28" s="771"/>
      <c r="H28" s="199" t="s">
        <v>337</v>
      </c>
      <c r="I28" s="201">
        <v>0.5</v>
      </c>
      <c r="J28" s="198" t="s">
        <v>435</v>
      </c>
      <c r="K28" s="198" t="s">
        <v>517</v>
      </c>
      <c r="L28" s="312" t="s">
        <v>337</v>
      </c>
      <c r="M28" s="201">
        <v>0.5</v>
      </c>
      <c r="N28" s="198" t="s">
        <v>435</v>
      </c>
      <c r="O28" s="455" t="s">
        <v>517</v>
      </c>
      <c r="P28" s="199" t="s">
        <v>337</v>
      </c>
      <c r="Q28" s="201"/>
      <c r="R28" s="765"/>
      <c r="S28" s="767"/>
    </row>
    <row r="29" spans="2:22" ht="51" customHeight="1" x14ac:dyDescent="0.35">
      <c r="B29" s="306"/>
      <c r="C29" s="306"/>
      <c r="D29" s="307"/>
      <c r="E29" s="308"/>
      <c r="F29" s="309"/>
      <c r="G29" s="310"/>
      <c r="H29" s="307"/>
      <c r="I29" s="308"/>
      <c r="J29" s="304" t="s">
        <v>442</v>
      </c>
      <c r="K29" s="313" t="s">
        <v>517</v>
      </c>
      <c r="L29" s="305"/>
      <c r="M29" s="201"/>
      <c r="N29" s="304" t="s">
        <v>442</v>
      </c>
      <c r="O29" s="313" t="s">
        <v>517</v>
      </c>
      <c r="P29" s="305"/>
      <c r="Q29" s="201"/>
      <c r="R29" s="299"/>
      <c r="S29" s="300"/>
    </row>
    <row r="30" spans="2:22" ht="51" customHeight="1" x14ac:dyDescent="0.35">
      <c r="B30" s="306"/>
      <c r="C30" s="306"/>
      <c r="D30" s="307"/>
      <c r="E30" s="308"/>
      <c r="F30" s="309"/>
      <c r="G30" s="310"/>
      <c r="H30" s="307"/>
      <c r="I30" s="308"/>
      <c r="J30" s="304" t="s">
        <v>448</v>
      </c>
      <c r="K30" s="313" t="s">
        <v>517</v>
      </c>
      <c r="L30" s="305"/>
      <c r="M30" s="201"/>
      <c r="N30" s="304" t="s">
        <v>448</v>
      </c>
      <c r="O30" s="313" t="s">
        <v>517</v>
      </c>
      <c r="P30" s="305"/>
      <c r="Q30" s="201"/>
      <c r="R30" s="299"/>
      <c r="S30" s="300"/>
    </row>
    <row r="31" spans="2:22" ht="51.75" customHeight="1" x14ac:dyDescent="0.35">
      <c r="B31" s="702" t="s">
        <v>338</v>
      </c>
      <c r="C31" s="716" t="s">
        <v>339</v>
      </c>
      <c r="D31" s="202" t="s">
        <v>340</v>
      </c>
      <c r="E31" s="203" t="s">
        <v>319</v>
      </c>
      <c r="F31" s="203" t="s">
        <v>341</v>
      </c>
      <c r="G31" s="204" t="s">
        <v>342</v>
      </c>
      <c r="H31" s="202" t="s">
        <v>340</v>
      </c>
      <c r="I31" s="203" t="s">
        <v>319</v>
      </c>
      <c r="J31" s="203" t="s">
        <v>341</v>
      </c>
      <c r="K31" s="204" t="s">
        <v>342</v>
      </c>
      <c r="L31" s="202" t="s">
        <v>340</v>
      </c>
      <c r="M31" s="203" t="s">
        <v>319</v>
      </c>
      <c r="N31" s="203" t="s">
        <v>341</v>
      </c>
      <c r="O31" s="204" t="s">
        <v>342</v>
      </c>
      <c r="P31" s="202" t="s">
        <v>340</v>
      </c>
      <c r="Q31" s="203" t="s">
        <v>319</v>
      </c>
      <c r="R31" s="203" t="s">
        <v>341</v>
      </c>
      <c r="S31" s="204" t="s">
        <v>342</v>
      </c>
    </row>
    <row r="32" spans="2:22" ht="30" customHeight="1" x14ac:dyDescent="0.35">
      <c r="B32" s="713"/>
      <c r="C32" s="717"/>
      <c r="D32" s="205">
        <v>3</v>
      </c>
      <c r="E32" s="206" t="s">
        <v>501</v>
      </c>
      <c r="F32" s="206" t="s">
        <v>496</v>
      </c>
      <c r="G32" s="207" t="s">
        <v>550</v>
      </c>
      <c r="H32" s="208">
        <v>5</v>
      </c>
      <c r="I32" s="209" t="s">
        <v>501</v>
      </c>
      <c r="J32" s="208" t="s">
        <v>496</v>
      </c>
      <c r="K32" s="210" t="s">
        <v>550</v>
      </c>
      <c r="L32" s="208">
        <v>5</v>
      </c>
      <c r="M32" s="209" t="s">
        <v>501</v>
      </c>
      <c r="N32" s="208" t="s">
        <v>496</v>
      </c>
      <c r="O32" s="210" t="s">
        <v>553</v>
      </c>
      <c r="P32" s="208"/>
      <c r="Q32" s="209"/>
      <c r="R32" s="208"/>
      <c r="S32" s="210"/>
    </row>
    <row r="33" spans="2:19" ht="36.75" hidden="1" customHeight="1" outlineLevel="1" x14ac:dyDescent="0.35">
      <c r="B33" s="713"/>
      <c r="C33" s="717"/>
      <c r="D33" s="202" t="s">
        <v>340</v>
      </c>
      <c r="E33" s="203" t="s">
        <v>319</v>
      </c>
      <c r="F33" s="203" t="s">
        <v>341</v>
      </c>
      <c r="G33" s="204" t="s">
        <v>342</v>
      </c>
      <c r="H33" s="202" t="s">
        <v>340</v>
      </c>
      <c r="I33" s="203" t="s">
        <v>319</v>
      </c>
      <c r="J33" s="203" t="s">
        <v>341</v>
      </c>
      <c r="K33" s="204" t="s">
        <v>342</v>
      </c>
      <c r="L33" s="202" t="s">
        <v>340</v>
      </c>
      <c r="M33" s="203" t="s">
        <v>319</v>
      </c>
      <c r="N33" s="203" t="s">
        <v>341</v>
      </c>
      <c r="O33" s="204" t="s">
        <v>342</v>
      </c>
      <c r="P33" s="202" t="s">
        <v>340</v>
      </c>
      <c r="Q33" s="203" t="s">
        <v>319</v>
      </c>
      <c r="R33" s="203" t="s">
        <v>341</v>
      </c>
      <c r="S33" s="204" t="s">
        <v>342</v>
      </c>
    </row>
    <row r="34" spans="2:19" ht="30" hidden="1" customHeight="1" outlineLevel="1" x14ac:dyDescent="0.35">
      <c r="B34" s="713"/>
      <c r="C34" s="717"/>
      <c r="D34" s="205"/>
      <c r="E34" s="206"/>
      <c r="F34" s="206"/>
      <c r="G34" s="207"/>
      <c r="H34" s="208"/>
      <c r="I34" s="209"/>
      <c r="J34" s="208"/>
      <c r="K34" s="210"/>
      <c r="L34" s="208"/>
      <c r="M34" s="209"/>
      <c r="N34" s="208"/>
      <c r="O34" s="210"/>
      <c r="P34" s="208"/>
      <c r="Q34" s="209"/>
      <c r="R34" s="208"/>
      <c r="S34" s="210"/>
    </row>
    <row r="35" spans="2:19" ht="36" hidden="1" customHeight="1" outlineLevel="1" x14ac:dyDescent="0.35">
      <c r="B35" s="713"/>
      <c r="C35" s="717"/>
      <c r="D35" s="202" t="s">
        <v>340</v>
      </c>
      <c r="E35" s="203" t="s">
        <v>319</v>
      </c>
      <c r="F35" s="203" t="s">
        <v>341</v>
      </c>
      <c r="G35" s="204" t="s">
        <v>342</v>
      </c>
      <c r="H35" s="202" t="s">
        <v>340</v>
      </c>
      <c r="I35" s="203" t="s">
        <v>319</v>
      </c>
      <c r="J35" s="203" t="s">
        <v>341</v>
      </c>
      <c r="K35" s="204" t="s">
        <v>342</v>
      </c>
      <c r="L35" s="202" t="s">
        <v>340</v>
      </c>
      <c r="M35" s="203" t="s">
        <v>319</v>
      </c>
      <c r="N35" s="203" t="s">
        <v>341</v>
      </c>
      <c r="O35" s="204" t="s">
        <v>342</v>
      </c>
      <c r="P35" s="202" t="s">
        <v>340</v>
      </c>
      <c r="Q35" s="203" t="s">
        <v>319</v>
      </c>
      <c r="R35" s="203" t="s">
        <v>341</v>
      </c>
      <c r="S35" s="204" t="s">
        <v>342</v>
      </c>
    </row>
    <row r="36" spans="2:19" ht="30" hidden="1" customHeight="1" outlineLevel="1" x14ac:dyDescent="0.35">
      <c r="B36" s="713"/>
      <c r="C36" s="717"/>
      <c r="D36" s="205"/>
      <c r="E36" s="206"/>
      <c r="F36" s="206"/>
      <c r="G36" s="207"/>
      <c r="H36" s="208"/>
      <c r="I36" s="209"/>
      <c r="J36" s="208"/>
      <c r="K36" s="210"/>
      <c r="L36" s="208"/>
      <c r="M36" s="209"/>
      <c r="N36" s="208"/>
      <c r="O36" s="210"/>
      <c r="P36" s="208"/>
      <c r="Q36" s="209"/>
      <c r="R36" s="208"/>
      <c r="S36" s="210"/>
    </row>
    <row r="37" spans="2:19" ht="39" hidden="1" customHeight="1" outlineLevel="1" x14ac:dyDescent="0.35">
      <c r="B37" s="713"/>
      <c r="C37" s="717"/>
      <c r="D37" s="202" t="s">
        <v>340</v>
      </c>
      <c r="E37" s="203" t="s">
        <v>319</v>
      </c>
      <c r="F37" s="203" t="s">
        <v>341</v>
      </c>
      <c r="G37" s="204" t="s">
        <v>342</v>
      </c>
      <c r="H37" s="202" t="s">
        <v>340</v>
      </c>
      <c r="I37" s="203" t="s">
        <v>319</v>
      </c>
      <c r="J37" s="203" t="s">
        <v>341</v>
      </c>
      <c r="K37" s="204" t="s">
        <v>342</v>
      </c>
      <c r="L37" s="202" t="s">
        <v>340</v>
      </c>
      <c r="M37" s="203" t="s">
        <v>319</v>
      </c>
      <c r="N37" s="203" t="s">
        <v>341</v>
      </c>
      <c r="O37" s="204" t="s">
        <v>342</v>
      </c>
      <c r="P37" s="202" t="s">
        <v>340</v>
      </c>
      <c r="Q37" s="203" t="s">
        <v>319</v>
      </c>
      <c r="R37" s="203" t="s">
        <v>341</v>
      </c>
      <c r="S37" s="204" t="s">
        <v>342</v>
      </c>
    </row>
    <row r="38" spans="2:19" ht="30" hidden="1" customHeight="1" outlineLevel="1" x14ac:dyDescent="0.35">
      <c r="B38" s="713"/>
      <c r="C38" s="717"/>
      <c r="D38" s="205"/>
      <c r="E38" s="206"/>
      <c r="F38" s="206"/>
      <c r="G38" s="207"/>
      <c r="H38" s="208"/>
      <c r="I38" s="209"/>
      <c r="J38" s="208"/>
      <c r="K38" s="210"/>
      <c r="L38" s="208"/>
      <c r="M38" s="209"/>
      <c r="N38" s="208"/>
      <c r="O38" s="210"/>
      <c r="P38" s="208"/>
      <c r="Q38" s="209"/>
      <c r="R38" s="208"/>
      <c r="S38" s="210"/>
    </row>
    <row r="39" spans="2:19" ht="36.75" hidden="1" customHeight="1" outlineLevel="1" x14ac:dyDescent="0.35">
      <c r="B39" s="713"/>
      <c r="C39" s="717"/>
      <c r="D39" s="202" t="s">
        <v>340</v>
      </c>
      <c r="E39" s="203" t="s">
        <v>319</v>
      </c>
      <c r="F39" s="203" t="s">
        <v>341</v>
      </c>
      <c r="G39" s="204" t="s">
        <v>342</v>
      </c>
      <c r="H39" s="202" t="s">
        <v>340</v>
      </c>
      <c r="I39" s="203" t="s">
        <v>319</v>
      </c>
      <c r="J39" s="203" t="s">
        <v>341</v>
      </c>
      <c r="K39" s="204" t="s">
        <v>342</v>
      </c>
      <c r="L39" s="202" t="s">
        <v>340</v>
      </c>
      <c r="M39" s="203" t="s">
        <v>319</v>
      </c>
      <c r="N39" s="203" t="s">
        <v>341</v>
      </c>
      <c r="O39" s="204" t="s">
        <v>342</v>
      </c>
      <c r="P39" s="202" t="s">
        <v>340</v>
      </c>
      <c r="Q39" s="203" t="s">
        <v>319</v>
      </c>
      <c r="R39" s="203" t="s">
        <v>341</v>
      </c>
      <c r="S39" s="204" t="s">
        <v>342</v>
      </c>
    </row>
    <row r="40" spans="2:19" ht="30" hidden="1" customHeight="1" outlineLevel="1" x14ac:dyDescent="0.35">
      <c r="B40" s="703"/>
      <c r="C40" s="718"/>
      <c r="D40" s="205"/>
      <c r="E40" s="206"/>
      <c r="F40" s="206"/>
      <c r="G40" s="207"/>
      <c r="H40" s="208"/>
      <c r="I40" s="209"/>
      <c r="J40" s="208"/>
      <c r="K40" s="210"/>
      <c r="L40" s="208"/>
      <c r="M40" s="209"/>
      <c r="N40" s="208"/>
      <c r="O40" s="210"/>
      <c r="P40" s="208"/>
      <c r="Q40" s="209"/>
      <c r="R40" s="208"/>
      <c r="S40" s="210"/>
    </row>
    <row r="41" spans="2:19" ht="30" customHeight="1" collapsed="1" x14ac:dyDescent="0.35">
      <c r="B41" s="702" t="s">
        <v>343</v>
      </c>
      <c r="C41" s="702" t="s">
        <v>344</v>
      </c>
      <c r="D41" s="203" t="s">
        <v>345</v>
      </c>
      <c r="E41" s="203" t="s">
        <v>346</v>
      </c>
      <c r="F41" s="176" t="s">
        <v>347</v>
      </c>
      <c r="G41" s="211"/>
      <c r="H41" s="203" t="s">
        <v>345</v>
      </c>
      <c r="I41" s="203" t="s">
        <v>346</v>
      </c>
      <c r="J41" s="176" t="s">
        <v>347</v>
      </c>
      <c r="K41" s="212"/>
      <c r="L41" s="203" t="s">
        <v>345</v>
      </c>
      <c r="M41" s="203" t="s">
        <v>346</v>
      </c>
      <c r="N41" s="176" t="s">
        <v>347</v>
      </c>
      <c r="O41" s="212"/>
      <c r="P41" s="203" t="s">
        <v>345</v>
      </c>
      <c r="Q41" s="203" t="s">
        <v>346</v>
      </c>
      <c r="R41" s="176" t="s">
        <v>347</v>
      </c>
      <c r="S41" s="212"/>
    </row>
    <row r="42" spans="2:19" ht="30" customHeight="1" x14ac:dyDescent="0.35">
      <c r="B42" s="713"/>
      <c r="C42" s="713"/>
      <c r="D42" s="778">
        <v>0</v>
      </c>
      <c r="E42" s="778"/>
      <c r="F42" s="176" t="s">
        <v>348</v>
      </c>
      <c r="G42" s="213"/>
      <c r="H42" s="776"/>
      <c r="I42" s="776"/>
      <c r="J42" s="176" t="s">
        <v>348</v>
      </c>
      <c r="K42" s="214"/>
      <c r="L42" s="776"/>
      <c r="M42" s="776"/>
      <c r="N42" s="176" t="s">
        <v>348</v>
      </c>
      <c r="O42" s="214"/>
      <c r="P42" s="776"/>
      <c r="Q42" s="776"/>
      <c r="R42" s="176" t="s">
        <v>348</v>
      </c>
      <c r="S42" s="214"/>
    </row>
    <row r="43" spans="2:19" ht="30" customHeight="1" x14ac:dyDescent="0.35">
      <c r="B43" s="713"/>
      <c r="C43" s="713"/>
      <c r="D43" s="779"/>
      <c r="E43" s="779"/>
      <c r="F43" s="176" t="s">
        <v>349</v>
      </c>
      <c r="G43" s="207"/>
      <c r="H43" s="777"/>
      <c r="I43" s="777"/>
      <c r="J43" s="176" t="s">
        <v>349</v>
      </c>
      <c r="K43" s="210"/>
      <c r="L43" s="777"/>
      <c r="M43" s="777"/>
      <c r="N43" s="176" t="s">
        <v>349</v>
      </c>
      <c r="O43" s="210"/>
      <c r="P43" s="777"/>
      <c r="Q43" s="777"/>
      <c r="R43" s="176" t="s">
        <v>349</v>
      </c>
      <c r="S43" s="210"/>
    </row>
    <row r="44" spans="2:19" ht="30" customHeight="1" outlineLevel="1" x14ac:dyDescent="0.35">
      <c r="B44" s="713"/>
      <c r="C44" s="713"/>
      <c r="D44" s="203" t="s">
        <v>345</v>
      </c>
      <c r="E44" s="203" t="s">
        <v>346</v>
      </c>
      <c r="F44" s="176" t="s">
        <v>347</v>
      </c>
      <c r="G44" s="211"/>
      <c r="H44" s="203" t="s">
        <v>345</v>
      </c>
      <c r="I44" s="203" t="s">
        <v>346</v>
      </c>
      <c r="J44" s="176" t="s">
        <v>347</v>
      </c>
      <c r="K44" s="212"/>
      <c r="L44" s="203" t="s">
        <v>345</v>
      </c>
      <c r="M44" s="203" t="s">
        <v>346</v>
      </c>
      <c r="N44" s="176" t="s">
        <v>347</v>
      </c>
      <c r="O44" s="212"/>
      <c r="P44" s="203" t="s">
        <v>345</v>
      </c>
      <c r="Q44" s="203" t="s">
        <v>346</v>
      </c>
      <c r="R44" s="176" t="s">
        <v>347</v>
      </c>
      <c r="S44" s="212"/>
    </row>
    <row r="45" spans="2:19" ht="30" customHeight="1" outlineLevel="1" x14ac:dyDescent="0.35">
      <c r="B45" s="713"/>
      <c r="C45" s="713"/>
      <c r="D45" s="778"/>
      <c r="E45" s="778"/>
      <c r="F45" s="176" t="s">
        <v>348</v>
      </c>
      <c r="G45" s="213"/>
      <c r="H45" s="780"/>
      <c r="I45" s="776"/>
      <c r="J45" s="176" t="s">
        <v>348</v>
      </c>
      <c r="K45" s="214"/>
      <c r="L45" s="776"/>
      <c r="M45" s="776"/>
      <c r="N45" s="176" t="s">
        <v>348</v>
      </c>
      <c r="O45" s="214"/>
      <c r="P45" s="776"/>
      <c r="Q45" s="776"/>
      <c r="R45" s="176" t="s">
        <v>348</v>
      </c>
      <c r="S45" s="214"/>
    </row>
    <row r="46" spans="2:19" ht="30" customHeight="1" outlineLevel="1" x14ac:dyDescent="0.35">
      <c r="B46" s="713"/>
      <c r="C46" s="713"/>
      <c r="D46" s="779"/>
      <c r="E46" s="779"/>
      <c r="F46" s="176" t="s">
        <v>349</v>
      </c>
      <c r="G46" s="207"/>
      <c r="H46" s="781"/>
      <c r="I46" s="777"/>
      <c r="J46" s="176" t="s">
        <v>349</v>
      </c>
      <c r="K46" s="210"/>
      <c r="L46" s="777"/>
      <c r="M46" s="777"/>
      <c r="N46" s="176" t="s">
        <v>349</v>
      </c>
      <c r="O46" s="210"/>
      <c r="P46" s="777"/>
      <c r="Q46" s="777"/>
      <c r="R46" s="176" t="s">
        <v>349</v>
      </c>
      <c r="S46" s="210"/>
    </row>
    <row r="47" spans="2:19" ht="30" customHeight="1" outlineLevel="1" x14ac:dyDescent="0.35">
      <c r="B47" s="713"/>
      <c r="C47" s="713"/>
      <c r="D47" s="203" t="s">
        <v>345</v>
      </c>
      <c r="E47" s="203" t="s">
        <v>346</v>
      </c>
      <c r="F47" s="176" t="s">
        <v>347</v>
      </c>
      <c r="G47" s="211"/>
      <c r="H47" s="203" t="s">
        <v>345</v>
      </c>
      <c r="I47" s="203" t="s">
        <v>346</v>
      </c>
      <c r="J47" s="176" t="s">
        <v>347</v>
      </c>
      <c r="K47" s="212"/>
      <c r="L47" s="203" t="s">
        <v>345</v>
      </c>
      <c r="M47" s="203" t="s">
        <v>346</v>
      </c>
      <c r="N47" s="176" t="s">
        <v>347</v>
      </c>
      <c r="O47" s="212"/>
      <c r="P47" s="203" t="s">
        <v>345</v>
      </c>
      <c r="Q47" s="203" t="s">
        <v>346</v>
      </c>
      <c r="R47" s="176" t="s">
        <v>347</v>
      </c>
      <c r="S47" s="212"/>
    </row>
    <row r="48" spans="2:19" ht="30" customHeight="1" outlineLevel="1" x14ac:dyDescent="0.35">
      <c r="B48" s="713"/>
      <c r="C48" s="713"/>
      <c r="D48" s="778"/>
      <c r="E48" s="778"/>
      <c r="F48" s="176" t="s">
        <v>348</v>
      </c>
      <c r="G48" s="213"/>
      <c r="H48" s="780"/>
      <c r="I48" s="776"/>
      <c r="J48" s="176" t="s">
        <v>348</v>
      </c>
      <c r="K48" s="214"/>
      <c r="L48" s="776"/>
      <c r="M48" s="776"/>
      <c r="N48" s="176" t="s">
        <v>348</v>
      </c>
      <c r="O48" s="214"/>
      <c r="P48" s="776"/>
      <c r="Q48" s="776"/>
      <c r="R48" s="176" t="s">
        <v>348</v>
      </c>
      <c r="S48" s="214"/>
    </row>
    <row r="49" spans="2:19" ht="30" customHeight="1" outlineLevel="1" x14ac:dyDescent="0.35">
      <c r="B49" s="713"/>
      <c r="C49" s="713"/>
      <c r="D49" s="779"/>
      <c r="E49" s="779"/>
      <c r="F49" s="176" t="s">
        <v>349</v>
      </c>
      <c r="G49" s="207"/>
      <c r="H49" s="781"/>
      <c r="I49" s="777"/>
      <c r="J49" s="176" t="s">
        <v>349</v>
      </c>
      <c r="K49" s="210"/>
      <c r="L49" s="777"/>
      <c r="M49" s="777"/>
      <c r="N49" s="176" t="s">
        <v>349</v>
      </c>
      <c r="O49" s="210"/>
      <c r="P49" s="777"/>
      <c r="Q49" s="777"/>
      <c r="R49" s="176" t="s">
        <v>349</v>
      </c>
      <c r="S49" s="210"/>
    </row>
    <row r="50" spans="2:19" ht="30" customHeight="1" outlineLevel="1" x14ac:dyDescent="0.35">
      <c r="B50" s="713"/>
      <c r="C50" s="713"/>
      <c r="D50" s="203" t="s">
        <v>345</v>
      </c>
      <c r="E50" s="203" t="s">
        <v>346</v>
      </c>
      <c r="F50" s="176" t="s">
        <v>347</v>
      </c>
      <c r="G50" s="211"/>
      <c r="H50" s="203" t="s">
        <v>345</v>
      </c>
      <c r="I50" s="203" t="s">
        <v>346</v>
      </c>
      <c r="J50" s="176" t="s">
        <v>347</v>
      </c>
      <c r="K50" s="212"/>
      <c r="L50" s="203" t="s">
        <v>345</v>
      </c>
      <c r="M50" s="203" t="s">
        <v>346</v>
      </c>
      <c r="N50" s="176" t="s">
        <v>347</v>
      </c>
      <c r="O50" s="212"/>
      <c r="P50" s="203" t="s">
        <v>345</v>
      </c>
      <c r="Q50" s="203" t="s">
        <v>346</v>
      </c>
      <c r="R50" s="176" t="s">
        <v>347</v>
      </c>
      <c r="S50" s="212"/>
    </row>
    <row r="51" spans="2:19" ht="30" customHeight="1" outlineLevel="1" x14ac:dyDescent="0.35">
      <c r="B51" s="713"/>
      <c r="C51" s="713"/>
      <c r="D51" s="778"/>
      <c r="E51" s="778"/>
      <c r="F51" s="176" t="s">
        <v>348</v>
      </c>
      <c r="G51" s="213"/>
      <c r="H51" s="776"/>
      <c r="I51" s="776"/>
      <c r="J51" s="176" t="s">
        <v>348</v>
      </c>
      <c r="K51" s="214"/>
      <c r="L51" s="776"/>
      <c r="M51" s="776"/>
      <c r="N51" s="176" t="s">
        <v>348</v>
      </c>
      <c r="O51" s="214"/>
      <c r="P51" s="776"/>
      <c r="Q51" s="776"/>
      <c r="R51" s="176" t="s">
        <v>348</v>
      </c>
      <c r="S51" s="214"/>
    </row>
    <row r="52" spans="2:19" ht="30" customHeight="1" outlineLevel="1" x14ac:dyDescent="0.35">
      <c r="B52" s="703"/>
      <c r="C52" s="703"/>
      <c r="D52" s="779"/>
      <c r="E52" s="779"/>
      <c r="F52" s="176" t="s">
        <v>349</v>
      </c>
      <c r="G52" s="207"/>
      <c r="H52" s="777"/>
      <c r="I52" s="777"/>
      <c r="J52" s="176" t="s">
        <v>349</v>
      </c>
      <c r="K52" s="210"/>
      <c r="L52" s="777"/>
      <c r="M52" s="777"/>
      <c r="N52" s="176" t="s">
        <v>349</v>
      </c>
      <c r="O52" s="210"/>
      <c r="P52" s="777"/>
      <c r="Q52" s="777"/>
      <c r="R52" s="176" t="s">
        <v>349</v>
      </c>
      <c r="S52" s="210"/>
    </row>
    <row r="53" spans="2:19" ht="30" customHeight="1" thickBot="1" x14ac:dyDescent="0.4">
      <c r="C53" s="215"/>
      <c r="D53" s="216"/>
    </row>
    <row r="54" spans="2:19" ht="30" customHeight="1" thickBot="1" x14ac:dyDescent="0.4">
      <c r="D54" s="721" t="s">
        <v>320</v>
      </c>
      <c r="E54" s="722"/>
      <c r="F54" s="722"/>
      <c r="G54" s="723"/>
      <c r="H54" s="721" t="s">
        <v>321</v>
      </c>
      <c r="I54" s="722"/>
      <c r="J54" s="722"/>
      <c r="K54" s="723"/>
      <c r="L54" s="721" t="s">
        <v>322</v>
      </c>
      <c r="M54" s="722"/>
      <c r="N54" s="722"/>
      <c r="O54" s="723"/>
      <c r="P54" s="721" t="s">
        <v>323</v>
      </c>
      <c r="Q54" s="722"/>
      <c r="R54" s="722"/>
      <c r="S54" s="723"/>
    </row>
    <row r="55" spans="2:19" ht="30" customHeight="1" x14ac:dyDescent="0.35">
      <c r="B55" s="714" t="s">
        <v>350</v>
      </c>
      <c r="C55" s="714" t="s">
        <v>351</v>
      </c>
      <c r="D55" s="676" t="s">
        <v>352</v>
      </c>
      <c r="E55" s="736"/>
      <c r="F55" s="217" t="s">
        <v>319</v>
      </c>
      <c r="G55" s="218" t="s">
        <v>353</v>
      </c>
      <c r="H55" s="676" t="s">
        <v>352</v>
      </c>
      <c r="I55" s="736"/>
      <c r="J55" s="217" t="s">
        <v>319</v>
      </c>
      <c r="K55" s="218" t="s">
        <v>353</v>
      </c>
      <c r="L55" s="676" t="s">
        <v>352</v>
      </c>
      <c r="M55" s="736"/>
      <c r="N55" s="217" t="s">
        <v>319</v>
      </c>
      <c r="O55" s="218" t="s">
        <v>353</v>
      </c>
      <c r="P55" s="676" t="s">
        <v>352</v>
      </c>
      <c r="Q55" s="736"/>
      <c r="R55" s="217" t="s">
        <v>319</v>
      </c>
      <c r="S55" s="218" t="s">
        <v>353</v>
      </c>
    </row>
    <row r="56" spans="2:19" ht="45" customHeight="1" x14ac:dyDescent="0.35">
      <c r="B56" s="747"/>
      <c r="C56" s="747"/>
      <c r="D56" s="196" t="s">
        <v>329</v>
      </c>
      <c r="E56" s="197">
        <f>4+12+4</f>
        <v>20</v>
      </c>
      <c r="F56" s="768" t="s">
        <v>501</v>
      </c>
      <c r="G56" s="770" t="s">
        <v>520</v>
      </c>
      <c r="H56" s="196" t="s">
        <v>329</v>
      </c>
      <c r="I56" s="214">
        <f>4+12+4</f>
        <v>20</v>
      </c>
      <c r="J56" s="764" t="s">
        <v>501</v>
      </c>
      <c r="K56" s="766" t="s">
        <v>504</v>
      </c>
      <c r="L56" s="196" t="s">
        <v>329</v>
      </c>
      <c r="M56" s="198">
        <v>11</v>
      </c>
      <c r="N56" s="764" t="s">
        <v>501</v>
      </c>
      <c r="O56" s="766" t="s">
        <v>512</v>
      </c>
      <c r="P56" s="196" t="s">
        <v>329</v>
      </c>
      <c r="Q56" s="198"/>
      <c r="R56" s="764"/>
      <c r="S56" s="766"/>
    </row>
    <row r="57" spans="2:19" ht="45" customHeight="1" x14ac:dyDescent="0.35">
      <c r="B57" s="715"/>
      <c r="C57" s="715"/>
      <c r="D57" s="199" t="s">
        <v>337</v>
      </c>
      <c r="E57" s="200">
        <v>0.1</v>
      </c>
      <c r="F57" s="769"/>
      <c r="G57" s="771"/>
      <c r="H57" s="199" t="s">
        <v>337</v>
      </c>
      <c r="I57" s="314">
        <v>0.25</v>
      </c>
      <c r="J57" s="765"/>
      <c r="K57" s="767"/>
      <c r="L57" s="199" t="s">
        <v>337</v>
      </c>
      <c r="M57" s="201">
        <v>0.3</v>
      </c>
      <c r="N57" s="765"/>
      <c r="O57" s="767"/>
      <c r="P57" s="199" t="s">
        <v>337</v>
      </c>
      <c r="Q57" s="201"/>
      <c r="R57" s="765"/>
      <c r="S57" s="767"/>
    </row>
    <row r="58" spans="2:19" ht="30" customHeight="1" x14ac:dyDescent="0.35">
      <c r="B58" s="702" t="s">
        <v>354</v>
      </c>
      <c r="C58" s="702" t="s">
        <v>355</v>
      </c>
      <c r="D58" s="203" t="s">
        <v>356</v>
      </c>
      <c r="E58" s="219" t="s">
        <v>357</v>
      </c>
      <c r="F58" s="680" t="s">
        <v>358</v>
      </c>
      <c r="G58" s="746"/>
      <c r="H58" s="203" t="s">
        <v>356</v>
      </c>
      <c r="I58" s="219" t="s">
        <v>357</v>
      </c>
      <c r="J58" s="680" t="s">
        <v>358</v>
      </c>
      <c r="K58" s="746"/>
      <c r="L58" s="203" t="s">
        <v>356</v>
      </c>
      <c r="M58" s="219" t="s">
        <v>357</v>
      </c>
      <c r="N58" s="680" t="s">
        <v>358</v>
      </c>
      <c r="O58" s="746"/>
      <c r="P58" s="203" t="s">
        <v>356</v>
      </c>
      <c r="Q58" s="219" t="s">
        <v>357</v>
      </c>
      <c r="R58" s="680" t="s">
        <v>358</v>
      </c>
      <c r="S58" s="746"/>
    </row>
    <row r="59" spans="2:19" ht="30" customHeight="1" x14ac:dyDescent="0.35">
      <c r="B59" s="713"/>
      <c r="C59" s="703"/>
      <c r="D59" s="220">
        <v>0</v>
      </c>
      <c r="E59" s="221"/>
      <c r="F59" s="772"/>
      <c r="G59" s="773"/>
      <c r="H59" s="222">
        <v>20</v>
      </c>
      <c r="I59" s="223">
        <v>0.25</v>
      </c>
      <c r="J59" s="774" t="s">
        <v>474</v>
      </c>
      <c r="K59" s="775"/>
      <c r="L59" s="222">
        <v>52</v>
      </c>
      <c r="M59" s="223">
        <v>0.69</v>
      </c>
      <c r="N59" s="774" t="s">
        <v>474</v>
      </c>
      <c r="O59" s="775"/>
      <c r="P59" s="222"/>
      <c r="Q59" s="223"/>
      <c r="R59" s="774"/>
      <c r="S59" s="775"/>
    </row>
    <row r="60" spans="2:19" ht="30" customHeight="1" x14ac:dyDescent="0.35">
      <c r="B60" s="713"/>
      <c r="C60" s="702" t="s">
        <v>359</v>
      </c>
      <c r="D60" s="224" t="s">
        <v>358</v>
      </c>
      <c r="E60" s="225" t="s">
        <v>341</v>
      </c>
      <c r="F60" s="203" t="s">
        <v>319</v>
      </c>
      <c r="G60" s="226" t="s">
        <v>353</v>
      </c>
      <c r="H60" s="224" t="s">
        <v>358</v>
      </c>
      <c r="I60" s="225" t="s">
        <v>341</v>
      </c>
      <c r="J60" s="203" t="s">
        <v>319</v>
      </c>
      <c r="K60" s="226" t="s">
        <v>353</v>
      </c>
      <c r="L60" s="224" t="s">
        <v>358</v>
      </c>
      <c r="M60" s="225" t="s">
        <v>341</v>
      </c>
      <c r="N60" s="203" t="s">
        <v>319</v>
      </c>
      <c r="O60" s="226" t="s">
        <v>353</v>
      </c>
      <c r="P60" s="224" t="s">
        <v>358</v>
      </c>
      <c r="Q60" s="225" t="s">
        <v>341</v>
      </c>
      <c r="R60" s="203" t="s">
        <v>319</v>
      </c>
      <c r="S60" s="226" t="s">
        <v>353</v>
      </c>
    </row>
    <row r="61" spans="2:19" ht="30" customHeight="1" x14ac:dyDescent="0.35">
      <c r="B61" s="703"/>
      <c r="C61" s="763"/>
      <c r="D61" s="227" t="s">
        <v>479</v>
      </c>
      <c r="E61" s="228" t="s">
        <v>496</v>
      </c>
      <c r="F61" s="206" t="s">
        <v>501</v>
      </c>
      <c r="G61" s="229" t="s">
        <v>526</v>
      </c>
      <c r="H61" s="230" t="s">
        <v>479</v>
      </c>
      <c r="I61" s="231" t="s">
        <v>496</v>
      </c>
      <c r="J61" s="208" t="s">
        <v>501</v>
      </c>
      <c r="K61" s="232" t="s">
        <v>512</v>
      </c>
      <c r="L61" s="230" t="s">
        <v>479</v>
      </c>
      <c r="M61" s="231" t="s">
        <v>496</v>
      </c>
      <c r="N61" s="208" t="s">
        <v>501</v>
      </c>
      <c r="O61" s="232" t="s">
        <v>512</v>
      </c>
      <c r="P61" s="230"/>
      <c r="Q61" s="231"/>
      <c r="R61" s="208"/>
      <c r="S61" s="232"/>
    </row>
    <row r="62" spans="2:19" ht="30" customHeight="1" thickBot="1" x14ac:dyDescent="0.4">
      <c r="B62" s="192"/>
      <c r="C62" s="233"/>
      <c r="D62" s="216"/>
    </row>
    <row r="63" spans="2:19" ht="30" customHeight="1" thickBot="1" x14ac:dyDescent="0.4">
      <c r="B63" s="192"/>
      <c r="C63" s="192"/>
      <c r="D63" s="721" t="s">
        <v>320</v>
      </c>
      <c r="E63" s="722"/>
      <c r="F63" s="722"/>
      <c r="G63" s="722"/>
      <c r="H63" s="721" t="s">
        <v>321</v>
      </c>
      <c r="I63" s="722"/>
      <c r="J63" s="722"/>
      <c r="K63" s="723"/>
      <c r="L63" s="722" t="s">
        <v>322</v>
      </c>
      <c r="M63" s="722"/>
      <c r="N63" s="722"/>
      <c r="O63" s="722"/>
      <c r="P63" s="721" t="s">
        <v>323</v>
      </c>
      <c r="Q63" s="722"/>
      <c r="R63" s="722"/>
      <c r="S63" s="723"/>
    </row>
    <row r="64" spans="2:19" ht="30" customHeight="1" x14ac:dyDescent="0.35">
      <c r="B64" s="714" t="s">
        <v>360</v>
      </c>
      <c r="C64" s="714" t="s">
        <v>361</v>
      </c>
      <c r="D64" s="760" t="s">
        <v>362</v>
      </c>
      <c r="E64" s="761"/>
      <c r="F64" s="676" t="s">
        <v>319</v>
      </c>
      <c r="G64" s="706"/>
      <c r="H64" s="762" t="s">
        <v>362</v>
      </c>
      <c r="I64" s="761"/>
      <c r="J64" s="676" t="s">
        <v>319</v>
      </c>
      <c r="K64" s="677"/>
      <c r="L64" s="762" t="s">
        <v>362</v>
      </c>
      <c r="M64" s="761"/>
      <c r="N64" s="676" t="s">
        <v>319</v>
      </c>
      <c r="O64" s="677"/>
      <c r="P64" s="762" t="s">
        <v>362</v>
      </c>
      <c r="Q64" s="761"/>
      <c r="R64" s="676" t="s">
        <v>319</v>
      </c>
      <c r="S64" s="677"/>
    </row>
    <row r="65" spans="2:19" ht="36.75" customHeight="1" x14ac:dyDescent="0.35">
      <c r="B65" s="715"/>
      <c r="C65" s="715"/>
      <c r="D65" s="756">
        <v>0</v>
      </c>
      <c r="E65" s="757"/>
      <c r="F65" s="727" t="s">
        <v>501</v>
      </c>
      <c r="G65" s="758"/>
      <c r="H65" s="759">
        <v>1</v>
      </c>
      <c r="I65" s="753"/>
      <c r="J65" s="744" t="s">
        <v>501</v>
      </c>
      <c r="K65" s="745"/>
      <c r="L65" s="752">
        <v>6</v>
      </c>
      <c r="M65" s="753"/>
      <c r="N65" s="744" t="s">
        <v>501</v>
      </c>
      <c r="O65" s="745"/>
      <c r="P65" s="752"/>
      <c r="Q65" s="753"/>
      <c r="R65" s="744"/>
      <c r="S65" s="745"/>
    </row>
    <row r="66" spans="2:19" ht="45" customHeight="1" x14ac:dyDescent="0.35">
      <c r="B66" s="702" t="s">
        <v>363</v>
      </c>
      <c r="C66" s="702" t="s">
        <v>674</v>
      </c>
      <c r="D66" s="203" t="s">
        <v>364</v>
      </c>
      <c r="E66" s="203" t="s">
        <v>365</v>
      </c>
      <c r="F66" s="680" t="s">
        <v>366</v>
      </c>
      <c r="G66" s="746"/>
      <c r="H66" s="234" t="s">
        <v>364</v>
      </c>
      <c r="I66" s="203" t="s">
        <v>365</v>
      </c>
      <c r="J66" s="754" t="s">
        <v>366</v>
      </c>
      <c r="K66" s="746"/>
      <c r="L66" s="234" t="s">
        <v>364</v>
      </c>
      <c r="M66" s="203" t="s">
        <v>365</v>
      </c>
      <c r="N66" s="754" t="s">
        <v>366</v>
      </c>
      <c r="O66" s="746"/>
      <c r="P66" s="234" t="s">
        <v>364</v>
      </c>
      <c r="Q66" s="203" t="s">
        <v>365</v>
      </c>
      <c r="R66" s="754" t="s">
        <v>366</v>
      </c>
      <c r="S66" s="746"/>
    </row>
    <row r="67" spans="2:19" ht="27" customHeight="1" x14ac:dyDescent="0.35">
      <c r="B67" s="703"/>
      <c r="C67" s="703"/>
      <c r="D67" s="220">
        <f>J21</f>
        <v>6000</v>
      </c>
      <c r="E67" s="221">
        <f>J22</f>
        <v>0.5</v>
      </c>
      <c r="F67" s="755" t="s">
        <v>532</v>
      </c>
      <c r="G67" s="755"/>
      <c r="H67" s="222">
        <f>D67</f>
        <v>6000</v>
      </c>
      <c r="I67" s="223">
        <v>0.5</v>
      </c>
      <c r="J67" s="750" t="s">
        <v>513</v>
      </c>
      <c r="K67" s="751"/>
      <c r="L67" s="222">
        <v>50</v>
      </c>
      <c r="M67" s="223"/>
      <c r="N67" s="750" t="s">
        <v>521</v>
      </c>
      <c r="O67" s="751"/>
      <c r="P67" s="222"/>
      <c r="Q67" s="223"/>
      <c r="R67" s="750"/>
      <c r="S67" s="751"/>
    </row>
    <row r="68" spans="2:19" ht="33.75" customHeight="1" thickBot="1" x14ac:dyDescent="0.4">
      <c r="B68" s="192"/>
      <c r="C68" s="192"/>
    </row>
    <row r="69" spans="2:19" ht="37.5" customHeight="1" thickBot="1" x14ac:dyDescent="0.4">
      <c r="B69" s="192"/>
      <c r="C69" s="192"/>
      <c r="D69" s="721" t="s">
        <v>320</v>
      </c>
      <c r="E69" s="722"/>
      <c r="F69" s="722"/>
      <c r="G69" s="723"/>
      <c r="H69" s="722" t="s">
        <v>321</v>
      </c>
      <c r="I69" s="722"/>
      <c r="J69" s="722"/>
      <c r="K69" s="723"/>
      <c r="L69" s="722" t="s">
        <v>322</v>
      </c>
      <c r="M69" s="722"/>
      <c r="N69" s="722"/>
      <c r="O69" s="722"/>
      <c r="P69" s="722" t="s">
        <v>321</v>
      </c>
      <c r="Q69" s="722"/>
      <c r="R69" s="722"/>
      <c r="S69" s="723"/>
    </row>
    <row r="70" spans="2:19" ht="37.5" customHeight="1" x14ac:dyDescent="0.35">
      <c r="B70" s="714" t="s">
        <v>367</v>
      </c>
      <c r="C70" s="714" t="s">
        <v>368</v>
      </c>
      <c r="D70" s="235" t="s">
        <v>369</v>
      </c>
      <c r="E70" s="217" t="s">
        <v>370</v>
      </c>
      <c r="F70" s="676" t="s">
        <v>371</v>
      </c>
      <c r="G70" s="677"/>
      <c r="H70" s="235" t="s">
        <v>369</v>
      </c>
      <c r="I70" s="217" t="s">
        <v>370</v>
      </c>
      <c r="J70" s="676" t="s">
        <v>371</v>
      </c>
      <c r="K70" s="677"/>
      <c r="L70" s="235" t="s">
        <v>369</v>
      </c>
      <c r="M70" s="217" t="s">
        <v>370</v>
      </c>
      <c r="N70" s="676" t="s">
        <v>371</v>
      </c>
      <c r="O70" s="677"/>
      <c r="P70" s="235" t="s">
        <v>369</v>
      </c>
      <c r="Q70" s="217" t="s">
        <v>370</v>
      </c>
      <c r="R70" s="676" t="s">
        <v>371</v>
      </c>
      <c r="S70" s="677"/>
    </row>
    <row r="71" spans="2:19" ht="44.25" customHeight="1" x14ac:dyDescent="0.35">
      <c r="B71" s="747"/>
      <c r="C71" s="715"/>
      <c r="D71" s="236" t="s">
        <v>501</v>
      </c>
      <c r="E71" s="237" t="s">
        <v>496</v>
      </c>
      <c r="F71" s="748" t="s">
        <v>528</v>
      </c>
      <c r="G71" s="749"/>
      <c r="H71" s="238" t="s">
        <v>501</v>
      </c>
      <c r="I71" s="239" t="s">
        <v>496</v>
      </c>
      <c r="J71" s="678" t="s">
        <v>514</v>
      </c>
      <c r="K71" s="679"/>
      <c r="L71" s="238" t="s">
        <v>501</v>
      </c>
      <c r="M71" s="239" t="s">
        <v>496</v>
      </c>
      <c r="N71" s="678"/>
      <c r="O71" s="679"/>
      <c r="P71" s="238"/>
      <c r="Q71" s="239"/>
      <c r="R71" s="678"/>
      <c r="S71" s="679"/>
    </row>
    <row r="72" spans="2:19" ht="36.75" customHeight="1" x14ac:dyDescent="0.35">
      <c r="B72" s="747"/>
      <c r="C72" s="714" t="s">
        <v>672</v>
      </c>
      <c r="D72" s="203" t="s">
        <v>319</v>
      </c>
      <c r="E72" s="202" t="s">
        <v>372</v>
      </c>
      <c r="F72" s="680" t="s">
        <v>373</v>
      </c>
      <c r="G72" s="746"/>
      <c r="H72" s="203" t="s">
        <v>319</v>
      </c>
      <c r="I72" s="202" t="s">
        <v>372</v>
      </c>
      <c r="J72" s="680" t="s">
        <v>373</v>
      </c>
      <c r="K72" s="746"/>
      <c r="L72" s="203" t="s">
        <v>319</v>
      </c>
      <c r="M72" s="202" t="s">
        <v>372</v>
      </c>
      <c r="N72" s="680" t="s">
        <v>373</v>
      </c>
      <c r="O72" s="746"/>
      <c r="P72" s="203" t="s">
        <v>319</v>
      </c>
      <c r="Q72" s="202" t="s">
        <v>372</v>
      </c>
      <c r="R72" s="680" t="s">
        <v>373</v>
      </c>
      <c r="S72" s="746"/>
    </row>
    <row r="73" spans="2:19" ht="30" customHeight="1" x14ac:dyDescent="0.35">
      <c r="B73" s="747"/>
      <c r="C73" s="747"/>
      <c r="D73" s="206" t="s">
        <v>501</v>
      </c>
      <c r="E73" s="237" t="s">
        <v>843</v>
      </c>
      <c r="F73" s="727" t="s">
        <v>534</v>
      </c>
      <c r="G73" s="728"/>
      <c r="H73" s="208" t="s">
        <v>501</v>
      </c>
      <c r="I73" s="239" t="s">
        <v>843</v>
      </c>
      <c r="J73" s="744" t="s">
        <v>515</v>
      </c>
      <c r="K73" s="745"/>
      <c r="L73" s="208" t="s">
        <v>501</v>
      </c>
      <c r="M73" s="239"/>
      <c r="N73" s="744" t="s">
        <v>534</v>
      </c>
      <c r="O73" s="745"/>
      <c r="P73" s="208"/>
      <c r="Q73" s="239"/>
      <c r="R73" s="744"/>
      <c r="S73" s="745"/>
    </row>
    <row r="74" spans="2:19" ht="30" customHeight="1" outlineLevel="1" x14ac:dyDescent="0.35">
      <c r="B74" s="747"/>
      <c r="C74" s="747"/>
      <c r="D74" s="206" t="s">
        <v>501</v>
      </c>
      <c r="E74" s="237" t="s">
        <v>844</v>
      </c>
      <c r="F74" s="727" t="s">
        <v>534</v>
      </c>
      <c r="G74" s="728"/>
      <c r="H74" s="208" t="s">
        <v>501</v>
      </c>
      <c r="I74" s="239" t="s">
        <v>843</v>
      </c>
      <c r="J74" s="744" t="s">
        <v>515</v>
      </c>
      <c r="K74" s="745"/>
      <c r="L74" s="208" t="s">
        <v>501</v>
      </c>
      <c r="M74" s="239"/>
      <c r="N74" s="744" t="s">
        <v>534</v>
      </c>
      <c r="O74" s="745"/>
      <c r="P74" s="208"/>
      <c r="Q74" s="239"/>
      <c r="R74" s="744"/>
      <c r="S74" s="745"/>
    </row>
    <row r="75" spans="2:19" ht="30" customHeight="1" outlineLevel="1" x14ac:dyDescent="0.35">
      <c r="B75" s="747"/>
      <c r="C75" s="747"/>
      <c r="D75" s="206" t="s">
        <v>481</v>
      </c>
      <c r="E75" s="237" t="s">
        <v>843</v>
      </c>
      <c r="F75" s="727" t="s">
        <v>534</v>
      </c>
      <c r="G75" s="728"/>
      <c r="H75" s="208" t="s">
        <v>501</v>
      </c>
      <c r="I75" s="239" t="s">
        <v>843</v>
      </c>
      <c r="J75" s="744" t="s">
        <v>515</v>
      </c>
      <c r="K75" s="745"/>
      <c r="L75" s="208" t="s">
        <v>501</v>
      </c>
      <c r="M75" s="239"/>
      <c r="N75" s="744" t="s">
        <v>534</v>
      </c>
      <c r="O75" s="745"/>
      <c r="P75" s="208"/>
      <c r="Q75" s="239"/>
      <c r="R75" s="744"/>
      <c r="S75" s="745"/>
    </row>
    <row r="76" spans="2:19" ht="30" customHeight="1" outlineLevel="1" x14ac:dyDescent="0.35">
      <c r="B76" s="747"/>
      <c r="C76" s="747"/>
      <c r="D76" s="206" t="s">
        <v>494</v>
      </c>
      <c r="E76" s="237" t="s">
        <v>843</v>
      </c>
      <c r="F76" s="727" t="s">
        <v>534</v>
      </c>
      <c r="G76" s="728"/>
      <c r="H76" s="208" t="s">
        <v>501</v>
      </c>
      <c r="I76" s="239" t="s">
        <v>843</v>
      </c>
      <c r="J76" s="744" t="s">
        <v>523</v>
      </c>
      <c r="K76" s="745"/>
      <c r="L76" s="208" t="s">
        <v>501</v>
      </c>
      <c r="M76" s="239"/>
      <c r="N76" s="744" t="s">
        <v>534</v>
      </c>
      <c r="O76" s="745"/>
      <c r="P76" s="208"/>
      <c r="Q76" s="239"/>
      <c r="R76" s="744"/>
      <c r="S76" s="745"/>
    </row>
    <row r="77" spans="2:19" ht="30" customHeight="1" outlineLevel="1" x14ac:dyDescent="0.35">
      <c r="B77" s="747"/>
      <c r="C77" s="747"/>
      <c r="D77" s="206"/>
      <c r="E77" s="237"/>
      <c r="F77" s="727"/>
      <c r="G77" s="728"/>
      <c r="H77" s="208"/>
      <c r="I77" s="239"/>
      <c r="J77" s="744"/>
      <c r="K77" s="745"/>
      <c r="L77" s="208"/>
      <c r="M77" s="239"/>
      <c r="N77" s="744"/>
      <c r="O77" s="745"/>
      <c r="P77" s="208"/>
      <c r="Q77" s="239"/>
      <c r="R77" s="744"/>
      <c r="S77" s="745"/>
    </row>
    <row r="78" spans="2:19" ht="30" customHeight="1" outlineLevel="1" x14ac:dyDescent="0.35">
      <c r="B78" s="715"/>
      <c r="C78" s="715"/>
      <c r="D78" s="206"/>
      <c r="E78" s="237"/>
      <c r="F78" s="727"/>
      <c r="G78" s="728"/>
      <c r="H78" s="208"/>
      <c r="I78" s="239"/>
      <c r="J78" s="744"/>
      <c r="K78" s="745"/>
      <c r="L78" s="208"/>
      <c r="M78" s="239"/>
      <c r="N78" s="744"/>
      <c r="O78" s="745"/>
      <c r="P78" s="208"/>
      <c r="Q78" s="239"/>
      <c r="R78" s="744"/>
      <c r="S78" s="745"/>
    </row>
    <row r="79" spans="2:19" ht="35.25" customHeight="1" x14ac:dyDescent="0.35">
      <c r="B79" s="702" t="s">
        <v>374</v>
      </c>
      <c r="C79" s="743" t="s">
        <v>673</v>
      </c>
      <c r="D79" s="219" t="s">
        <v>375</v>
      </c>
      <c r="E79" s="680" t="s">
        <v>358</v>
      </c>
      <c r="F79" s="681"/>
      <c r="G79" s="204" t="s">
        <v>319</v>
      </c>
      <c r="H79" s="219" t="s">
        <v>375</v>
      </c>
      <c r="I79" s="680" t="s">
        <v>358</v>
      </c>
      <c r="J79" s="681"/>
      <c r="K79" s="204" t="s">
        <v>319</v>
      </c>
      <c r="L79" s="219" t="s">
        <v>375</v>
      </c>
      <c r="M79" s="680" t="s">
        <v>358</v>
      </c>
      <c r="N79" s="681"/>
      <c r="O79" s="204" t="s">
        <v>319</v>
      </c>
      <c r="P79" s="219" t="s">
        <v>375</v>
      </c>
      <c r="Q79" s="680" t="s">
        <v>358</v>
      </c>
      <c r="R79" s="681"/>
      <c r="S79" s="204" t="s">
        <v>319</v>
      </c>
    </row>
    <row r="80" spans="2:19" ht="35.25" customHeight="1" x14ac:dyDescent="0.35">
      <c r="B80" s="713"/>
      <c r="C80" s="743"/>
      <c r="D80" s="240">
        <v>1</v>
      </c>
      <c r="E80" s="738" t="s">
        <v>464</v>
      </c>
      <c r="F80" s="739"/>
      <c r="G80" s="241" t="s">
        <v>485</v>
      </c>
      <c r="H80" s="242">
        <v>6</v>
      </c>
      <c r="I80" s="740" t="s">
        <v>464</v>
      </c>
      <c r="J80" s="741"/>
      <c r="K80" s="243" t="s">
        <v>485</v>
      </c>
      <c r="L80" s="242">
        <v>0</v>
      </c>
      <c r="M80" s="740" t="s">
        <v>464</v>
      </c>
      <c r="N80" s="741"/>
      <c r="O80" s="243" t="s">
        <v>485</v>
      </c>
      <c r="P80" s="242"/>
      <c r="Q80" s="740"/>
      <c r="R80" s="741"/>
      <c r="S80" s="243"/>
    </row>
    <row r="81" spans="2:19" ht="35.25" customHeight="1" outlineLevel="1" x14ac:dyDescent="0.35">
      <c r="B81" s="713"/>
      <c r="C81" s="743"/>
      <c r="D81" s="240">
        <v>0</v>
      </c>
      <c r="E81" s="738" t="s">
        <v>470</v>
      </c>
      <c r="F81" s="739"/>
      <c r="G81" s="241" t="s">
        <v>481</v>
      </c>
      <c r="H81" s="242">
        <v>12</v>
      </c>
      <c r="I81" s="740" t="s">
        <v>470</v>
      </c>
      <c r="J81" s="741"/>
      <c r="K81" s="243" t="s">
        <v>481</v>
      </c>
      <c r="L81" s="242">
        <v>0</v>
      </c>
      <c r="M81" s="740" t="s">
        <v>470</v>
      </c>
      <c r="N81" s="741"/>
      <c r="O81" s="243" t="s">
        <v>476</v>
      </c>
      <c r="P81" s="242"/>
      <c r="Q81" s="740"/>
      <c r="R81" s="741"/>
      <c r="S81" s="243"/>
    </row>
    <row r="82" spans="2:19" ht="35.25" customHeight="1" outlineLevel="1" x14ac:dyDescent="0.35">
      <c r="B82" s="713"/>
      <c r="C82" s="743"/>
      <c r="D82" s="240">
        <v>0</v>
      </c>
      <c r="E82" s="738" t="s">
        <v>464</v>
      </c>
      <c r="F82" s="739"/>
      <c r="G82" s="241" t="s">
        <v>501</v>
      </c>
      <c r="H82" s="242">
        <v>5</v>
      </c>
      <c r="I82" s="740" t="s">
        <v>464</v>
      </c>
      <c r="J82" s="741"/>
      <c r="K82" s="243" t="s">
        <v>501</v>
      </c>
      <c r="L82" s="242">
        <v>0</v>
      </c>
      <c r="M82" s="740" t="s">
        <v>464</v>
      </c>
      <c r="N82" s="741"/>
      <c r="O82" s="243" t="s">
        <v>501</v>
      </c>
      <c r="P82" s="242"/>
      <c r="Q82" s="740"/>
      <c r="R82" s="741"/>
      <c r="S82" s="243"/>
    </row>
    <row r="83" spans="2:19" ht="35.25" customHeight="1" outlineLevel="1" x14ac:dyDescent="0.35">
      <c r="B83" s="713"/>
      <c r="C83" s="743"/>
      <c r="D83" s="240"/>
      <c r="E83" s="738"/>
      <c r="F83" s="739"/>
      <c r="G83" s="241"/>
      <c r="H83" s="242"/>
      <c r="I83" s="740"/>
      <c r="J83" s="741"/>
      <c r="K83" s="243"/>
      <c r="L83" s="242"/>
      <c r="M83" s="740"/>
      <c r="N83" s="741"/>
      <c r="O83" s="243"/>
      <c r="P83" s="242"/>
      <c r="Q83" s="740"/>
      <c r="R83" s="741"/>
      <c r="S83" s="243"/>
    </row>
    <row r="84" spans="2:19" ht="35.25" customHeight="1" outlineLevel="1" x14ac:dyDescent="0.35">
      <c r="B84" s="713"/>
      <c r="C84" s="743"/>
      <c r="D84" s="240"/>
      <c r="E84" s="738"/>
      <c r="F84" s="739"/>
      <c r="G84" s="241"/>
      <c r="H84" s="242"/>
      <c r="I84" s="740"/>
      <c r="J84" s="741"/>
      <c r="K84" s="243"/>
      <c r="L84" s="242"/>
      <c r="M84" s="740"/>
      <c r="N84" s="741"/>
      <c r="O84" s="243"/>
      <c r="P84" s="242"/>
      <c r="Q84" s="740"/>
      <c r="R84" s="741"/>
      <c r="S84" s="243"/>
    </row>
    <row r="85" spans="2:19" ht="33" customHeight="1" outlineLevel="1" x14ac:dyDescent="0.35">
      <c r="B85" s="703"/>
      <c r="C85" s="743"/>
      <c r="D85" s="240"/>
      <c r="E85" s="738"/>
      <c r="F85" s="739"/>
      <c r="G85" s="241"/>
      <c r="H85" s="242"/>
      <c r="I85" s="740"/>
      <c r="J85" s="741"/>
      <c r="K85" s="243"/>
      <c r="L85" s="242"/>
      <c r="M85" s="740"/>
      <c r="N85" s="741"/>
      <c r="O85" s="243"/>
      <c r="P85" s="242"/>
      <c r="Q85" s="740"/>
      <c r="R85" s="741"/>
      <c r="S85" s="243"/>
    </row>
    <row r="86" spans="2:19" ht="31.5" customHeight="1" thickBot="1" x14ac:dyDescent="0.4">
      <c r="B86" s="192"/>
      <c r="C86" s="244"/>
      <c r="D86" s="216"/>
    </row>
    <row r="87" spans="2:19" ht="30.75" customHeight="1" thickBot="1" x14ac:dyDescent="0.4">
      <c r="B87" s="192"/>
      <c r="C87" s="192"/>
      <c r="D87" s="721" t="s">
        <v>320</v>
      </c>
      <c r="E87" s="722"/>
      <c r="F87" s="722"/>
      <c r="G87" s="723"/>
      <c r="H87" s="684" t="s">
        <v>320</v>
      </c>
      <c r="I87" s="685"/>
      <c r="J87" s="685"/>
      <c r="K87" s="686"/>
      <c r="L87" s="722" t="s">
        <v>322</v>
      </c>
      <c r="M87" s="722"/>
      <c r="N87" s="722"/>
      <c r="O87" s="722"/>
      <c r="P87" s="722" t="s">
        <v>321</v>
      </c>
      <c r="Q87" s="722"/>
      <c r="R87" s="722"/>
      <c r="S87" s="723"/>
    </row>
    <row r="88" spans="2:19" ht="30.75" customHeight="1" x14ac:dyDescent="0.35">
      <c r="B88" s="714" t="s">
        <v>376</v>
      </c>
      <c r="C88" s="714" t="s">
        <v>377</v>
      </c>
      <c r="D88" s="676" t="s">
        <v>378</v>
      </c>
      <c r="E88" s="736"/>
      <c r="F88" s="217" t="s">
        <v>319</v>
      </c>
      <c r="G88" s="245" t="s">
        <v>358</v>
      </c>
      <c r="H88" s="737" t="s">
        <v>378</v>
      </c>
      <c r="I88" s="736"/>
      <c r="J88" s="217" t="s">
        <v>319</v>
      </c>
      <c r="K88" s="245" t="s">
        <v>358</v>
      </c>
      <c r="L88" s="737" t="s">
        <v>378</v>
      </c>
      <c r="M88" s="736"/>
      <c r="N88" s="217" t="s">
        <v>319</v>
      </c>
      <c r="O88" s="245" t="s">
        <v>358</v>
      </c>
      <c r="P88" s="737" t="s">
        <v>378</v>
      </c>
      <c r="Q88" s="736"/>
      <c r="R88" s="217" t="s">
        <v>319</v>
      </c>
      <c r="S88" s="245" t="s">
        <v>358</v>
      </c>
    </row>
    <row r="89" spans="2:19" ht="29.25" customHeight="1" x14ac:dyDescent="0.35">
      <c r="B89" s="715"/>
      <c r="C89" s="715"/>
      <c r="D89" s="727" t="s">
        <v>536</v>
      </c>
      <c r="E89" s="742"/>
      <c r="F89" s="236" t="s">
        <v>501</v>
      </c>
      <c r="G89" s="246" t="s">
        <v>421</v>
      </c>
      <c r="H89" s="247" t="s">
        <v>517</v>
      </c>
      <c r="I89" s="248"/>
      <c r="J89" s="238" t="s">
        <v>501</v>
      </c>
      <c r="K89" s="249" t="s">
        <v>421</v>
      </c>
      <c r="L89" s="247"/>
      <c r="M89" s="248"/>
      <c r="N89" s="238"/>
      <c r="O89" s="249"/>
      <c r="P89" s="247"/>
      <c r="Q89" s="248"/>
      <c r="R89" s="238"/>
      <c r="S89" s="249"/>
    </row>
    <row r="90" spans="2:19" ht="45" customHeight="1" x14ac:dyDescent="0.35">
      <c r="B90" s="735" t="s">
        <v>379</v>
      </c>
      <c r="C90" s="702" t="s">
        <v>380</v>
      </c>
      <c r="D90" s="203" t="s">
        <v>381</v>
      </c>
      <c r="E90" s="203" t="s">
        <v>382</v>
      </c>
      <c r="F90" s="219" t="s">
        <v>383</v>
      </c>
      <c r="G90" s="204" t="s">
        <v>384</v>
      </c>
      <c r="H90" s="203" t="s">
        <v>381</v>
      </c>
      <c r="I90" s="203" t="s">
        <v>382</v>
      </c>
      <c r="J90" s="219" t="s">
        <v>383</v>
      </c>
      <c r="K90" s="204" t="s">
        <v>384</v>
      </c>
      <c r="L90" s="203" t="s">
        <v>381</v>
      </c>
      <c r="M90" s="203" t="s">
        <v>382</v>
      </c>
      <c r="N90" s="219" t="s">
        <v>383</v>
      </c>
      <c r="O90" s="204" t="s">
        <v>384</v>
      </c>
      <c r="P90" s="203" t="s">
        <v>381</v>
      </c>
      <c r="Q90" s="203" t="s">
        <v>382</v>
      </c>
      <c r="R90" s="219" t="s">
        <v>383</v>
      </c>
      <c r="S90" s="204" t="s">
        <v>384</v>
      </c>
    </row>
    <row r="91" spans="2:19" ht="29.25" customHeight="1" x14ac:dyDescent="0.35">
      <c r="B91" s="735"/>
      <c r="C91" s="713"/>
      <c r="D91" s="729" t="s">
        <v>574</v>
      </c>
      <c r="E91" s="731">
        <v>1</v>
      </c>
      <c r="F91" s="729" t="s">
        <v>539</v>
      </c>
      <c r="G91" s="733" t="s">
        <v>536</v>
      </c>
      <c r="H91" s="687" t="s">
        <v>574</v>
      </c>
      <c r="I91" s="687">
        <v>2</v>
      </c>
      <c r="J91" s="687" t="s">
        <v>539</v>
      </c>
      <c r="K91" s="689" t="s">
        <v>517</v>
      </c>
      <c r="L91" s="687" t="s">
        <v>574</v>
      </c>
      <c r="M91" s="687"/>
      <c r="N91" s="687"/>
      <c r="O91" s="689"/>
      <c r="P91" s="687"/>
      <c r="Q91" s="687"/>
      <c r="R91" s="687"/>
      <c r="S91" s="689"/>
    </row>
    <row r="92" spans="2:19" ht="29.25" customHeight="1" x14ac:dyDescent="0.35">
      <c r="B92" s="735"/>
      <c r="C92" s="713"/>
      <c r="D92" s="730"/>
      <c r="E92" s="732"/>
      <c r="F92" s="730"/>
      <c r="G92" s="734"/>
      <c r="H92" s="688"/>
      <c r="I92" s="688"/>
      <c r="J92" s="688"/>
      <c r="K92" s="690"/>
      <c r="L92" s="688"/>
      <c r="M92" s="688"/>
      <c r="N92" s="688"/>
      <c r="O92" s="690"/>
      <c r="P92" s="688"/>
      <c r="Q92" s="688"/>
      <c r="R92" s="688"/>
      <c r="S92" s="690"/>
    </row>
    <row r="93" spans="2:19" ht="24" outlineLevel="1" x14ac:dyDescent="0.35">
      <c r="B93" s="735"/>
      <c r="C93" s="713"/>
      <c r="D93" s="203" t="s">
        <v>381</v>
      </c>
      <c r="E93" s="203" t="s">
        <v>382</v>
      </c>
      <c r="F93" s="219" t="s">
        <v>383</v>
      </c>
      <c r="G93" s="204" t="s">
        <v>384</v>
      </c>
      <c r="H93" s="203" t="s">
        <v>381</v>
      </c>
      <c r="I93" s="203" t="s">
        <v>382</v>
      </c>
      <c r="J93" s="219" t="s">
        <v>383</v>
      </c>
      <c r="K93" s="204" t="s">
        <v>384</v>
      </c>
      <c r="L93" s="203" t="s">
        <v>381</v>
      </c>
      <c r="M93" s="203" t="s">
        <v>382</v>
      </c>
      <c r="N93" s="219" t="s">
        <v>383</v>
      </c>
      <c r="O93" s="204" t="s">
        <v>384</v>
      </c>
      <c r="P93" s="203" t="s">
        <v>381</v>
      </c>
      <c r="Q93" s="203" t="s">
        <v>382</v>
      </c>
      <c r="R93" s="219" t="s">
        <v>383</v>
      </c>
      <c r="S93" s="204" t="s">
        <v>384</v>
      </c>
    </row>
    <row r="94" spans="2:19" ht="29.25" customHeight="1" outlineLevel="1" x14ac:dyDescent="0.35">
      <c r="B94" s="735"/>
      <c r="C94" s="713"/>
      <c r="D94" s="729" t="s">
        <v>562</v>
      </c>
      <c r="E94" s="731"/>
      <c r="F94" s="729"/>
      <c r="G94" s="733"/>
      <c r="H94" s="687" t="s">
        <v>562</v>
      </c>
      <c r="I94" s="687">
        <v>2</v>
      </c>
      <c r="J94" s="687" t="s">
        <v>545</v>
      </c>
      <c r="K94" s="689" t="s">
        <v>525</v>
      </c>
      <c r="L94" s="687" t="s">
        <v>562</v>
      </c>
      <c r="M94" s="687"/>
      <c r="N94" s="687"/>
      <c r="O94" s="689"/>
      <c r="P94" s="687"/>
      <c r="Q94" s="687"/>
      <c r="R94" s="687"/>
      <c r="S94" s="689"/>
    </row>
    <row r="95" spans="2:19" ht="29.25" customHeight="1" outlineLevel="1" x14ac:dyDescent="0.35">
      <c r="B95" s="735"/>
      <c r="C95" s="713"/>
      <c r="D95" s="730"/>
      <c r="E95" s="732"/>
      <c r="F95" s="730"/>
      <c r="G95" s="734"/>
      <c r="H95" s="688"/>
      <c r="I95" s="688"/>
      <c r="J95" s="688"/>
      <c r="K95" s="690"/>
      <c r="L95" s="688"/>
      <c r="M95" s="688"/>
      <c r="N95" s="688"/>
      <c r="O95" s="690"/>
      <c r="P95" s="688"/>
      <c r="Q95" s="688"/>
      <c r="R95" s="688"/>
      <c r="S95" s="690"/>
    </row>
    <row r="96" spans="2:19" ht="24" outlineLevel="1" x14ac:dyDescent="0.35">
      <c r="B96" s="735"/>
      <c r="C96" s="713"/>
      <c r="D96" s="203" t="s">
        <v>381</v>
      </c>
      <c r="E96" s="203" t="s">
        <v>382</v>
      </c>
      <c r="F96" s="219" t="s">
        <v>383</v>
      </c>
      <c r="G96" s="204" t="s">
        <v>384</v>
      </c>
      <c r="H96" s="203" t="s">
        <v>381</v>
      </c>
      <c r="I96" s="203" t="s">
        <v>382</v>
      </c>
      <c r="J96" s="219" t="s">
        <v>383</v>
      </c>
      <c r="K96" s="204" t="s">
        <v>384</v>
      </c>
      <c r="L96" s="203" t="s">
        <v>381</v>
      </c>
      <c r="M96" s="203" t="s">
        <v>382</v>
      </c>
      <c r="N96" s="219" t="s">
        <v>383</v>
      </c>
      <c r="O96" s="204" t="s">
        <v>384</v>
      </c>
      <c r="P96" s="203" t="s">
        <v>381</v>
      </c>
      <c r="Q96" s="203" t="s">
        <v>382</v>
      </c>
      <c r="R96" s="219" t="s">
        <v>383</v>
      </c>
      <c r="S96" s="204" t="s">
        <v>384</v>
      </c>
    </row>
    <row r="97" spans="2:19" ht="29.25" customHeight="1" outlineLevel="1" x14ac:dyDescent="0.35">
      <c r="B97" s="735"/>
      <c r="C97" s="713"/>
      <c r="D97" s="729"/>
      <c r="E97" s="731"/>
      <c r="F97" s="729"/>
      <c r="G97" s="733"/>
      <c r="H97" s="687"/>
      <c r="I97" s="687"/>
      <c r="J97" s="687"/>
      <c r="K97" s="689"/>
      <c r="L97" s="687"/>
      <c r="M97" s="687"/>
      <c r="N97" s="687"/>
      <c r="O97" s="689"/>
      <c r="P97" s="687"/>
      <c r="Q97" s="687"/>
      <c r="R97" s="687"/>
      <c r="S97" s="689"/>
    </row>
    <row r="98" spans="2:19" ht="29.25" customHeight="1" outlineLevel="1" x14ac:dyDescent="0.35">
      <c r="B98" s="735"/>
      <c r="C98" s="713"/>
      <c r="D98" s="730"/>
      <c r="E98" s="732"/>
      <c r="F98" s="730"/>
      <c r="G98" s="734"/>
      <c r="H98" s="688"/>
      <c r="I98" s="688"/>
      <c r="J98" s="688"/>
      <c r="K98" s="690"/>
      <c r="L98" s="688"/>
      <c r="M98" s="688"/>
      <c r="N98" s="688"/>
      <c r="O98" s="690"/>
      <c r="P98" s="688"/>
      <c r="Q98" s="688"/>
      <c r="R98" s="688"/>
      <c r="S98" s="690"/>
    </row>
    <row r="99" spans="2:19" ht="24" outlineLevel="1" x14ac:dyDescent="0.35">
      <c r="B99" s="735"/>
      <c r="C99" s="713"/>
      <c r="D99" s="203" t="s">
        <v>381</v>
      </c>
      <c r="E99" s="203" t="s">
        <v>382</v>
      </c>
      <c r="F99" s="219" t="s">
        <v>383</v>
      </c>
      <c r="G99" s="204" t="s">
        <v>384</v>
      </c>
      <c r="H99" s="203" t="s">
        <v>381</v>
      </c>
      <c r="I99" s="203" t="s">
        <v>382</v>
      </c>
      <c r="J99" s="219" t="s">
        <v>383</v>
      </c>
      <c r="K99" s="204" t="s">
        <v>384</v>
      </c>
      <c r="L99" s="203" t="s">
        <v>381</v>
      </c>
      <c r="M99" s="203" t="s">
        <v>382</v>
      </c>
      <c r="N99" s="219" t="s">
        <v>383</v>
      </c>
      <c r="O99" s="204" t="s">
        <v>384</v>
      </c>
      <c r="P99" s="203" t="s">
        <v>381</v>
      </c>
      <c r="Q99" s="203" t="s">
        <v>382</v>
      </c>
      <c r="R99" s="219" t="s">
        <v>383</v>
      </c>
      <c r="S99" s="204" t="s">
        <v>384</v>
      </c>
    </row>
    <row r="100" spans="2:19" ht="29.25" customHeight="1" outlineLevel="1" x14ac:dyDescent="0.35">
      <c r="B100" s="735"/>
      <c r="C100" s="713"/>
      <c r="D100" s="729"/>
      <c r="E100" s="731"/>
      <c r="F100" s="729"/>
      <c r="G100" s="733"/>
      <c r="H100" s="687"/>
      <c r="I100" s="687"/>
      <c r="J100" s="687"/>
      <c r="K100" s="689"/>
      <c r="L100" s="687"/>
      <c r="M100" s="687"/>
      <c r="N100" s="687"/>
      <c r="O100" s="689"/>
      <c r="P100" s="687"/>
      <c r="Q100" s="687"/>
      <c r="R100" s="687"/>
      <c r="S100" s="689"/>
    </row>
    <row r="101" spans="2:19" ht="29.25" customHeight="1" outlineLevel="1" x14ac:dyDescent="0.35">
      <c r="B101" s="735"/>
      <c r="C101" s="703"/>
      <c r="D101" s="730"/>
      <c r="E101" s="732"/>
      <c r="F101" s="730"/>
      <c r="G101" s="734"/>
      <c r="H101" s="688"/>
      <c r="I101" s="688"/>
      <c r="J101" s="688"/>
      <c r="K101" s="690"/>
      <c r="L101" s="688"/>
      <c r="M101" s="688"/>
      <c r="N101" s="688"/>
      <c r="O101" s="690"/>
      <c r="P101" s="688"/>
      <c r="Q101" s="688"/>
      <c r="R101" s="688"/>
      <c r="S101" s="690"/>
    </row>
    <row r="102" spans="2:19" ht="15" thickBot="1" x14ac:dyDescent="0.4">
      <c r="B102" s="192"/>
      <c r="C102" s="192"/>
    </row>
    <row r="103" spans="2:19" ht="15" thickBot="1" x14ac:dyDescent="0.4">
      <c r="B103" s="192"/>
      <c r="C103" s="192"/>
      <c r="D103" s="721" t="s">
        <v>320</v>
      </c>
      <c r="E103" s="722"/>
      <c r="F103" s="722"/>
      <c r="G103" s="723"/>
      <c r="H103" s="684" t="s">
        <v>385</v>
      </c>
      <c r="I103" s="685"/>
      <c r="J103" s="685"/>
      <c r="K103" s="686"/>
      <c r="L103" s="684" t="s">
        <v>322</v>
      </c>
      <c r="M103" s="685"/>
      <c r="N103" s="685"/>
      <c r="O103" s="686"/>
      <c r="P103" s="684" t="s">
        <v>323</v>
      </c>
      <c r="Q103" s="685"/>
      <c r="R103" s="685"/>
      <c r="S103" s="686"/>
    </row>
    <row r="104" spans="2:19" ht="33.75" customHeight="1" x14ac:dyDescent="0.35">
      <c r="B104" s="724" t="s">
        <v>386</v>
      </c>
      <c r="C104" s="714" t="s">
        <v>387</v>
      </c>
      <c r="D104" s="250" t="s">
        <v>388</v>
      </c>
      <c r="E104" s="251" t="s">
        <v>389</v>
      </c>
      <c r="F104" s="676" t="s">
        <v>390</v>
      </c>
      <c r="G104" s="677"/>
      <c r="H104" s="250" t="s">
        <v>388</v>
      </c>
      <c r="I104" s="251" t="s">
        <v>389</v>
      </c>
      <c r="J104" s="676" t="s">
        <v>390</v>
      </c>
      <c r="K104" s="677"/>
      <c r="L104" s="250" t="s">
        <v>388</v>
      </c>
      <c r="M104" s="251" t="s">
        <v>389</v>
      </c>
      <c r="N104" s="676" t="s">
        <v>390</v>
      </c>
      <c r="O104" s="677"/>
      <c r="P104" s="250" t="s">
        <v>388</v>
      </c>
      <c r="Q104" s="251" t="s">
        <v>389</v>
      </c>
      <c r="R104" s="676" t="s">
        <v>390</v>
      </c>
      <c r="S104" s="677"/>
    </row>
    <row r="105" spans="2:19" ht="30" customHeight="1" x14ac:dyDescent="0.35">
      <c r="B105" s="725"/>
      <c r="C105" s="715"/>
      <c r="D105" s="252"/>
      <c r="E105" s="253"/>
      <c r="F105" s="727"/>
      <c r="G105" s="728"/>
      <c r="H105" s="254"/>
      <c r="I105" s="255"/>
      <c r="J105" s="691"/>
      <c r="K105" s="692"/>
      <c r="L105" s="254"/>
      <c r="M105" s="255"/>
      <c r="N105" s="691"/>
      <c r="O105" s="692"/>
      <c r="P105" s="254"/>
      <c r="Q105" s="255"/>
      <c r="R105" s="691"/>
      <c r="S105" s="692"/>
    </row>
    <row r="106" spans="2:19" ht="32.25" customHeight="1" x14ac:dyDescent="0.35">
      <c r="B106" s="725"/>
      <c r="C106" s="724" t="s">
        <v>391</v>
      </c>
      <c r="D106" s="256" t="s">
        <v>388</v>
      </c>
      <c r="E106" s="203" t="s">
        <v>389</v>
      </c>
      <c r="F106" s="203" t="s">
        <v>392</v>
      </c>
      <c r="G106" s="226" t="s">
        <v>393</v>
      </c>
      <c r="H106" s="256" t="s">
        <v>388</v>
      </c>
      <c r="I106" s="203" t="s">
        <v>389</v>
      </c>
      <c r="J106" s="203" t="s">
        <v>392</v>
      </c>
      <c r="K106" s="226" t="s">
        <v>393</v>
      </c>
      <c r="L106" s="256" t="s">
        <v>388</v>
      </c>
      <c r="M106" s="203" t="s">
        <v>389</v>
      </c>
      <c r="N106" s="203" t="s">
        <v>392</v>
      </c>
      <c r="O106" s="226" t="s">
        <v>393</v>
      </c>
      <c r="P106" s="256" t="s">
        <v>388</v>
      </c>
      <c r="Q106" s="203" t="s">
        <v>389</v>
      </c>
      <c r="R106" s="203" t="s">
        <v>392</v>
      </c>
      <c r="S106" s="226" t="s">
        <v>393</v>
      </c>
    </row>
    <row r="107" spans="2:19" ht="27.75" customHeight="1" x14ac:dyDescent="0.35">
      <c r="B107" s="725"/>
      <c r="C107" s="725"/>
      <c r="D107" s="252"/>
      <c r="E107" s="221"/>
      <c r="F107" s="237"/>
      <c r="G107" s="246"/>
      <c r="H107" s="254"/>
      <c r="I107" s="223"/>
      <c r="J107" s="239"/>
      <c r="K107" s="249"/>
      <c r="L107" s="254"/>
      <c r="M107" s="223"/>
      <c r="N107" s="239"/>
      <c r="O107" s="249"/>
      <c r="P107" s="254"/>
      <c r="Q107" s="223"/>
      <c r="R107" s="239"/>
      <c r="S107" s="249"/>
    </row>
    <row r="108" spans="2:19" ht="27.75" customHeight="1" outlineLevel="1" x14ac:dyDescent="0.35">
      <c r="B108" s="725"/>
      <c r="C108" s="725"/>
      <c r="D108" s="256" t="s">
        <v>388</v>
      </c>
      <c r="E108" s="203" t="s">
        <v>389</v>
      </c>
      <c r="F108" s="203" t="s">
        <v>392</v>
      </c>
      <c r="G108" s="226" t="s">
        <v>393</v>
      </c>
      <c r="H108" s="256" t="s">
        <v>388</v>
      </c>
      <c r="I108" s="203" t="s">
        <v>389</v>
      </c>
      <c r="J108" s="203" t="s">
        <v>392</v>
      </c>
      <c r="K108" s="226" t="s">
        <v>393</v>
      </c>
      <c r="L108" s="256" t="s">
        <v>388</v>
      </c>
      <c r="M108" s="203" t="s">
        <v>389</v>
      </c>
      <c r="N108" s="203" t="s">
        <v>392</v>
      </c>
      <c r="O108" s="226" t="s">
        <v>393</v>
      </c>
      <c r="P108" s="256" t="s">
        <v>388</v>
      </c>
      <c r="Q108" s="203" t="s">
        <v>389</v>
      </c>
      <c r="R108" s="203" t="s">
        <v>392</v>
      </c>
      <c r="S108" s="226" t="s">
        <v>393</v>
      </c>
    </row>
    <row r="109" spans="2:19" ht="27.75" customHeight="1" outlineLevel="1" x14ac:dyDescent="0.35">
      <c r="B109" s="725"/>
      <c r="C109" s="725"/>
      <c r="D109" s="252"/>
      <c r="E109" s="221"/>
      <c r="F109" s="237"/>
      <c r="G109" s="246"/>
      <c r="H109" s="254"/>
      <c r="I109" s="223"/>
      <c r="J109" s="239"/>
      <c r="K109" s="249"/>
      <c r="L109" s="254"/>
      <c r="M109" s="223"/>
      <c r="N109" s="239"/>
      <c r="O109" s="249"/>
      <c r="P109" s="254"/>
      <c r="Q109" s="223"/>
      <c r="R109" s="239"/>
      <c r="S109" s="249"/>
    </row>
    <row r="110" spans="2:19" ht="27.75" customHeight="1" outlineLevel="1" x14ac:dyDescent="0.35">
      <c r="B110" s="725"/>
      <c r="C110" s="725"/>
      <c r="D110" s="256" t="s">
        <v>388</v>
      </c>
      <c r="E110" s="203" t="s">
        <v>389</v>
      </c>
      <c r="F110" s="203" t="s">
        <v>392</v>
      </c>
      <c r="G110" s="226" t="s">
        <v>393</v>
      </c>
      <c r="H110" s="256" t="s">
        <v>388</v>
      </c>
      <c r="I110" s="203" t="s">
        <v>389</v>
      </c>
      <c r="J110" s="203" t="s">
        <v>392</v>
      </c>
      <c r="K110" s="226" t="s">
        <v>393</v>
      </c>
      <c r="L110" s="256" t="s">
        <v>388</v>
      </c>
      <c r="M110" s="203" t="s">
        <v>389</v>
      </c>
      <c r="N110" s="203" t="s">
        <v>392</v>
      </c>
      <c r="O110" s="226" t="s">
        <v>393</v>
      </c>
      <c r="P110" s="256" t="s">
        <v>388</v>
      </c>
      <c r="Q110" s="203" t="s">
        <v>389</v>
      </c>
      <c r="R110" s="203" t="s">
        <v>392</v>
      </c>
      <c r="S110" s="226" t="s">
        <v>393</v>
      </c>
    </row>
    <row r="111" spans="2:19" ht="27.75" customHeight="1" outlineLevel="1" x14ac:dyDescent="0.35">
      <c r="B111" s="725"/>
      <c r="C111" s="725"/>
      <c r="D111" s="252"/>
      <c r="E111" s="221"/>
      <c r="F111" s="237"/>
      <c r="G111" s="246"/>
      <c r="H111" s="254"/>
      <c r="I111" s="223"/>
      <c r="J111" s="239"/>
      <c r="K111" s="249"/>
      <c r="L111" s="254"/>
      <c r="M111" s="223"/>
      <c r="N111" s="239"/>
      <c r="O111" s="249"/>
      <c r="P111" s="254"/>
      <c r="Q111" s="223"/>
      <c r="R111" s="239"/>
      <c r="S111" s="249"/>
    </row>
    <row r="112" spans="2:19" ht="27.75" customHeight="1" outlineLevel="1" x14ac:dyDescent="0.35">
      <c r="B112" s="725"/>
      <c r="C112" s="725"/>
      <c r="D112" s="256" t="s">
        <v>388</v>
      </c>
      <c r="E112" s="203" t="s">
        <v>389</v>
      </c>
      <c r="F112" s="203" t="s">
        <v>392</v>
      </c>
      <c r="G112" s="226" t="s">
        <v>393</v>
      </c>
      <c r="H112" s="256" t="s">
        <v>388</v>
      </c>
      <c r="I112" s="203" t="s">
        <v>389</v>
      </c>
      <c r="J112" s="203" t="s">
        <v>392</v>
      </c>
      <c r="K112" s="226" t="s">
        <v>393</v>
      </c>
      <c r="L112" s="256" t="s">
        <v>388</v>
      </c>
      <c r="M112" s="203" t="s">
        <v>389</v>
      </c>
      <c r="N112" s="203" t="s">
        <v>392</v>
      </c>
      <c r="O112" s="226" t="s">
        <v>393</v>
      </c>
      <c r="P112" s="256" t="s">
        <v>388</v>
      </c>
      <c r="Q112" s="203" t="s">
        <v>389</v>
      </c>
      <c r="R112" s="203" t="s">
        <v>392</v>
      </c>
      <c r="S112" s="226" t="s">
        <v>393</v>
      </c>
    </row>
    <row r="113" spans="2:19" ht="27.75" customHeight="1" outlineLevel="1" x14ac:dyDescent="0.35">
      <c r="B113" s="726"/>
      <c r="C113" s="726"/>
      <c r="D113" s="252"/>
      <c r="E113" s="221"/>
      <c r="F113" s="237"/>
      <c r="G113" s="246"/>
      <c r="H113" s="254"/>
      <c r="I113" s="223"/>
      <c r="J113" s="239"/>
      <c r="K113" s="249"/>
      <c r="L113" s="254"/>
      <c r="M113" s="223"/>
      <c r="N113" s="239"/>
      <c r="O113" s="249"/>
      <c r="P113" s="254"/>
      <c r="Q113" s="223"/>
      <c r="R113" s="239"/>
      <c r="S113" s="249"/>
    </row>
    <row r="114" spans="2:19" ht="26.25" customHeight="1" x14ac:dyDescent="0.35">
      <c r="B114" s="716" t="s">
        <v>394</v>
      </c>
      <c r="C114" s="719" t="s">
        <v>395</v>
      </c>
      <c r="D114" s="257" t="s">
        <v>396</v>
      </c>
      <c r="E114" s="257" t="s">
        <v>397</v>
      </c>
      <c r="F114" s="257" t="s">
        <v>319</v>
      </c>
      <c r="G114" s="258" t="s">
        <v>398</v>
      </c>
      <c r="H114" s="259" t="s">
        <v>396</v>
      </c>
      <c r="I114" s="257" t="s">
        <v>397</v>
      </c>
      <c r="J114" s="257" t="s">
        <v>319</v>
      </c>
      <c r="K114" s="258" t="s">
        <v>398</v>
      </c>
      <c r="L114" s="257" t="s">
        <v>396</v>
      </c>
      <c r="M114" s="257" t="s">
        <v>397</v>
      </c>
      <c r="N114" s="257" t="s">
        <v>319</v>
      </c>
      <c r="O114" s="258" t="s">
        <v>398</v>
      </c>
      <c r="P114" s="257" t="s">
        <v>396</v>
      </c>
      <c r="Q114" s="257" t="s">
        <v>397</v>
      </c>
      <c r="R114" s="257" t="s">
        <v>319</v>
      </c>
      <c r="S114" s="258" t="s">
        <v>398</v>
      </c>
    </row>
    <row r="115" spans="2:19" ht="32.25" customHeight="1" x14ac:dyDescent="0.35">
      <c r="B115" s="717"/>
      <c r="C115" s="720"/>
      <c r="D115" s="220"/>
      <c r="E115" s="220"/>
      <c r="F115" s="220"/>
      <c r="G115" s="220"/>
      <c r="H115" s="242"/>
      <c r="I115" s="222"/>
      <c r="J115" s="222"/>
      <c r="K115" s="243"/>
      <c r="L115" s="222"/>
      <c r="M115" s="222"/>
      <c r="N115" s="222"/>
      <c r="O115" s="243"/>
      <c r="P115" s="222"/>
      <c r="Q115" s="222"/>
      <c r="R115" s="222"/>
      <c r="S115" s="243"/>
    </row>
    <row r="116" spans="2:19" ht="32.25" customHeight="1" x14ac:dyDescent="0.35">
      <c r="B116" s="717"/>
      <c r="C116" s="716" t="s">
        <v>399</v>
      </c>
      <c r="D116" s="203" t="s">
        <v>400</v>
      </c>
      <c r="E116" s="680" t="s">
        <v>401</v>
      </c>
      <c r="F116" s="681"/>
      <c r="G116" s="204" t="s">
        <v>402</v>
      </c>
      <c r="H116" s="203" t="s">
        <v>400</v>
      </c>
      <c r="I116" s="680" t="s">
        <v>401</v>
      </c>
      <c r="J116" s="681"/>
      <c r="K116" s="204" t="s">
        <v>402</v>
      </c>
      <c r="L116" s="203" t="s">
        <v>400</v>
      </c>
      <c r="M116" s="680" t="s">
        <v>401</v>
      </c>
      <c r="N116" s="681"/>
      <c r="O116" s="204" t="s">
        <v>402</v>
      </c>
      <c r="P116" s="203" t="s">
        <v>400</v>
      </c>
      <c r="Q116" s="203" t="s">
        <v>401</v>
      </c>
      <c r="R116" s="680" t="s">
        <v>401</v>
      </c>
      <c r="S116" s="681"/>
    </row>
    <row r="117" spans="2:19" ht="23.25" customHeight="1" x14ac:dyDescent="0.35">
      <c r="B117" s="717"/>
      <c r="C117" s="717"/>
      <c r="D117" s="260"/>
      <c r="E117" s="704"/>
      <c r="F117" s="705"/>
      <c r="G117" s="207"/>
      <c r="H117" s="261"/>
      <c r="I117" s="682"/>
      <c r="J117" s="683"/>
      <c r="K117" s="232"/>
      <c r="L117" s="261"/>
      <c r="M117" s="682"/>
      <c r="N117" s="683"/>
      <c r="O117" s="210"/>
      <c r="P117" s="261"/>
      <c r="Q117" s="208"/>
      <c r="R117" s="682"/>
      <c r="S117" s="683"/>
    </row>
    <row r="118" spans="2:19" ht="23.25" customHeight="1" outlineLevel="1" x14ac:dyDescent="0.35">
      <c r="B118" s="717"/>
      <c r="C118" s="717"/>
      <c r="D118" s="203" t="s">
        <v>400</v>
      </c>
      <c r="E118" s="680" t="s">
        <v>401</v>
      </c>
      <c r="F118" s="681"/>
      <c r="G118" s="204" t="s">
        <v>402</v>
      </c>
      <c r="H118" s="203" t="s">
        <v>400</v>
      </c>
      <c r="I118" s="680" t="s">
        <v>401</v>
      </c>
      <c r="J118" s="681"/>
      <c r="K118" s="204" t="s">
        <v>402</v>
      </c>
      <c r="L118" s="203" t="s">
        <v>400</v>
      </c>
      <c r="M118" s="680" t="s">
        <v>401</v>
      </c>
      <c r="N118" s="681"/>
      <c r="O118" s="204" t="s">
        <v>402</v>
      </c>
      <c r="P118" s="203" t="s">
        <v>400</v>
      </c>
      <c r="Q118" s="203" t="s">
        <v>401</v>
      </c>
      <c r="R118" s="680" t="s">
        <v>401</v>
      </c>
      <c r="S118" s="681"/>
    </row>
    <row r="119" spans="2:19" ht="23.25" customHeight="1" outlineLevel="1" x14ac:dyDescent="0.35">
      <c r="B119" s="717"/>
      <c r="C119" s="717"/>
      <c r="D119" s="260"/>
      <c r="E119" s="704"/>
      <c r="F119" s="705"/>
      <c r="G119" s="207"/>
      <c r="H119" s="261"/>
      <c r="I119" s="682"/>
      <c r="J119" s="683"/>
      <c r="K119" s="210"/>
      <c r="L119" s="261"/>
      <c r="M119" s="682"/>
      <c r="N119" s="683"/>
      <c r="O119" s="210"/>
      <c r="P119" s="261"/>
      <c r="Q119" s="208"/>
      <c r="R119" s="682"/>
      <c r="S119" s="683"/>
    </row>
    <row r="120" spans="2:19" ht="23.25" customHeight="1" outlineLevel="1" x14ac:dyDescent="0.35">
      <c r="B120" s="717"/>
      <c r="C120" s="717"/>
      <c r="D120" s="203" t="s">
        <v>400</v>
      </c>
      <c r="E120" s="680" t="s">
        <v>401</v>
      </c>
      <c r="F120" s="681"/>
      <c r="G120" s="204" t="s">
        <v>402</v>
      </c>
      <c r="H120" s="203" t="s">
        <v>400</v>
      </c>
      <c r="I120" s="680" t="s">
        <v>401</v>
      </c>
      <c r="J120" s="681"/>
      <c r="K120" s="204" t="s">
        <v>402</v>
      </c>
      <c r="L120" s="203" t="s">
        <v>400</v>
      </c>
      <c r="M120" s="680" t="s">
        <v>401</v>
      </c>
      <c r="N120" s="681"/>
      <c r="O120" s="204" t="s">
        <v>402</v>
      </c>
      <c r="P120" s="203" t="s">
        <v>400</v>
      </c>
      <c r="Q120" s="203" t="s">
        <v>401</v>
      </c>
      <c r="R120" s="680" t="s">
        <v>401</v>
      </c>
      <c r="S120" s="681"/>
    </row>
    <row r="121" spans="2:19" ht="23.25" customHeight="1" outlineLevel="1" x14ac:dyDescent="0.35">
      <c r="B121" s="717"/>
      <c r="C121" s="717"/>
      <c r="D121" s="260"/>
      <c r="E121" s="704"/>
      <c r="F121" s="705"/>
      <c r="G121" s="207"/>
      <c r="H121" s="261"/>
      <c r="I121" s="682"/>
      <c r="J121" s="683"/>
      <c r="K121" s="210"/>
      <c r="L121" s="261"/>
      <c r="M121" s="682"/>
      <c r="N121" s="683"/>
      <c r="O121" s="210"/>
      <c r="P121" s="261"/>
      <c r="Q121" s="208"/>
      <c r="R121" s="682"/>
      <c r="S121" s="683"/>
    </row>
    <row r="122" spans="2:19" ht="23.25" customHeight="1" outlineLevel="1" x14ac:dyDescent="0.35">
      <c r="B122" s="717"/>
      <c r="C122" s="717"/>
      <c r="D122" s="203" t="s">
        <v>400</v>
      </c>
      <c r="E122" s="680" t="s">
        <v>401</v>
      </c>
      <c r="F122" s="681"/>
      <c r="G122" s="204" t="s">
        <v>402</v>
      </c>
      <c r="H122" s="203" t="s">
        <v>400</v>
      </c>
      <c r="I122" s="680" t="s">
        <v>401</v>
      </c>
      <c r="J122" s="681"/>
      <c r="K122" s="204" t="s">
        <v>402</v>
      </c>
      <c r="L122" s="203" t="s">
        <v>400</v>
      </c>
      <c r="M122" s="680" t="s">
        <v>401</v>
      </c>
      <c r="N122" s="681"/>
      <c r="O122" s="204" t="s">
        <v>402</v>
      </c>
      <c r="P122" s="203" t="s">
        <v>400</v>
      </c>
      <c r="Q122" s="203" t="s">
        <v>401</v>
      </c>
      <c r="R122" s="680" t="s">
        <v>401</v>
      </c>
      <c r="S122" s="681"/>
    </row>
    <row r="123" spans="2:19" ht="23.25" customHeight="1" outlineLevel="1" x14ac:dyDescent="0.35">
      <c r="B123" s="718"/>
      <c r="C123" s="718"/>
      <c r="D123" s="260"/>
      <c r="E123" s="704"/>
      <c r="F123" s="705"/>
      <c r="G123" s="207"/>
      <c r="H123" s="261"/>
      <c r="I123" s="682"/>
      <c r="J123" s="683"/>
      <c r="K123" s="210"/>
      <c r="L123" s="261"/>
      <c r="M123" s="682"/>
      <c r="N123" s="683"/>
      <c r="O123" s="210"/>
      <c r="P123" s="261"/>
      <c r="Q123" s="208"/>
      <c r="R123" s="682"/>
      <c r="S123" s="683"/>
    </row>
    <row r="124" spans="2:19" ht="15" thickBot="1" x14ac:dyDescent="0.4">
      <c r="B124" s="192"/>
      <c r="C124" s="192"/>
    </row>
    <row r="125" spans="2:19" ht="15" thickBot="1" x14ac:dyDescent="0.4">
      <c r="B125" s="192"/>
      <c r="C125" s="192"/>
      <c r="D125" s="721" t="s">
        <v>320</v>
      </c>
      <c r="E125" s="722"/>
      <c r="F125" s="722"/>
      <c r="G125" s="723"/>
      <c r="H125" s="721" t="s">
        <v>321</v>
      </c>
      <c r="I125" s="722"/>
      <c r="J125" s="722"/>
      <c r="K125" s="723"/>
      <c r="L125" s="722" t="s">
        <v>322</v>
      </c>
      <c r="M125" s="722"/>
      <c r="N125" s="722"/>
      <c r="O125" s="722"/>
      <c r="P125" s="721" t="s">
        <v>323</v>
      </c>
      <c r="Q125" s="722"/>
      <c r="R125" s="722"/>
      <c r="S125" s="723"/>
    </row>
    <row r="126" spans="2:19" x14ac:dyDescent="0.35">
      <c r="B126" s="714" t="s">
        <v>403</v>
      </c>
      <c r="C126" s="714" t="s">
        <v>404</v>
      </c>
      <c r="D126" s="676" t="s">
        <v>405</v>
      </c>
      <c r="E126" s="706"/>
      <c r="F126" s="706"/>
      <c r="G126" s="677"/>
      <c r="H126" s="676" t="s">
        <v>405</v>
      </c>
      <c r="I126" s="706"/>
      <c r="J126" s="706"/>
      <c r="K126" s="677"/>
      <c r="L126" s="676" t="s">
        <v>405</v>
      </c>
      <c r="M126" s="706"/>
      <c r="N126" s="706"/>
      <c r="O126" s="677"/>
      <c r="P126" s="676" t="s">
        <v>405</v>
      </c>
      <c r="Q126" s="706"/>
      <c r="R126" s="706"/>
      <c r="S126" s="677"/>
    </row>
    <row r="127" spans="2:19" ht="45" customHeight="1" x14ac:dyDescent="0.35">
      <c r="B127" s="715"/>
      <c r="C127" s="715"/>
      <c r="D127" s="707" t="s">
        <v>465</v>
      </c>
      <c r="E127" s="708"/>
      <c r="F127" s="708"/>
      <c r="G127" s="709"/>
      <c r="H127" s="710" t="s">
        <v>456</v>
      </c>
      <c r="I127" s="711"/>
      <c r="J127" s="711"/>
      <c r="K127" s="712"/>
      <c r="L127" s="710" t="s">
        <v>459</v>
      </c>
      <c r="M127" s="711"/>
      <c r="N127" s="711"/>
      <c r="O127" s="712"/>
      <c r="P127" s="710"/>
      <c r="Q127" s="711"/>
      <c r="R127" s="711"/>
      <c r="S127" s="712"/>
    </row>
    <row r="128" spans="2:19" ht="32.25" customHeight="1" x14ac:dyDescent="0.35">
      <c r="B128" s="702" t="s">
        <v>406</v>
      </c>
      <c r="C128" s="702" t="s">
        <v>407</v>
      </c>
      <c r="D128" s="257" t="s">
        <v>408</v>
      </c>
      <c r="E128" s="225" t="s">
        <v>319</v>
      </c>
      <c r="F128" s="203" t="s">
        <v>341</v>
      </c>
      <c r="G128" s="204" t="s">
        <v>358</v>
      </c>
      <c r="H128" s="257" t="s">
        <v>408</v>
      </c>
      <c r="I128" s="271" t="s">
        <v>319</v>
      </c>
      <c r="J128" s="203" t="s">
        <v>341</v>
      </c>
      <c r="K128" s="204" t="s">
        <v>358</v>
      </c>
      <c r="L128" s="257" t="s">
        <v>408</v>
      </c>
      <c r="M128" s="271" t="s">
        <v>319</v>
      </c>
      <c r="N128" s="203" t="s">
        <v>341</v>
      </c>
      <c r="O128" s="204" t="s">
        <v>358</v>
      </c>
      <c r="P128" s="257" t="s">
        <v>408</v>
      </c>
      <c r="Q128" s="271" t="s">
        <v>319</v>
      </c>
      <c r="R128" s="203" t="s">
        <v>341</v>
      </c>
      <c r="S128" s="204" t="s">
        <v>358</v>
      </c>
    </row>
    <row r="129" spans="2:19" ht="23.25" customHeight="1" x14ac:dyDescent="0.35">
      <c r="B129" s="713"/>
      <c r="C129" s="703"/>
      <c r="D129" s="220"/>
      <c r="E129" s="262"/>
      <c r="F129" s="206"/>
      <c r="G129" s="241"/>
      <c r="H129" s="222">
        <v>1</v>
      </c>
      <c r="I129" s="274" t="s">
        <v>494</v>
      </c>
      <c r="J129" s="222" t="s">
        <v>496</v>
      </c>
      <c r="K129" s="298" t="s">
        <v>845</v>
      </c>
      <c r="L129" s="222">
        <v>0</v>
      </c>
      <c r="M129" s="274" t="s">
        <v>494</v>
      </c>
      <c r="N129" s="222" t="s">
        <v>496</v>
      </c>
      <c r="O129" s="272"/>
      <c r="P129" s="222"/>
      <c r="Q129" s="274"/>
      <c r="R129" s="222"/>
      <c r="S129" s="272"/>
    </row>
    <row r="130" spans="2:19" ht="29.25" customHeight="1" x14ac:dyDescent="0.35">
      <c r="B130" s="713"/>
      <c r="C130" s="702" t="s">
        <v>409</v>
      </c>
      <c r="D130" s="203" t="s">
        <v>410</v>
      </c>
      <c r="E130" s="680" t="s">
        <v>411</v>
      </c>
      <c r="F130" s="681"/>
      <c r="G130" s="204" t="s">
        <v>412</v>
      </c>
      <c r="H130" s="203" t="s">
        <v>410</v>
      </c>
      <c r="I130" s="680" t="s">
        <v>411</v>
      </c>
      <c r="J130" s="681"/>
      <c r="K130" s="204" t="s">
        <v>412</v>
      </c>
      <c r="L130" s="203" t="s">
        <v>410</v>
      </c>
      <c r="M130" s="680" t="s">
        <v>411</v>
      </c>
      <c r="N130" s="681"/>
      <c r="O130" s="204" t="s">
        <v>412</v>
      </c>
      <c r="P130" s="203" t="s">
        <v>410</v>
      </c>
      <c r="Q130" s="680" t="s">
        <v>411</v>
      </c>
      <c r="R130" s="681"/>
      <c r="S130" s="204" t="s">
        <v>412</v>
      </c>
    </row>
    <row r="131" spans="2:19" ht="39" customHeight="1" x14ac:dyDescent="0.35">
      <c r="B131" s="703"/>
      <c r="C131" s="703"/>
      <c r="D131" s="260"/>
      <c r="E131" s="704"/>
      <c r="F131" s="705"/>
      <c r="G131" s="207"/>
      <c r="H131" s="261"/>
      <c r="I131" s="682"/>
      <c r="J131" s="683"/>
      <c r="K131" s="210"/>
      <c r="L131" s="261"/>
      <c r="M131" s="682"/>
      <c r="N131" s="683"/>
      <c r="O131" s="210"/>
      <c r="P131" s="261"/>
      <c r="Q131" s="682"/>
      <c r="R131" s="683"/>
      <c r="S131" s="210"/>
    </row>
    <row r="135" spans="2:19" hidden="1" x14ac:dyDescent="0.35"/>
    <row r="136" spans="2:19" hidden="1" x14ac:dyDescent="0.35"/>
    <row r="137" spans="2:19" hidden="1" x14ac:dyDescent="0.35">
      <c r="D137" s="172" t="s">
        <v>413</v>
      </c>
    </row>
    <row r="138" spans="2:19" hidden="1" x14ac:dyDescent="0.35">
      <c r="D138" s="172" t="s">
        <v>414</v>
      </c>
      <c r="E138" s="172" t="s">
        <v>415</v>
      </c>
      <c r="F138" s="172" t="s">
        <v>416</v>
      </c>
      <c r="H138" s="172" t="s">
        <v>417</v>
      </c>
      <c r="I138" s="172" t="s">
        <v>418</v>
      </c>
    </row>
    <row r="139" spans="2:19" hidden="1" x14ac:dyDescent="0.35">
      <c r="D139" s="172" t="s">
        <v>419</v>
      </c>
      <c r="E139" s="172" t="s">
        <v>420</v>
      </c>
      <c r="F139" s="172" t="s">
        <v>421</v>
      </c>
      <c r="H139" s="172" t="s">
        <v>422</v>
      </c>
      <c r="I139" s="172" t="s">
        <v>423</v>
      </c>
    </row>
    <row r="140" spans="2:19" hidden="1" x14ac:dyDescent="0.35">
      <c r="D140" s="172" t="s">
        <v>424</v>
      </c>
      <c r="E140" s="172" t="s">
        <v>425</v>
      </c>
      <c r="F140" s="172" t="s">
        <v>426</v>
      </c>
      <c r="H140" s="172" t="s">
        <v>427</v>
      </c>
      <c r="I140" s="172" t="s">
        <v>428</v>
      </c>
    </row>
    <row r="141" spans="2:19" hidden="1" x14ac:dyDescent="0.35">
      <c r="D141" s="172" t="s">
        <v>429</v>
      </c>
      <c r="F141" s="172" t="s">
        <v>430</v>
      </c>
      <c r="G141" s="172" t="s">
        <v>431</v>
      </c>
      <c r="H141" s="172" t="s">
        <v>432</v>
      </c>
      <c r="I141" s="172" t="s">
        <v>433</v>
      </c>
      <c r="K141" s="172" t="s">
        <v>434</v>
      </c>
    </row>
    <row r="142" spans="2:19" hidden="1" x14ac:dyDescent="0.35">
      <c r="D142" s="172" t="s">
        <v>435</v>
      </c>
      <c r="F142" s="172" t="s">
        <v>436</v>
      </c>
      <c r="G142" s="172" t="s">
        <v>437</v>
      </c>
      <c r="H142" s="172" t="s">
        <v>438</v>
      </c>
      <c r="I142" s="172" t="s">
        <v>439</v>
      </c>
      <c r="K142" s="172" t="s">
        <v>440</v>
      </c>
      <c r="L142" s="172" t="s">
        <v>441</v>
      </c>
    </row>
    <row r="143" spans="2:19" hidden="1" x14ac:dyDescent="0.35">
      <c r="D143" s="172" t="s">
        <v>442</v>
      </c>
      <c r="E143" s="263" t="s">
        <v>443</v>
      </c>
      <c r="G143" s="172" t="s">
        <v>444</v>
      </c>
      <c r="H143" s="172" t="s">
        <v>445</v>
      </c>
      <c r="K143" s="172" t="s">
        <v>446</v>
      </c>
      <c r="L143" s="172" t="s">
        <v>447</v>
      </c>
    </row>
    <row r="144" spans="2:19" hidden="1" x14ac:dyDescent="0.35">
      <c r="D144" s="172" t="s">
        <v>448</v>
      </c>
      <c r="E144" s="264" t="s">
        <v>449</v>
      </c>
      <c r="K144" s="172" t="s">
        <v>450</v>
      </c>
      <c r="L144" s="172" t="s">
        <v>451</v>
      </c>
    </row>
    <row r="145" spans="2:12" hidden="1" x14ac:dyDescent="0.35">
      <c r="E145" s="265" t="s">
        <v>452</v>
      </c>
      <c r="H145" s="172" t="s">
        <v>453</v>
      </c>
      <c r="K145" s="172" t="s">
        <v>454</v>
      </c>
      <c r="L145" s="172" t="s">
        <v>455</v>
      </c>
    </row>
    <row r="146" spans="2:12" hidden="1" x14ac:dyDescent="0.35">
      <c r="H146" s="172" t="s">
        <v>456</v>
      </c>
      <c r="K146" s="172" t="s">
        <v>457</v>
      </c>
      <c r="L146" s="172" t="s">
        <v>458</v>
      </c>
    </row>
    <row r="147" spans="2:12" hidden="1" x14ac:dyDescent="0.35">
      <c r="H147" s="172" t="s">
        <v>459</v>
      </c>
      <c r="K147" s="172" t="s">
        <v>460</v>
      </c>
      <c r="L147" s="172" t="s">
        <v>461</v>
      </c>
    </row>
    <row r="148" spans="2:12" hidden="1" x14ac:dyDescent="0.35">
      <c r="B148" s="172" t="s">
        <v>462</v>
      </c>
      <c r="C148" s="172" t="s">
        <v>463</v>
      </c>
      <c r="D148" s="172" t="s">
        <v>462</v>
      </c>
      <c r="G148" s="172" t="s">
        <v>464</v>
      </c>
      <c r="H148" s="172" t="s">
        <v>465</v>
      </c>
      <c r="J148" s="172" t="s">
        <v>285</v>
      </c>
      <c r="K148" s="172" t="s">
        <v>466</v>
      </c>
      <c r="L148" s="172" t="s">
        <v>467</v>
      </c>
    </row>
    <row r="149" spans="2:12" hidden="1" x14ac:dyDescent="0.35">
      <c r="B149" s="172">
        <v>1</v>
      </c>
      <c r="C149" s="172" t="s">
        <v>468</v>
      </c>
      <c r="D149" s="172" t="s">
        <v>469</v>
      </c>
      <c r="E149" s="172" t="s">
        <v>358</v>
      </c>
      <c r="F149" s="172" t="s">
        <v>11</v>
      </c>
      <c r="G149" s="172" t="s">
        <v>470</v>
      </c>
      <c r="H149" s="172" t="s">
        <v>471</v>
      </c>
      <c r="J149" s="172" t="s">
        <v>446</v>
      </c>
      <c r="K149" s="172" t="s">
        <v>472</v>
      </c>
    </row>
    <row r="150" spans="2:12" hidden="1" x14ac:dyDescent="0.35">
      <c r="B150" s="172">
        <v>2</v>
      </c>
      <c r="C150" s="172" t="s">
        <v>473</v>
      </c>
      <c r="D150" s="172" t="s">
        <v>474</v>
      </c>
      <c r="E150" s="172" t="s">
        <v>341</v>
      </c>
      <c r="F150" s="172" t="s">
        <v>18</v>
      </c>
      <c r="G150" s="172" t="s">
        <v>475</v>
      </c>
      <c r="J150" s="172" t="s">
        <v>476</v>
      </c>
      <c r="K150" s="172" t="s">
        <v>477</v>
      </c>
    </row>
    <row r="151" spans="2:12" hidden="1" x14ac:dyDescent="0.35">
      <c r="B151" s="172">
        <v>3</v>
      </c>
      <c r="C151" s="172" t="s">
        <v>478</v>
      </c>
      <c r="D151" s="172" t="s">
        <v>479</v>
      </c>
      <c r="E151" s="172" t="s">
        <v>319</v>
      </c>
      <c r="G151" s="172" t="s">
        <v>480</v>
      </c>
      <c r="J151" s="172" t="s">
        <v>481</v>
      </c>
      <c r="K151" s="172" t="s">
        <v>482</v>
      </c>
    </row>
    <row r="152" spans="2:12" hidden="1" x14ac:dyDescent="0.35">
      <c r="B152" s="172">
        <v>4</v>
      </c>
      <c r="C152" s="172" t="s">
        <v>471</v>
      </c>
      <c r="H152" s="172" t="s">
        <v>483</v>
      </c>
      <c r="I152" s="172" t="s">
        <v>484</v>
      </c>
      <c r="J152" s="172" t="s">
        <v>485</v>
      </c>
      <c r="K152" s="172" t="s">
        <v>486</v>
      </c>
    </row>
    <row r="153" spans="2:12" hidden="1" x14ac:dyDescent="0.35">
      <c r="D153" s="172" t="s">
        <v>480</v>
      </c>
      <c r="H153" s="172" t="s">
        <v>487</v>
      </c>
      <c r="I153" s="172" t="s">
        <v>488</v>
      </c>
      <c r="J153" s="172" t="s">
        <v>489</v>
      </c>
      <c r="K153" s="172" t="s">
        <v>490</v>
      </c>
    </row>
    <row r="154" spans="2:12" hidden="1" x14ac:dyDescent="0.35">
      <c r="D154" s="172" t="s">
        <v>491</v>
      </c>
      <c r="H154" s="172" t="s">
        <v>492</v>
      </c>
      <c r="I154" s="172" t="s">
        <v>493</v>
      </c>
      <c r="J154" s="172" t="s">
        <v>494</v>
      </c>
      <c r="K154" s="172" t="s">
        <v>495</v>
      </c>
    </row>
    <row r="155" spans="2:12" hidden="1" x14ac:dyDescent="0.35">
      <c r="D155" s="172" t="s">
        <v>496</v>
      </c>
      <c r="H155" s="172" t="s">
        <v>497</v>
      </c>
      <c r="J155" s="172" t="s">
        <v>498</v>
      </c>
      <c r="K155" s="172" t="s">
        <v>499</v>
      </c>
    </row>
    <row r="156" spans="2:12" hidden="1" x14ac:dyDescent="0.35">
      <c r="H156" s="172" t="s">
        <v>500</v>
      </c>
      <c r="J156" s="172" t="s">
        <v>501</v>
      </c>
    </row>
    <row r="157" spans="2:12" ht="58" hidden="1" x14ac:dyDescent="0.35">
      <c r="D157" s="266" t="s">
        <v>502</v>
      </c>
      <c r="E157" s="172" t="s">
        <v>503</v>
      </c>
      <c r="F157" s="172" t="s">
        <v>504</v>
      </c>
      <c r="G157" s="172" t="s">
        <v>505</v>
      </c>
      <c r="H157" s="172" t="s">
        <v>506</v>
      </c>
      <c r="I157" s="172" t="s">
        <v>507</v>
      </c>
      <c r="J157" s="172" t="s">
        <v>508</v>
      </c>
      <c r="K157" s="172" t="s">
        <v>509</v>
      </c>
    </row>
    <row r="158" spans="2:12" ht="72.5" hidden="1" x14ac:dyDescent="0.35">
      <c r="B158" s="172" t="s">
        <v>612</v>
      </c>
      <c r="C158" s="172" t="s">
        <v>611</v>
      </c>
      <c r="D158" s="266" t="s">
        <v>510</v>
      </c>
      <c r="E158" s="172" t="s">
        <v>511</v>
      </c>
      <c r="F158" s="172" t="s">
        <v>512</v>
      </c>
      <c r="G158" s="172" t="s">
        <v>513</v>
      </c>
      <c r="H158" s="172" t="s">
        <v>514</v>
      </c>
      <c r="I158" s="172" t="s">
        <v>515</v>
      </c>
      <c r="J158" s="172" t="s">
        <v>516</v>
      </c>
      <c r="K158" s="172" t="s">
        <v>517</v>
      </c>
    </row>
    <row r="159" spans="2:12" ht="43.5" hidden="1" x14ac:dyDescent="0.35">
      <c r="B159" s="172" t="s">
        <v>613</v>
      </c>
      <c r="C159" s="172" t="s">
        <v>610</v>
      </c>
      <c r="D159" s="266" t="s">
        <v>518</v>
      </c>
      <c r="E159" s="172" t="s">
        <v>519</v>
      </c>
      <c r="F159" s="172" t="s">
        <v>520</v>
      </c>
      <c r="G159" s="172" t="s">
        <v>521</v>
      </c>
      <c r="H159" s="172" t="s">
        <v>522</v>
      </c>
      <c r="I159" s="172" t="s">
        <v>523</v>
      </c>
      <c r="J159" s="172" t="s">
        <v>524</v>
      </c>
      <c r="K159" s="172" t="s">
        <v>525</v>
      </c>
    </row>
    <row r="160" spans="2:12" hidden="1" x14ac:dyDescent="0.35">
      <c r="B160" s="172" t="s">
        <v>614</v>
      </c>
      <c r="C160" s="172" t="s">
        <v>609</v>
      </c>
      <c r="F160" s="172" t="s">
        <v>526</v>
      </c>
      <c r="G160" s="172" t="s">
        <v>527</v>
      </c>
      <c r="H160" s="172" t="s">
        <v>528</v>
      </c>
      <c r="I160" s="172" t="s">
        <v>529</v>
      </c>
      <c r="J160" s="172" t="s">
        <v>530</v>
      </c>
      <c r="K160" s="172" t="s">
        <v>531</v>
      </c>
    </row>
    <row r="161" spans="2:11" hidden="1" x14ac:dyDescent="0.35">
      <c r="B161" s="172" t="s">
        <v>615</v>
      </c>
      <c r="G161" s="172" t="s">
        <v>532</v>
      </c>
      <c r="H161" s="172" t="s">
        <v>533</v>
      </c>
      <c r="I161" s="172" t="s">
        <v>534</v>
      </c>
      <c r="J161" s="172" t="s">
        <v>535</v>
      </c>
      <c r="K161" s="172" t="s">
        <v>536</v>
      </c>
    </row>
    <row r="162" spans="2:11" hidden="1" x14ac:dyDescent="0.35">
      <c r="C162" s="172" t="s">
        <v>537</v>
      </c>
      <c r="J162" s="172" t="s">
        <v>538</v>
      </c>
    </row>
    <row r="163" spans="2:11" hidden="1" x14ac:dyDescent="0.35">
      <c r="C163" s="172" t="s">
        <v>539</v>
      </c>
      <c r="I163" s="172" t="s">
        <v>540</v>
      </c>
      <c r="J163" s="172" t="s">
        <v>541</v>
      </c>
    </row>
    <row r="164" spans="2:11" hidden="1" x14ac:dyDescent="0.35">
      <c r="B164" s="275" t="s">
        <v>616</v>
      </c>
      <c r="C164" s="172" t="s">
        <v>542</v>
      </c>
      <c r="I164" s="172" t="s">
        <v>543</v>
      </c>
      <c r="J164" s="172" t="s">
        <v>544</v>
      </c>
    </row>
    <row r="165" spans="2:11" hidden="1" x14ac:dyDescent="0.35">
      <c r="B165" s="275" t="s">
        <v>29</v>
      </c>
      <c r="C165" s="172" t="s">
        <v>545</v>
      </c>
      <c r="D165" s="172" t="s">
        <v>546</v>
      </c>
      <c r="E165" s="172" t="s">
        <v>547</v>
      </c>
      <c r="I165" s="172" t="s">
        <v>548</v>
      </c>
      <c r="J165" s="172" t="s">
        <v>285</v>
      </c>
    </row>
    <row r="166" spans="2:11" hidden="1" x14ac:dyDescent="0.35">
      <c r="B166" s="275" t="s">
        <v>16</v>
      </c>
      <c r="D166" s="172" t="s">
        <v>549</v>
      </c>
      <c r="E166" s="172" t="s">
        <v>550</v>
      </c>
      <c r="H166" s="172" t="s">
        <v>422</v>
      </c>
      <c r="I166" s="172" t="s">
        <v>551</v>
      </c>
    </row>
    <row r="167" spans="2:11" hidden="1" x14ac:dyDescent="0.35">
      <c r="B167" s="275" t="s">
        <v>34</v>
      </c>
      <c r="D167" s="172" t="s">
        <v>552</v>
      </c>
      <c r="E167" s="172" t="s">
        <v>553</v>
      </c>
      <c r="H167" s="172" t="s">
        <v>432</v>
      </c>
      <c r="I167" s="172" t="s">
        <v>554</v>
      </c>
      <c r="J167" s="172" t="s">
        <v>555</v>
      </c>
    </row>
    <row r="168" spans="2:11" hidden="1" x14ac:dyDescent="0.35">
      <c r="B168" s="275" t="s">
        <v>617</v>
      </c>
      <c r="C168" s="172" t="s">
        <v>556</v>
      </c>
      <c r="D168" s="172" t="s">
        <v>557</v>
      </c>
      <c r="H168" s="172" t="s">
        <v>438</v>
      </c>
      <c r="I168" s="172" t="s">
        <v>558</v>
      </c>
      <c r="J168" s="172" t="s">
        <v>559</v>
      </c>
    </row>
    <row r="169" spans="2:11" hidden="1" x14ac:dyDescent="0.35">
      <c r="B169" s="275" t="s">
        <v>618</v>
      </c>
      <c r="C169" s="172" t="s">
        <v>560</v>
      </c>
      <c r="H169" s="172" t="s">
        <v>445</v>
      </c>
      <c r="I169" s="172" t="s">
        <v>561</v>
      </c>
    </row>
    <row r="170" spans="2:11" hidden="1" x14ac:dyDescent="0.35">
      <c r="B170" s="275" t="s">
        <v>619</v>
      </c>
      <c r="C170" s="172" t="s">
        <v>562</v>
      </c>
      <c r="E170" s="172" t="s">
        <v>563</v>
      </c>
      <c r="H170" s="172" t="s">
        <v>564</v>
      </c>
      <c r="I170" s="172" t="s">
        <v>565</v>
      </c>
    </row>
    <row r="171" spans="2:11" hidden="1" x14ac:dyDescent="0.35">
      <c r="B171" s="275" t="s">
        <v>620</v>
      </c>
      <c r="C171" s="172" t="s">
        <v>566</v>
      </c>
      <c r="E171" s="172" t="s">
        <v>567</v>
      </c>
      <c r="H171" s="172" t="s">
        <v>568</v>
      </c>
      <c r="I171" s="172" t="s">
        <v>569</v>
      </c>
    </row>
    <row r="172" spans="2:11" hidden="1" x14ac:dyDescent="0.35">
      <c r="B172" s="275" t="s">
        <v>621</v>
      </c>
      <c r="C172" s="172" t="s">
        <v>570</v>
      </c>
      <c r="E172" s="172" t="s">
        <v>571</v>
      </c>
      <c r="H172" s="172" t="s">
        <v>572</v>
      </c>
      <c r="I172" s="172" t="s">
        <v>573</v>
      </c>
    </row>
    <row r="173" spans="2:11" hidden="1" x14ac:dyDescent="0.35">
      <c r="B173" s="275" t="s">
        <v>622</v>
      </c>
      <c r="C173" s="172" t="s">
        <v>574</v>
      </c>
      <c r="E173" s="172" t="s">
        <v>575</v>
      </c>
      <c r="H173" s="172" t="s">
        <v>576</v>
      </c>
      <c r="I173" s="172" t="s">
        <v>577</v>
      </c>
    </row>
    <row r="174" spans="2:11" hidden="1" x14ac:dyDescent="0.35">
      <c r="B174" s="275" t="s">
        <v>623</v>
      </c>
      <c r="C174" s="172" t="s">
        <v>578</v>
      </c>
      <c r="E174" s="172" t="s">
        <v>579</v>
      </c>
      <c r="H174" s="172" t="s">
        <v>580</v>
      </c>
      <c r="I174" s="172" t="s">
        <v>581</v>
      </c>
    </row>
    <row r="175" spans="2:11" hidden="1" x14ac:dyDescent="0.35">
      <c r="B175" s="275" t="s">
        <v>624</v>
      </c>
      <c r="C175" s="172" t="s">
        <v>285</v>
      </c>
      <c r="E175" s="172" t="s">
        <v>582</v>
      </c>
      <c r="H175" s="172" t="s">
        <v>583</v>
      </c>
      <c r="I175" s="172" t="s">
        <v>584</v>
      </c>
    </row>
    <row r="176" spans="2:11" hidden="1" x14ac:dyDescent="0.35">
      <c r="B176" s="275" t="s">
        <v>625</v>
      </c>
      <c r="E176" s="172" t="s">
        <v>585</v>
      </c>
      <c r="H176" s="172" t="s">
        <v>586</v>
      </c>
      <c r="I176" s="172" t="s">
        <v>587</v>
      </c>
    </row>
    <row r="177" spans="2:9" hidden="1" x14ac:dyDescent="0.35">
      <c r="B177" s="275" t="s">
        <v>626</v>
      </c>
      <c r="E177" s="172" t="s">
        <v>588</v>
      </c>
      <c r="H177" s="172" t="s">
        <v>589</v>
      </c>
      <c r="I177" s="172" t="s">
        <v>590</v>
      </c>
    </row>
    <row r="178" spans="2:9" hidden="1" x14ac:dyDescent="0.35">
      <c r="B178" s="275" t="s">
        <v>627</v>
      </c>
      <c r="E178" s="172" t="s">
        <v>591</v>
      </c>
      <c r="H178" s="172" t="s">
        <v>592</v>
      </c>
      <c r="I178" s="172" t="s">
        <v>593</v>
      </c>
    </row>
    <row r="179" spans="2:9" hidden="1" x14ac:dyDescent="0.35">
      <c r="B179" s="275" t="s">
        <v>628</v>
      </c>
      <c r="H179" s="172" t="s">
        <v>594</v>
      </c>
      <c r="I179" s="172" t="s">
        <v>595</v>
      </c>
    </row>
    <row r="180" spans="2:9" hidden="1" x14ac:dyDescent="0.35">
      <c r="B180" s="275" t="s">
        <v>629</v>
      </c>
      <c r="H180" s="172" t="s">
        <v>596</v>
      </c>
    </row>
    <row r="181" spans="2:9" hidden="1" x14ac:dyDescent="0.35">
      <c r="B181" s="275" t="s">
        <v>630</v>
      </c>
      <c r="H181" s="172" t="s">
        <v>597</v>
      </c>
    </row>
    <row r="182" spans="2:9" hidden="1" x14ac:dyDescent="0.35">
      <c r="B182" s="275" t="s">
        <v>631</v>
      </c>
      <c r="H182" s="172" t="s">
        <v>598</v>
      </c>
    </row>
    <row r="183" spans="2:9" hidden="1" x14ac:dyDescent="0.35">
      <c r="B183" s="275" t="s">
        <v>632</v>
      </c>
      <c r="H183" s="172" t="s">
        <v>599</v>
      </c>
    </row>
    <row r="184" spans="2:9" hidden="1" x14ac:dyDescent="0.35">
      <c r="B184" s="275" t="s">
        <v>633</v>
      </c>
      <c r="D184" t="s">
        <v>600</v>
      </c>
      <c r="H184" s="172" t="s">
        <v>601</v>
      </c>
    </row>
    <row r="185" spans="2:9" hidden="1" x14ac:dyDescent="0.35">
      <c r="B185" s="275" t="s">
        <v>634</v>
      </c>
      <c r="D185" t="s">
        <v>602</v>
      </c>
      <c r="H185" s="172" t="s">
        <v>603</v>
      </c>
    </row>
    <row r="186" spans="2:9" hidden="1" x14ac:dyDescent="0.35">
      <c r="B186" s="275" t="s">
        <v>635</v>
      </c>
      <c r="D186" t="s">
        <v>604</v>
      </c>
      <c r="H186" s="172" t="s">
        <v>605</v>
      </c>
    </row>
    <row r="187" spans="2:9" hidden="1" x14ac:dyDescent="0.35">
      <c r="B187" s="275" t="s">
        <v>636</v>
      </c>
      <c r="D187" t="s">
        <v>602</v>
      </c>
      <c r="H187" s="172" t="s">
        <v>606</v>
      </c>
    </row>
    <row r="188" spans="2:9" hidden="1" x14ac:dyDescent="0.35">
      <c r="B188" s="275" t="s">
        <v>637</v>
      </c>
      <c r="D188" t="s">
        <v>607</v>
      </c>
    </row>
    <row r="189" spans="2:9" hidden="1" x14ac:dyDescent="0.35">
      <c r="B189" s="275" t="s">
        <v>638</v>
      </c>
      <c r="D189" t="s">
        <v>602</v>
      </c>
    </row>
    <row r="190" spans="2:9" hidden="1" x14ac:dyDescent="0.35">
      <c r="B190" s="275" t="s">
        <v>639</v>
      </c>
    </row>
    <row r="191" spans="2:9" hidden="1" x14ac:dyDescent="0.35">
      <c r="B191" s="275" t="s">
        <v>640</v>
      </c>
    </row>
    <row r="192" spans="2:9" hidden="1" x14ac:dyDescent="0.35">
      <c r="B192" s="275" t="s">
        <v>641</v>
      </c>
    </row>
    <row r="193" spans="2:2" hidden="1" x14ac:dyDescent="0.35">
      <c r="B193" s="275" t="s">
        <v>642</v>
      </c>
    </row>
    <row r="194" spans="2:2" hidden="1" x14ac:dyDescent="0.35">
      <c r="B194" s="275" t="s">
        <v>643</v>
      </c>
    </row>
    <row r="195" spans="2:2" hidden="1" x14ac:dyDescent="0.35">
      <c r="B195" s="275" t="s">
        <v>644</v>
      </c>
    </row>
    <row r="196" spans="2:2" hidden="1" x14ac:dyDescent="0.35">
      <c r="B196" s="275" t="s">
        <v>645</v>
      </c>
    </row>
    <row r="197" spans="2:2" hidden="1" x14ac:dyDescent="0.35">
      <c r="B197" s="275" t="s">
        <v>646</v>
      </c>
    </row>
    <row r="198" spans="2:2" hidden="1" x14ac:dyDescent="0.35">
      <c r="B198" s="275" t="s">
        <v>647</v>
      </c>
    </row>
    <row r="199" spans="2:2" hidden="1" x14ac:dyDescent="0.35">
      <c r="B199" s="275" t="s">
        <v>51</v>
      </c>
    </row>
    <row r="200" spans="2:2" hidden="1" x14ac:dyDescent="0.35">
      <c r="B200" s="275" t="s">
        <v>57</v>
      </c>
    </row>
    <row r="201" spans="2:2" hidden="1" x14ac:dyDescent="0.35">
      <c r="B201" s="275" t="s">
        <v>59</v>
      </c>
    </row>
    <row r="202" spans="2:2" hidden="1" x14ac:dyDescent="0.35">
      <c r="B202" s="275" t="s">
        <v>61</v>
      </c>
    </row>
    <row r="203" spans="2:2" hidden="1" x14ac:dyDescent="0.35">
      <c r="B203" s="275" t="s">
        <v>23</v>
      </c>
    </row>
    <row r="204" spans="2:2" hidden="1" x14ac:dyDescent="0.35">
      <c r="B204" s="275" t="s">
        <v>63</v>
      </c>
    </row>
    <row r="205" spans="2:2" hidden="1" x14ac:dyDescent="0.35">
      <c r="B205" s="275" t="s">
        <v>65</v>
      </c>
    </row>
    <row r="206" spans="2:2" hidden="1" x14ac:dyDescent="0.35">
      <c r="B206" s="275" t="s">
        <v>68</v>
      </c>
    </row>
    <row r="207" spans="2:2" hidden="1" x14ac:dyDescent="0.35">
      <c r="B207" s="275" t="s">
        <v>69</v>
      </c>
    </row>
    <row r="208" spans="2:2" hidden="1" x14ac:dyDescent="0.35">
      <c r="B208" s="275" t="s">
        <v>70</v>
      </c>
    </row>
    <row r="209" spans="2:2" hidden="1" x14ac:dyDescent="0.35">
      <c r="B209" s="275" t="s">
        <v>71</v>
      </c>
    </row>
    <row r="210" spans="2:2" hidden="1" x14ac:dyDescent="0.35">
      <c r="B210" s="275" t="s">
        <v>648</v>
      </c>
    </row>
    <row r="211" spans="2:2" hidden="1" x14ac:dyDescent="0.35">
      <c r="B211" s="275" t="s">
        <v>649</v>
      </c>
    </row>
    <row r="212" spans="2:2" hidden="1" x14ac:dyDescent="0.35">
      <c r="B212" s="275" t="s">
        <v>75</v>
      </c>
    </row>
    <row r="213" spans="2:2" hidden="1" x14ac:dyDescent="0.35">
      <c r="B213" s="275" t="s">
        <v>77</v>
      </c>
    </row>
    <row r="214" spans="2:2" hidden="1" x14ac:dyDescent="0.35">
      <c r="B214" s="275" t="s">
        <v>81</v>
      </c>
    </row>
    <row r="215" spans="2:2" hidden="1" x14ac:dyDescent="0.35">
      <c r="B215" s="275" t="s">
        <v>650</v>
      </c>
    </row>
    <row r="216" spans="2:2" hidden="1" x14ac:dyDescent="0.35">
      <c r="B216" s="275" t="s">
        <v>651</v>
      </c>
    </row>
    <row r="217" spans="2:2" hidden="1" x14ac:dyDescent="0.35">
      <c r="B217" s="275" t="s">
        <v>652</v>
      </c>
    </row>
    <row r="218" spans="2:2" hidden="1" x14ac:dyDescent="0.35">
      <c r="B218" s="275" t="s">
        <v>79</v>
      </c>
    </row>
    <row r="219" spans="2:2" hidden="1" x14ac:dyDescent="0.35">
      <c r="B219" s="275" t="s">
        <v>80</v>
      </c>
    </row>
    <row r="220" spans="2:2" hidden="1" x14ac:dyDescent="0.35">
      <c r="B220" s="275" t="s">
        <v>83</v>
      </c>
    </row>
    <row r="221" spans="2:2" hidden="1" x14ac:dyDescent="0.35">
      <c r="B221" s="275" t="s">
        <v>85</v>
      </c>
    </row>
    <row r="222" spans="2:2" hidden="1" x14ac:dyDescent="0.35">
      <c r="B222" s="275" t="s">
        <v>653</v>
      </c>
    </row>
    <row r="223" spans="2:2" hidden="1" x14ac:dyDescent="0.35">
      <c r="B223" s="275" t="s">
        <v>84</v>
      </c>
    </row>
    <row r="224" spans="2:2" hidden="1" x14ac:dyDescent="0.35">
      <c r="B224" s="275" t="s">
        <v>86</v>
      </c>
    </row>
    <row r="225" spans="2:2" hidden="1" x14ac:dyDescent="0.35">
      <c r="B225" s="275" t="s">
        <v>89</v>
      </c>
    </row>
    <row r="226" spans="2:2" hidden="1" x14ac:dyDescent="0.35">
      <c r="B226" s="275" t="s">
        <v>88</v>
      </c>
    </row>
    <row r="227" spans="2:2" hidden="1" x14ac:dyDescent="0.35">
      <c r="B227" s="275" t="s">
        <v>654</v>
      </c>
    </row>
    <row r="228" spans="2:2" hidden="1" x14ac:dyDescent="0.35">
      <c r="B228" s="275" t="s">
        <v>95</v>
      </c>
    </row>
    <row r="229" spans="2:2" hidden="1" x14ac:dyDescent="0.35">
      <c r="B229" s="275" t="s">
        <v>97</v>
      </c>
    </row>
    <row r="230" spans="2:2" hidden="1" x14ac:dyDescent="0.35">
      <c r="B230" s="275" t="s">
        <v>98</v>
      </c>
    </row>
    <row r="231" spans="2:2" hidden="1" x14ac:dyDescent="0.35">
      <c r="B231" s="275" t="s">
        <v>99</v>
      </c>
    </row>
    <row r="232" spans="2:2" hidden="1" x14ac:dyDescent="0.35">
      <c r="B232" s="275" t="s">
        <v>655</v>
      </c>
    </row>
    <row r="233" spans="2:2" hidden="1" x14ac:dyDescent="0.35">
      <c r="B233" s="275" t="s">
        <v>656</v>
      </c>
    </row>
    <row r="234" spans="2:2" hidden="1" x14ac:dyDescent="0.35">
      <c r="B234" s="275" t="s">
        <v>100</v>
      </c>
    </row>
    <row r="235" spans="2:2" hidden="1" x14ac:dyDescent="0.35">
      <c r="B235" s="275" t="s">
        <v>154</v>
      </c>
    </row>
    <row r="236" spans="2:2" hidden="1" x14ac:dyDescent="0.35">
      <c r="B236" s="275" t="s">
        <v>657</v>
      </c>
    </row>
    <row r="237" spans="2:2" ht="29" hidden="1" x14ac:dyDescent="0.35">
      <c r="B237" s="275" t="s">
        <v>658</v>
      </c>
    </row>
    <row r="238" spans="2:2" hidden="1" x14ac:dyDescent="0.35">
      <c r="B238" s="275" t="s">
        <v>105</v>
      </c>
    </row>
    <row r="239" spans="2:2" hidden="1" x14ac:dyDescent="0.35">
      <c r="B239" s="275" t="s">
        <v>107</v>
      </c>
    </row>
    <row r="240" spans="2:2" hidden="1" x14ac:dyDescent="0.35">
      <c r="B240" s="275" t="s">
        <v>659</v>
      </c>
    </row>
    <row r="241" spans="2:2" hidden="1" x14ac:dyDescent="0.35">
      <c r="B241" s="275" t="s">
        <v>155</v>
      </c>
    </row>
    <row r="242" spans="2:2" hidden="1" x14ac:dyDescent="0.35">
      <c r="B242" s="275" t="s">
        <v>172</v>
      </c>
    </row>
    <row r="243" spans="2:2" hidden="1" x14ac:dyDescent="0.35">
      <c r="B243" s="275" t="s">
        <v>106</v>
      </c>
    </row>
    <row r="244" spans="2:2" hidden="1" x14ac:dyDescent="0.35">
      <c r="B244" s="275" t="s">
        <v>110</v>
      </c>
    </row>
    <row r="245" spans="2:2" hidden="1" x14ac:dyDescent="0.35">
      <c r="B245" s="275" t="s">
        <v>104</v>
      </c>
    </row>
    <row r="246" spans="2:2" hidden="1" x14ac:dyDescent="0.35">
      <c r="B246" s="275" t="s">
        <v>126</v>
      </c>
    </row>
    <row r="247" spans="2:2" hidden="1" x14ac:dyDescent="0.35">
      <c r="B247" s="275" t="s">
        <v>660</v>
      </c>
    </row>
    <row r="248" spans="2:2" hidden="1" x14ac:dyDescent="0.35">
      <c r="B248" s="275" t="s">
        <v>112</v>
      </c>
    </row>
    <row r="249" spans="2:2" hidden="1" x14ac:dyDescent="0.35">
      <c r="B249" s="275" t="s">
        <v>115</v>
      </c>
    </row>
    <row r="250" spans="2:2" hidden="1" x14ac:dyDescent="0.35">
      <c r="B250" s="275" t="s">
        <v>121</v>
      </c>
    </row>
    <row r="251" spans="2:2" hidden="1" x14ac:dyDescent="0.35">
      <c r="B251" s="275" t="s">
        <v>118</v>
      </c>
    </row>
    <row r="252" spans="2:2" ht="29" hidden="1" x14ac:dyDescent="0.35">
      <c r="B252" s="275" t="s">
        <v>661</v>
      </c>
    </row>
    <row r="253" spans="2:2" hidden="1" x14ac:dyDescent="0.35">
      <c r="B253" s="275" t="s">
        <v>116</v>
      </c>
    </row>
    <row r="254" spans="2:2" hidden="1" x14ac:dyDescent="0.35">
      <c r="B254" s="275" t="s">
        <v>117</v>
      </c>
    </row>
    <row r="255" spans="2:2" hidden="1" x14ac:dyDescent="0.35">
      <c r="B255" s="275" t="s">
        <v>128</v>
      </c>
    </row>
    <row r="256" spans="2:2" hidden="1" x14ac:dyDescent="0.35">
      <c r="B256" s="275" t="s">
        <v>125</v>
      </c>
    </row>
    <row r="257" spans="2:2" hidden="1" x14ac:dyDescent="0.35">
      <c r="B257" s="275" t="s">
        <v>124</v>
      </c>
    </row>
    <row r="258" spans="2:2" hidden="1" x14ac:dyDescent="0.35">
      <c r="B258" s="275" t="s">
        <v>127</v>
      </c>
    </row>
    <row r="259" spans="2:2" hidden="1" x14ac:dyDescent="0.35">
      <c r="B259" s="275" t="s">
        <v>119</v>
      </c>
    </row>
    <row r="260" spans="2:2" hidden="1" x14ac:dyDescent="0.35">
      <c r="B260" s="275" t="s">
        <v>120</v>
      </c>
    </row>
    <row r="261" spans="2:2" hidden="1" x14ac:dyDescent="0.35">
      <c r="B261" s="275" t="s">
        <v>113</v>
      </c>
    </row>
    <row r="262" spans="2:2" hidden="1" x14ac:dyDescent="0.35">
      <c r="B262" s="275" t="s">
        <v>114</v>
      </c>
    </row>
    <row r="263" spans="2:2" hidden="1" x14ac:dyDescent="0.35">
      <c r="B263" s="275" t="s">
        <v>129</v>
      </c>
    </row>
    <row r="264" spans="2:2" hidden="1" x14ac:dyDescent="0.35">
      <c r="B264" s="275" t="s">
        <v>135</v>
      </c>
    </row>
    <row r="265" spans="2:2" hidden="1" x14ac:dyDescent="0.35">
      <c r="B265" s="275" t="s">
        <v>136</v>
      </c>
    </row>
    <row r="266" spans="2:2" hidden="1" x14ac:dyDescent="0.35">
      <c r="B266" s="275" t="s">
        <v>134</v>
      </c>
    </row>
    <row r="267" spans="2:2" hidden="1" x14ac:dyDescent="0.35">
      <c r="B267" s="275" t="s">
        <v>662</v>
      </c>
    </row>
    <row r="268" spans="2:2" hidden="1" x14ac:dyDescent="0.35">
      <c r="B268" s="275" t="s">
        <v>131</v>
      </c>
    </row>
    <row r="269" spans="2:2" hidden="1" x14ac:dyDescent="0.35">
      <c r="B269" s="275" t="s">
        <v>130</v>
      </c>
    </row>
    <row r="270" spans="2:2" hidden="1" x14ac:dyDescent="0.35">
      <c r="B270" s="275" t="s">
        <v>138</v>
      </c>
    </row>
    <row r="271" spans="2:2" hidden="1" x14ac:dyDescent="0.35">
      <c r="B271" s="275" t="s">
        <v>139</v>
      </c>
    </row>
    <row r="272" spans="2:2" hidden="1" x14ac:dyDescent="0.35">
      <c r="B272" s="275" t="s">
        <v>141</v>
      </c>
    </row>
    <row r="273" spans="2:2" hidden="1" x14ac:dyDescent="0.35">
      <c r="B273" s="275" t="s">
        <v>144</v>
      </c>
    </row>
    <row r="274" spans="2:2" hidden="1" x14ac:dyDescent="0.35">
      <c r="B274" s="275" t="s">
        <v>145</v>
      </c>
    </row>
    <row r="275" spans="2:2" hidden="1" x14ac:dyDescent="0.35">
      <c r="B275" s="275" t="s">
        <v>140</v>
      </c>
    </row>
    <row r="276" spans="2:2" hidden="1" x14ac:dyDescent="0.35">
      <c r="B276" s="275" t="s">
        <v>142</v>
      </c>
    </row>
    <row r="277" spans="2:2" hidden="1" x14ac:dyDescent="0.35">
      <c r="B277" s="275" t="s">
        <v>146</v>
      </c>
    </row>
    <row r="278" spans="2:2" hidden="1" x14ac:dyDescent="0.35">
      <c r="B278" s="275" t="s">
        <v>663</v>
      </c>
    </row>
    <row r="279" spans="2:2" hidden="1" x14ac:dyDescent="0.35">
      <c r="B279" s="275" t="s">
        <v>143</v>
      </c>
    </row>
    <row r="280" spans="2:2" hidden="1" x14ac:dyDescent="0.35">
      <c r="B280" s="275" t="s">
        <v>151</v>
      </c>
    </row>
    <row r="281" spans="2:2" hidden="1" x14ac:dyDescent="0.35">
      <c r="B281" s="275" t="s">
        <v>152</v>
      </c>
    </row>
    <row r="282" spans="2:2" hidden="1" x14ac:dyDescent="0.35">
      <c r="B282" s="275" t="s">
        <v>153</v>
      </c>
    </row>
    <row r="283" spans="2:2" hidden="1" x14ac:dyDescent="0.35">
      <c r="B283" s="275" t="s">
        <v>160</v>
      </c>
    </row>
    <row r="284" spans="2:2" hidden="1" x14ac:dyDescent="0.35">
      <c r="B284" s="275" t="s">
        <v>173</v>
      </c>
    </row>
    <row r="285" spans="2:2" hidden="1" x14ac:dyDescent="0.35">
      <c r="B285" s="275" t="s">
        <v>161</v>
      </c>
    </row>
    <row r="286" spans="2:2" hidden="1" x14ac:dyDescent="0.35">
      <c r="B286" s="275" t="s">
        <v>168</v>
      </c>
    </row>
    <row r="287" spans="2:2" hidden="1" x14ac:dyDescent="0.35">
      <c r="B287" s="275" t="s">
        <v>164</v>
      </c>
    </row>
    <row r="288" spans="2:2" hidden="1" x14ac:dyDescent="0.35">
      <c r="B288" s="275" t="s">
        <v>66</v>
      </c>
    </row>
    <row r="289" spans="2:2" hidden="1" x14ac:dyDescent="0.35">
      <c r="B289" s="275" t="s">
        <v>158</v>
      </c>
    </row>
    <row r="290" spans="2:2" hidden="1" x14ac:dyDescent="0.35">
      <c r="B290" s="275" t="s">
        <v>162</v>
      </c>
    </row>
    <row r="291" spans="2:2" hidden="1" x14ac:dyDescent="0.35">
      <c r="B291" s="275" t="s">
        <v>159</v>
      </c>
    </row>
    <row r="292" spans="2:2" hidden="1" x14ac:dyDescent="0.35">
      <c r="B292" s="275" t="s">
        <v>174</v>
      </c>
    </row>
    <row r="293" spans="2:2" hidden="1" x14ac:dyDescent="0.35">
      <c r="B293" s="275" t="s">
        <v>664</v>
      </c>
    </row>
    <row r="294" spans="2:2" hidden="1" x14ac:dyDescent="0.35">
      <c r="B294" s="275" t="s">
        <v>167</v>
      </c>
    </row>
    <row r="295" spans="2:2" hidden="1" x14ac:dyDescent="0.35">
      <c r="B295" s="275" t="s">
        <v>175</v>
      </c>
    </row>
    <row r="296" spans="2:2" hidden="1" x14ac:dyDescent="0.35">
      <c r="B296" s="275" t="s">
        <v>163</v>
      </c>
    </row>
    <row r="297" spans="2:2" hidden="1" x14ac:dyDescent="0.35">
      <c r="B297" s="275" t="s">
        <v>178</v>
      </c>
    </row>
    <row r="298" spans="2:2" hidden="1" x14ac:dyDescent="0.35">
      <c r="B298" s="275" t="s">
        <v>665</v>
      </c>
    </row>
    <row r="299" spans="2:2" hidden="1" x14ac:dyDescent="0.35">
      <c r="B299" s="275" t="s">
        <v>183</v>
      </c>
    </row>
    <row r="300" spans="2:2" hidden="1" x14ac:dyDescent="0.35">
      <c r="B300" s="275" t="s">
        <v>180</v>
      </c>
    </row>
    <row r="301" spans="2:2" hidden="1" x14ac:dyDescent="0.35">
      <c r="B301" s="275" t="s">
        <v>179</v>
      </c>
    </row>
    <row r="302" spans="2:2" hidden="1" x14ac:dyDescent="0.35">
      <c r="B302" s="275" t="s">
        <v>188</v>
      </c>
    </row>
    <row r="303" spans="2:2" hidden="1" x14ac:dyDescent="0.35">
      <c r="B303" s="275" t="s">
        <v>184</v>
      </c>
    </row>
    <row r="304" spans="2:2" hidden="1" x14ac:dyDescent="0.35">
      <c r="B304" s="275" t="s">
        <v>185</v>
      </c>
    </row>
    <row r="305" spans="2:2" hidden="1" x14ac:dyDescent="0.35">
      <c r="B305" s="275" t="s">
        <v>186</v>
      </c>
    </row>
    <row r="306" spans="2:2" hidden="1" x14ac:dyDescent="0.35">
      <c r="B306" s="275" t="s">
        <v>187</v>
      </c>
    </row>
    <row r="307" spans="2:2" hidden="1" x14ac:dyDescent="0.35">
      <c r="B307" s="275" t="s">
        <v>189</v>
      </c>
    </row>
    <row r="308" spans="2:2" hidden="1" x14ac:dyDescent="0.35">
      <c r="B308" s="275" t="s">
        <v>666</v>
      </c>
    </row>
    <row r="309" spans="2:2" hidden="1" x14ac:dyDescent="0.35">
      <c r="B309" s="275" t="s">
        <v>190</v>
      </c>
    </row>
    <row r="310" spans="2:2" hidden="1" x14ac:dyDescent="0.35">
      <c r="B310" s="275" t="s">
        <v>191</v>
      </c>
    </row>
    <row r="311" spans="2:2" hidden="1" x14ac:dyDescent="0.35">
      <c r="B311" s="275" t="s">
        <v>196</v>
      </c>
    </row>
    <row r="312" spans="2:2" hidden="1" x14ac:dyDescent="0.35">
      <c r="B312" s="275" t="s">
        <v>197</v>
      </c>
    </row>
    <row r="313" spans="2:2" ht="29" hidden="1" x14ac:dyDescent="0.35">
      <c r="B313" s="275" t="s">
        <v>156</v>
      </c>
    </row>
    <row r="314" spans="2:2" hidden="1" x14ac:dyDescent="0.35">
      <c r="B314" s="275" t="s">
        <v>667</v>
      </c>
    </row>
    <row r="315" spans="2:2" hidden="1" x14ac:dyDescent="0.35">
      <c r="B315" s="275" t="s">
        <v>668</v>
      </c>
    </row>
    <row r="316" spans="2:2" hidden="1" x14ac:dyDescent="0.35">
      <c r="B316" s="275" t="s">
        <v>198</v>
      </c>
    </row>
    <row r="317" spans="2:2" hidden="1" x14ac:dyDescent="0.35">
      <c r="B317" s="275" t="s">
        <v>157</v>
      </c>
    </row>
    <row r="318" spans="2:2" hidden="1" x14ac:dyDescent="0.35">
      <c r="B318" s="275" t="s">
        <v>669</v>
      </c>
    </row>
    <row r="319" spans="2:2" hidden="1" x14ac:dyDescent="0.35">
      <c r="B319" s="275" t="s">
        <v>170</v>
      </c>
    </row>
    <row r="320" spans="2:2" hidden="1" x14ac:dyDescent="0.35">
      <c r="B320" s="275" t="s">
        <v>202</v>
      </c>
    </row>
    <row r="321" spans="2:2" hidden="1" x14ac:dyDescent="0.35">
      <c r="B321" s="275" t="s">
        <v>203</v>
      </c>
    </row>
    <row r="322" spans="2:2" hidden="1" x14ac:dyDescent="0.35">
      <c r="B322" s="275" t="s">
        <v>182</v>
      </c>
    </row>
    <row r="323" spans="2:2" hidden="1" x14ac:dyDescent="0.35"/>
  </sheetData>
  <dataConsolidate/>
  <mergeCells count="348">
    <mergeCell ref="L26:M26"/>
    <mergeCell ref="P26:Q26"/>
    <mergeCell ref="R27:R28"/>
    <mergeCell ref="S27:S28"/>
    <mergeCell ref="B31:B40"/>
    <mergeCell ref="C31:C40"/>
    <mergeCell ref="B10:C10"/>
    <mergeCell ref="D19:G19"/>
    <mergeCell ref="H19:K19"/>
    <mergeCell ref="L19:O19"/>
    <mergeCell ref="P19:S19"/>
    <mergeCell ref="B20:B23"/>
    <mergeCell ref="C20:C23"/>
    <mergeCell ref="D25:G25"/>
    <mergeCell ref="H25:K25"/>
    <mergeCell ref="L25:O25"/>
    <mergeCell ref="P25:S25"/>
    <mergeCell ref="B41:B52"/>
    <mergeCell ref="C41:C52"/>
    <mergeCell ref="D42:D43"/>
    <mergeCell ref="E42:E43"/>
    <mergeCell ref="H42:H43"/>
    <mergeCell ref="I42:I43"/>
    <mergeCell ref="F27:F28"/>
    <mergeCell ref="G27:G28"/>
    <mergeCell ref="D48:D49"/>
    <mergeCell ref="E48:E49"/>
    <mergeCell ref="H48:H49"/>
    <mergeCell ref="I48:I49"/>
    <mergeCell ref="B26:B28"/>
    <mergeCell ref="C26:C28"/>
    <mergeCell ref="D26:E26"/>
    <mergeCell ref="H26:I26"/>
    <mergeCell ref="L42:L43"/>
    <mergeCell ref="M42:M43"/>
    <mergeCell ref="P42:P43"/>
    <mergeCell ref="Q42:Q43"/>
    <mergeCell ref="D45:D46"/>
    <mergeCell ref="E45:E46"/>
    <mergeCell ref="H45:H46"/>
    <mergeCell ref="I45:I46"/>
    <mergeCell ref="L45:L46"/>
    <mergeCell ref="M45:M46"/>
    <mergeCell ref="P45:P46"/>
    <mergeCell ref="Q45:Q46"/>
    <mergeCell ref="L48:L49"/>
    <mergeCell ref="M48:M49"/>
    <mergeCell ref="P48:P49"/>
    <mergeCell ref="Q48:Q49"/>
    <mergeCell ref="P51:P52"/>
    <mergeCell ref="Q51:Q52"/>
    <mergeCell ref="D54:G54"/>
    <mergeCell ref="H54:K54"/>
    <mergeCell ref="L54:O54"/>
    <mergeCell ref="P54:S54"/>
    <mergeCell ref="D51:D52"/>
    <mergeCell ref="E51:E52"/>
    <mergeCell ref="H51:H52"/>
    <mergeCell ref="I51:I52"/>
    <mergeCell ref="L51:L52"/>
    <mergeCell ref="M51:M52"/>
    <mergeCell ref="N56:N57"/>
    <mergeCell ref="O56:O57"/>
    <mergeCell ref="R56:R57"/>
    <mergeCell ref="S56:S57"/>
    <mergeCell ref="B58:B61"/>
    <mergeCell ref="C58:C59"/>
    <mergeCell ref="F58:G58"/>
    <mergeCell ref="J58:K58"/>
    <mergeCell ref="N58:O58"/>
    <mergeCell ref="R58:S58"/>
    <mergeCell ref="B55:B57"/>
    <mergeCell ref="C55:C57"/>
    <mergeCell ref="D55:E55"/>
    <mergeCell ref="H55:I55"/>
    <mergeCell ref="L55:M55"/>
    <mergeCell ref="P55:Q55"/>
    <mergeCell ref="F56:F57"/>
    <mergeCell ref="G56:G57"/>
    <mergeCell ref="J56:J57"/>
    <mergeCell ref="K56:K57"/>
    <mergeCell ref="F59:G59"/>
    <mergeCell ref="J59:K59"/>
    <mergeCell ref="N59:O59"/>
    <mergeCell ref="R59:S59"/>
    <mergeCell ref="D64:E64"/>
    <mergeCell ref="F64:G64"/>
    <mergeCell ref="H64:I64"/>
    <mergeCell ref="J64:K64"/>
    <mergeCell ref="C60:C61"/>
    <mergeCell ref="D63:G63"/>
    <mergeCell ref="H63:K63"/>
    <mergeCell ref="L63:O63"/>
    <mergeCell ref="P63:S63"/>
    <mergeCell ref="L64:M64"/>
    <mergeCell ref="N64:O64"/>
    <mergeCell ref="P64:Q64"/>
    <mergeCell ref="R64:S64"/>
    <mergeCell ref="N67:O67"/>
    <mergeCell ref="R67:S67"/>
    <mergeCell ref="D69:G69"/>
    <mergeCell ref="H69:K69"/>
    <mergeCell ref="L69:O69"/>
    <mergeCell ref="P69:S69"/>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J72:K72"/>
    <mergeCell ref="N72:O72"/>
    <mergeCell ref="R72:S72"/>
    <mergeCell ref="F73:G73"/>
    <mergeCell ref="J73:K73"/>
    <mergeCell ref="N73:O73"/>
    <mergeCell ref="R73:S73"/>
    <mergeCell ref="B70:B78"/>
    <mergeCell ref="C70:C71"/>
    <mergeCell ref="F70:G70"/>
    <mergeCell ref="F71:G71"/>
    <mergeCell ref="C72:C78"/>
    <mergeCell ref="F72:G72"/>
    <mergeCell ref="F74:G74"/>
    <mergeCell ref="F76:G76"/>
    <mergeCell ref="F78:G78"/>
    <mergeCell ref="J76:K76"/>
    <mergeCell ref="N76:O76"/>
    <mergeCell ref="R76:S76"/>
    <mergeCell ref="F77:G77"/>
    <mergeCell ref="J77:K77"/>
    <mergeCell ref="N77:O77"/>
    <mergeCell ref="R77:S77"/>
    <mergeCell ref="J74:K74"/>
    <mergeCell ref="N74:O74"/>
    <mergeCell ref="R74:S74"/>
    <mergeCell ref="F75:G75"/>
    <mergeCell ref="J75:K75"/>
    <mergeCell ref="N75:O75"/>
    <mergeCell ref="R75:S75"/>
    <mergeCell ref="J78:K78"/>
    <mergeCell ref="N78:O78"/>
    <mergeCell ref="R78:S78"/>
    <mergeCell ref="I82:J82"/>
    <mergeCell ref="M82:N82"/>
    <mergeCell ref="Q82:R82"/>
    <mergeCell ref="E83:F83"/>
    <mergeCell ref="I83:J83"/>
    <mergeCell ref="M83:N83"/>
    <mergeCell ref="Q83:R83"/>
    <mergeCell ref="I80:J80"/>
    <mergeCell ref="M80:N80"/>
    <mergeCell ref="Q80:R80"/>
    <mergeCell ref="E81:F81"/>
    <mergeCell ref="I81:J81"/>
    <mergeCell ref="M81:N81"/>
    <mergeCell ref="Q81:R81"/>
    <mergeCell ref="P87:S87"/>
    <mergeCell ref="B88:B89"/>
    <mergeCell ref="C88:C89"/>
    <mergeCell ref="D88:E88"/>
    <mergeCell ref="H88:I88"/>
    <mergeCell ref="L88:M88"/>
    <mergeCell ref="P88:Q88"/>
    <mergeCell ref="E84:F84"/>
    <mergeCell ref="I84:J84"/>
    <mergeCell ref="M84:N84"/>
    <mergeCell ref="Q84:R84"/>
    <mergeCell ref="E85:F85"/>
    <mergeCell ref="I85:J85"/>
    <mergeCell ref="M85:N85"/>
    <mergeCell ref="Q85:R85"/>
    <mergeCell ref="D89:E89"/>
    <mergeCell ref="B79:B85"/>
    <mergeCell ref="C79:C85"/>
    <mergeCell ref="E79:F79"/>
    <mergeCell ref="I79:J79"/>
    <mergeCell ref="M79:N79"/>
    <mergeCell ref="Q79:R79"/>
    <mergeCell ref="E80:F80"/>
    <mergeCell ref="E82:F82"/>
    <mergeCell ref="B90:B101"/>
    <mergeCell ref="C90:C101"/>
    <mergeCell ref="D91:D92"/>
    <mergeCell ref="E91:E92"/>
    <mergeCell ref="F91:F92"/>
    <mergeCell ref="D87:G87"/>
    <mergeCell ref="H87:K87"/>
    <mergeCell ref="L87:O87"/>
    <mergeCell ref="S91:S92"/>
    <mergeCell ref="D94:D95"/>
    <mergeCell ref="E94:E95"/>
    <mergeCell ref="F94:F95"/>
    <mergeCell ref="G94:G95"/>
    <mergeCell ref="H94:H95"/>
    <mergeCell ref="I94:I95"/>
    <mergeCell ref="J94:J95"/>
    <mergeCell ref="K94:K95"/>
    <mergeCell ref="L94:L95"/>
    <mergeCell ref="M91:M92"/>
    <mergeCell ref="N91:N92"/>
    <mergeCell ref="O91:O92"/>
    <mergeCell ref="P91:P92"/>
    <mergeCell ref="Q91:Q92"/>
    <mergeCell ref="R91:R92"/>
    <mergeCell ref="G91:G92"/>
    <mergeCell ref="H91:H92"/>
    <mergeCell ref="I91:I92"/>
    <mergeCell ref="J91:J92"/>
    <mergeCell ref="K91:K92"/>
    <mergeCell ref="L91:L92"/>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S97:S98"/>
    <mergeCell ref="M97:M98"/>
    <mergeCell ref="B104:B113"/>
    <mergeCell ref="C104:C105"/>
    <mergeCell ref="F104:G104"/>
    <mergeCell ref="J104:K104"/>
    <mergeCell ref="N104:O104"/>
    <mergeCell ref="M100:M101"/>
    <mergeCell ref="N100:N101"/>
    <mergeCell ref="O100:O101"/>
    <mergeCell ref="P100:P101"/>
    <mergeCell ref="F105:G105"/>
    <mergeCell ref="J105:K105"/>
    <mergeCell ref="N105:O105"/>
    <mergeCell ref="C106:C113"/>
    <mergeCell ref="D103:G103"/>
    <mergeCell ref="H103:K103"/>
    <mergeCell ref="L103:O103"/>
    <mergeCell ref="D100:D101"/>
    <mergeCell ref="E100:E101"/>
    <mergeCell ref="F100:F101"/>
    <mergeCell ref="G100:G101"/>
    <mergeCell ref="H100:H101"/>
    <mergeCell ref="I100:I101"/>
    <mergeCell ref="J100:J101"/>
    <mergeCell ref="K100:K101"/>
    <mergeCell ref="L125:O125"/>
    <mergeCell ref="P125:S125"/>
    <mergeCell ref="M121:N121"/>
    <mergeCell ref="M122:N122"/>
    <mergeCell ref="M123:N123"/>
    <mergeCell ref="R118:S118"/>
    <mergeCell ref="R119:S119"/>
    <mergeCell ref="R120:S120"/>
    <mergeCell ref="R121:S121"/>
    <mergeCell ref="R122:S122"/>
    <mergeCell ref="R123:S123"/>
    <mergeCell ref="H126:K126"/>
    <mergeCell ref="L126:O126"/>
    <mergeCell ref="B114:B123"/>
    <mergeCell ref="C114:C115"/>
    <mergeCell ref="C116:C123"/>
    <mergeCell ref="E116:F116"/>
    <mergeCell ref="E117:F117"/>
    <mergeCell ref="E118:F118"/>
    <mergeCell ref="E119:F119"/>
    <mergeCell ref="E120:F120"/>
    <mergeCell ref="E121:F121"/>
    <mergeCell ref="E122:F122"/>
    <mergeCell ref="I118:J118"/>
    <mergeCell ref="I119:J119"/>
    <mergeCell ref="I120:J120"/>
    <mergeCell ref="I121:J121"/>
    <mergeCell ref="I122:J122"/>
    <mergeCell ref="I123:J123"/>
    <mergeCell ref="M118:N118"/>
    <mergeCell ref="M119:N119"/>
    <mergeCell ref="M120:N120"/>
    <mergeCell ref="E123:F123"/>
    <mergeCell ref="D125:G125"/>
    <mergeCell ref="H125:K125"/>
    <mergeCell ref="C2:G2"/>
    <mergeCell ref="B6:G6"/>
    <mergeCell ref="B7:G7"/>
    <mergeCell ref="B8:G8"/>
    <mergeCell ref="C3:G3"/>
    <mergeCell ref="M131:N131"/>
    <mergeCell ref="Q131:R131"/>
    <mergeCell ref="C130:C131"/>
    <mergeCell ref="E130:F130"/>
    <mergeCell ref="I130:J130"/>
    <mergeCell ref="M130:N130"/>
    <mergeCell ref="Q130:R130"/>
    <mergeCell ref="E131:F131"/>
    <mergeCell ref="I131:J131"/>
    <mergeCell ref="P126:S126"/>
    <mergeCell ref="D127:G127"/>
    <mergeCell ref="H127:K127"/>
    <mergeCell ref="L127:O127"/>
    <mergeCell ref="P127:S127"/>
    <mergeCell ref="B128:B131"/>
    <mergeCell ref="C128:C129"/>
    <mergeCell ref="B126:B127"/>
    <mergeCell ref="C126:C127"/>
    <mergeCell ref="D126:G126"/>
    <mergeCell ref="J70:K70"/>
    <mergeCell ref="J71:K71"/>
    <mergeCell ref="N70:O70"/>
    <mergeCell ref="N71:O71"/>
    <mergeCell ref="R70:S70"/>
    <mergeCell ref="R71:S71"/>
    <mergeCell ref="I116:J116"/>
    <mergeCell ref="I117:J117"/>
    <mergeCell ref="M116:N116"/>
    <mergeCell ref="M117:N117"/>
    <mergeCell ref="R117:S117"/>
    <mergeCell ref="R116:S116"/>
    <mergeCell ref="P103:S103"/>
    <mergeCell ref="Q100:Q101"/>
    <mergeCell ref="R100:R101"/>
    <mergeCell ref="N97:N98"/>
    <mergeCell ref="O97:O98"/>
    <mergeCell ref="P97:P98"/>
    <mergeCell ref="Q97:Q98"/>
    <mergeCell ref="R97:R98"/>
    <mergeCell ref="R104:S104"/>
    <mergeCell ref="R105:S105"/>
    <mergeCell ref="S100:S101"/>
    <mergeCell ref="L100:L101"/>
  </mergeCells>
  <conditionalFormatting sqref="E138">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9" xr:uid="{00000000-0002-0000-0A00-000000000000}">
      <formula1>$H$166:$H$187</formula1>
    </dataValidation>
    <dataValidation type="list" allowBlank="1" showInputMessage="1" showErrorMessage="1" prompt="Select type of assets" sqref="E115 I115 M115 Q115" xr:uid="{00000000-0002-0000-0A00-000001000000}">
      <formula1>$L$142:$L$148</formula1>
    </dataValidation>
    <dataValidation type="whole" allowBlank="1" showInputMessage="1" showErrorMessage="1" error="Please enter a number here" prompt="Enter No. of development strategies" sqref="D131 H131 L131 P131" xr:uid="{00000000-0002-0000-0A00-000002000000}">
      <formula1>0</formula1>
      <formula2>999999999</formula2>
    </dataValidation>
    <dataValidation type="whole" allowBlank="1" showInputMessage="1" showErrorMessage="1" error="Please enter a number" prompt="Enter No. of policy introduced or adjusted" sqref="D129 H129 L129 P129" xr:uid="{00000000-0002-0000-0A00-000003000000}">
      <formula1>0</formula1>
      <formula2>999999999999</formula2>
    </dataValidation>
    <dataValidation type="decimal" allowBlank="1" showInputMessage="1" showErrorMessage="1" error="Please enter a number" prompt="Enter income level of households" sqref="O123 G123 K123 G117 G119 G121 K117 K119 K121 O117 O119 O121" xr:uid="{00000000-0002-0000-0A00-000004000000}">
      <formula1>0</formula1>
      <formula2>9999999999999</formula2>
    </dataValidation>
    <dataValidation type="whole" allowBlank="1" showInputMessage="1" showErrorMessage="1" prompt="Enter number of households" sqref="L123 D123 H123 D117 D119 D121 H117 H119 H121 L117 L119 L121 P117 P119 P121 P123" xr:uid="{00000000-0002-0000-0A00-000005000000}">
      <formula1>0</formula1>
      <formula2>999999999999</formula2>
    </dataValidation>
    <dataValidation type="whole" allowBlank="1" showInputMessage="1" showErrorMessage="1" prompt="Enter number of assets" sqref="D115 P115 L115 H115" xr:uid="{00000000-0002-0000-0A00-000006000000}">
      <formula1>0</formula1>
      <formula2>9999999999999</formula2>
    </dataValidation>
    <dataValidation type="whole" allowBlank="1" showInputMessage="1" showErrorMessage="1" error="Please enter a number here" prompt="Please enter the No. of targeted households" sqref="D105 L113 H105 D113 H113 L105 P105 D107 D109 D111 H107 H109 H111 L107 L109 L111 P107 P109 P111 P113"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1:E92 E94:E95 E97:E98 E100:E101 I91:I92 M94:M95 I94:I95 Q100:Q101 I100:I101 M100:M101 M97:M98 M91:M92 Q91:Q92 Q94:Q95 Q97:Q98 I97:I98" xr:uid="{00000000-0002-0000-0A00-000008000000}">
      <formula1>0</formula1>
    </dataValidation>
    <dataValidation type="whole" allowBlank="1" showInputMessage="1" showErrorMessage="1" error="Please enter a number here" prompt="Please enter a number" sqref="D80:D85 H80:H85 L80:L85 P80:P85" xr:uid="{00000000-0002-0000-0A00-000009000000}">
      <formula1>0</formula1>
      <formula2>9999999999999990</formula2>
    </dataValidation>
    <dataValidation type="decimal" allowBlank="1" showInputMessage="1" showErrorMessage="1" errorTitle="Invalid data" error="Please enter a number" prompt="Please enter a number here" sqref="E56 P67 D67 H67 L67 I56" xr:uid="{00000000-0002-0000-0A00-00000A000000}">
      <formula1>0</formula1>
      <formula2>9999999999</formula2>
    </dataValidation>
    <dataValidation type="decimal" allowBlank="1" showInputMessage="1" showErrorMessage="1" errorTitle="Invalid data" error="Please enter a number" prompt="Enter total number of staff trained" sqref="D59" xr:uid="{00000000-0002-0000-0A00-00000B000000}">
      <formula1>0</formula1>
      <formula2>9999999999</formula2>
    </dataValidation>
    <dataValidation type="decimal" allowBlank="1" showInputMessage="1" showErrorMessage="1" errorTitle="Invalid data" error="Please enter a number" sqref="Q56 P59 L59 H59 M56"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3 G46 G49 G52 K43 K46 K49 K52 O43 O46 O49 O52 S43 S46 S49 S52" xr:uid="{00000000-0002-0000-0A00-00000D000000}">
      <formula1>0</formula1>
      <formula2>9999999</formula2>
    </dataValidation>
    <dataValidation type="list" allowBlank="1" showInputMessage="1" showErrorMessage="1" error="Select from the drop-down list" prompt="Select the geographical coverage of the Early Warning System" sqref="G42 G45 G48 G51 K42 K45 K48 K51 O42 O45 O48 O51 S42 S45 S48 S51" xr:uid="{00000000-0002-0000-0A00-00000E000000}">
      <formula1>$D$153:$D$155</formula1>
    </dataValidation>
    <dataValidation type="decimal" allowBlank="1" showInputMessage="1" showErrorMessage="1" errorTitle="Invalid data" error="Please enter a number here" prompt="Enter the number of adopted Early Warning Systems" sqref="D42:D43 D45:D46 D48:D49 D51:D52 H42:H43 P51:P52 H48:H49 H51:H52 L42:L43 L45:L46 L48:L49 L51:L52 P42:P43 P45:P46 P48:P49 H45" xr:uid="{00000000-0002-0000-0A00-00000F000000}">
      <formula1>0</formula1>
      <formula2>9999999999</formula2>
    </dataValidation>
    <dataValidation type="list" allowBlank="1" showInputMessage="1" showErrorMessage="1" prompt="Select income source" sqref="E117:F117 E123:F123 E121:F121 E119:F119 I117 M117 R117 I119 I121 I123 M119 M121 M123 R119 R121 R123" xr:uid="{00000000-0002-0000-0A00-000010000000}">
      <formula1>$K$141:$K$155</formula1>
    </dataValidation>
    <dataValidation type="list" allowBlank="1" showInputMessage="1" showErrorMessage="1" prompt="Please select the alternate source" sqref="G113 O113 G107 K113 G109 G111 K107 K109 K111 O107 O109 O111 S107 S109 S111 S113" xr:uid="{00000000-0002-0000-0A00-000011000000}">
      <formula1>$K$141:$K$155</formula1>
    </dataValidation>
    <dataValidation type="list" allowBlank="1" showInputMessage="1" showErrorMessage="1" prompt="Select % increase in income level" sqref="F113 N113 F107 J113 F109 F111 J107 J109 J111 N107 N109 N111 R107 R109 R111 R113" xr:uid="{00000000-0002-0000-0A00-000012000000}">
      <formula1>$E$170:$E$178</formula1>
    </dataValidation>
    <dataValidation type="list" allowBlank="1" showInputMessage="1" showErrorMessage="1" prompt="Select type of natural assets protected or rehabilitated" sqref="D91:D92 P91:P92 L91:L92 P100:P101 P97:P98 P94:P95 L100:L101 L97:L98 L94:L95 H100:H101 D94:D95 H94:H95 H91:H92 D100:D101 D97:D98 H97:H98" xr:uid="{00000000-0002-0000-0A00-000013000000}">
      <formula1>$C$168:$C$175</formula1>
    </dataValidation>
    <dataValidation type="list" allowBlank="1" showInputMessage="1" showErrorMessage="1" prompt="Enter the unit and type of the natural asset of ecosystem restored" sqref="F91:F92 J91:J92 N91:N92 F94:F95 F97:F98 F100:F101 N100:N101 N97:N98 N94:N95 J100:J101 J94:J95 J97:J98" xr:uid="{00000000-0002-0000-0A00-000014000000}">
      <formula1>$C$162:$C$165</formula1>
    </dataValidation>
    <dataValidation type="list" allowBlank="1" showInputMessage="1" showErrorMessage="1" prompt="Select targeted asset" sqref="E73:E78 Q73:Q78 M73:M78 I73:I78" xr:uid="{00000000-0002-0000-0A00-000015000000}">
      <formula1>$J$167:$J$168</formula1>
    </dataValidation>
    <dataValidation type="list" allowBlank="1" showInputMessage="1" showErrorMessage="1" error="Select from the drop-down list" prompt="Select category of early warning systems_x000a__x000a_" sqref="E42:E43 M42:M43 M45:M46 M51:M52 I42:I43 Q48:Q49 I51:I52 E45:E46 M48:M49 I48:I49 E51:E52 E48:E49 Q42:Q43 Q45:Q46 Q51:Q52 I45" xr:uid="{00000000-0002-0000-0A00-000016000000}">
      <formula1>$D$165:$D$168</formula1>
    </dataValidation>
    <dataValidation type="list" allowBlank="1" showInputMessage="1" showErrorMessage="1" prompt="Select status" sqref="O40 K40 G38 G32 G34 G36 G40 K32 K34 K36 K38 O32 O34 O36 O38 S32 S34 S36 S38 S40" xr:uid="{00000000-0002-0000-0A00-000017000000}">
      <formula1>$E$165:$E$167</formula1>
    </dataValidation>
    <dataValidation type="list" allowBlank="1" showInputMessage="1" showErrorMessage="1" sqref="E144:E145" xr:uid="{00000000-0002-0000-0A00-000018000000}">
      <formula1>$D$16:$D$18</formula1>
    </dataValidation>
    <dataValidation type="list" allowBlank="1" showInputMessage="1" showErrorMessage="1" prompt="Select effectiveness" sqref="G131 K131 O131 S131" xr:uid="{00000000-0002-0000-0A00-000019000000}">
      <formula1>$K$157:$K$161</formula1>
    </dataValidation>
    <dataValidation type="list" allowBlank="1" showInputMessage="1" showErrorMessage="1" prompt="Select a sector" sqref="F65:G65 J65:K65 N65:O65 R65:S65" xr:uid="{00000000-0002-0000-0A00-00001A000000}">
      <formula1>$J$148:$J$156</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7 I22:I23 M22:M23 M28:M30 I28:I30 Q22:Q23 E28:E30 E57 E105 I57 M57 M59 I59 Q28:Q30 E59 Q59 I67 M67 Q67 Q105 M113 I113 M105 I105 E113 Q57 D65:E65 E107 E109 E111 I107 I109 I111 M107 M109 M111 Q107 Q109 Q111 Q113 H65:I65 L65:M65 P65:Q65" xr:uid="{00000000-0002-0000-0A00-00001D000000}">
      <formula1>0</formula1>
      <formula2>100</formula2>
    </dataValidation>
    <dataValidation type="list" allowBlank="1" showInputMessage="1" showErrorMessage="1" prompt="Select type of policy" sqref="S129 K129 O129" xr:uid="{00000000-0002-0000-0A00-00001E000000}">
      <formula1>policy</formula1>
    </dataValidation>
    <dataValidation type="list" allowBlank="1" showInputMessage="1" showErrorMessage="1" prompt="Select income source" sqref="Q117 Q121 Q123 Q119" xr:uid="{00000000-0002-0000-0A00-00001F000000}">
      <formula1>incomesource</formula1>
    </dataValidation>
    <dataValidation type="list" allowBlank="1" showInputMessage="1" showErrorMessage="1" prompt="Select the effectiveness of protection/rehabilitation" sqref="S100 S94 S97 S91" xr:uid="{00000000-0002-0000-0A00-000020000000}">
      <formula1>effectiveness</formula1>
    </dataValidation>
    <dataValidation type="list" allowBlank="1" showInputMessage="1" showErrorMessage="1" prompt="Select programme/sector" sqref="F89 J89 N89 R89" xr:uid="{00000000-0002-0000-0A00-000021000000}">
      <formula1>$J$148:$J$156</formula1>
    </dataValidation>
    <dataValidation type="list" allowBlank="1" showInputMessage="1" showErrorMessage="1" prompt="Select level of improvements" sqref="I89 M89 Q89" xr:uid="{00000000-0002-0000-0A00-000022000000}">
      <formula1>effectiveness</formula1>
    </dataValidation>
    <dataValidation type="list" allowBlank="1" showInputMessage="1" showErrorMessage="1" prompt="Select changes in asset" sqref="F73:G78 R73:S78 N73:O78 J73:K78" xr:uid="{00000000-0002-0000-0A00-000023000000}">
      <formula1>$I$157:$I$161</formula1>
    </dataValidation>
    <dataValidation type="list" allowBlank="1" showInputMessage="1" showErrorMessage="1" prompt="Select response level" sqref="F71 J71 N71 R71" xr:uid="{00000000-0002-0000-0A00-000024000000}">
      <formula1>$H$157:$H$161</formula1>
    </dataValidation>
    <dataValidation type="list" allowBlank="1" showInputMessage="1" showErrorMessage="1" prompt="Select geographical scale" sqref="E71 I71 M71 Q71" xr:uid="{00000000-0002-0000-0A00-000025000000}">
      <formula1>$D$153:$D$155</formula1>
    </dataValidation>
    <dataValidation type="list" allowBlank="1" showInputMessage="1" showErrorMessage="1" prompt="Select project/programme sector" sqref="D71 H71 L71 P71 E32 E34 E36 E38 E40 I40 I38 I36 I34 I32 M32 M34 M36 M38 M40 Q40 Q38 Q36 Q34 Q32" xr:uid="{00000000-0002-0000-0A00-000026000000}">
      <formula1>$J$148:$J$156</formula1>
    </dataValidation>
    <dataValidation type="list" allowBlank="1" showInputMessage="1" showErrorMessage="1" prompt="Select level of awarness" sqref="F67:G67 J67:K67 N67:O67 R67:S67" xr:uid="{00000000-0002-0000-0A00-000027000000}">
      <formula1>$G$157:$G$161</formula1>
    </dataValidation>
    <dataValidation type="list" allowBlank="1" showInputMessage="1" showErrorMessage="1" prompt="Select scale" sqref="G61 O61 K61 S61" xr:uid="{00000000-0002-0000-0A00-000028000000}">
      <formula1>$F$157:$F$160</formula1>
    </dataValidation>
    <dataValidation type="list" allowBlank="1" showInputMessage="1" showErrorMessage="1" prompt="Select scale" sqref="F129 J129 N129 R129 F32 F34 F36 F38 F40 J32 J34 J36 J38 J40 N40 N38 N36 N34 N32 R32 R34 R36 R38 R40 E61 I61 M61 Q61" xr:uid="{00000000-0002-0000-0A00-000029000000}">
      <formula1>$D$153:$D$155</formula1>
    </dataValidation>
    <dataValidation type="list" allowBlank="1" showInputMessage="1" showErrorMessage="1" prompt="Select capacity level" sqref="G56 O56 K56 S56" xr:uid="{00000000-0002-0000-0A00-00002A000000}">
      <formula1>$F$157:$F$160</formula1>
    </dataValidation>
    <dataValidation type="list" allowBlank="1" showInputMessage="1" showErrorMessage="1" prompt="Select sector" sqref="F56 F61 M129 N56 J56 I129 N61 J61 D73:D78 G80:G85 Q129 K80:K85 L73:L78 O80:O85 P73:P78 S80:S85 E129 R61 F115 J115 N115 R115 R56 H73:H78" xr:uid="{00000000-0002-0000-0A00-00002B000000}">
      <formula1>$J$148:$J$156</formula1>
    </dataValidation>
    <dataValidation type="list" allowBlank="1" showInputMessage="1" showErrorMessage="1" sqref="I128 O114 K79 I79 G79 K128 M128 Q79 S79 E128 O128 F114 G128 S114 O79 M79 K114 S128 Q128" xr:uid="{00000000-0002-0000-0A00-00002C000000}">
      <formula1>group</formula1>
    </dataValidation>
    <dataValidation type="list" allowBlank="1" showInputMessage="1" showErrorMessage="1" sqref="B68" xr:uid="{00000000-0002-0000-0A00-00002D000000}">
      <formula1>selectyn</formula1>
    </dataValidation>
    <dataValidation type="list" allowBlank="1" showInputMessage="1" showErrorMessage="1" error="Select from the drop-down list" prompt="Select type of hazards information generated from the drop-down list_x000a_" sqref="F27:F30 J27:J30 R27:R30 N27:N30" xr:uid="{00000000-0002-0000-0A00-00002E000000}">
      <formula1>$D$137:$D$144</formula1>
    </dataValidation>
    <dataValidation type="whole" allowBlank="1" showInputMessage="1" showErrorMessage="1" errorTitle="Please enter a number here" error="Please enter a number here" promptTitle="Please enter a number here" sqref="D32 D34 D36 D38 D40 H40 H38 H36 H34 H32 L32 L34 L36 L38 L40 P40 P38 P36 P34 P32"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41 S44 S47 S50 O50 O47 O44 O41 K41 K44 K47 K50 G50 G47 G44 G41" xr:uid="{00000000-0002-0000-0A00-000030000000}">
      <formula1>$D$137:$D$144</formula1>
    </dataValidation>
    <dataValidation type="list" allowBlank="1" showInputMessage="1" showErrorMessage="1" prompt="Select type" sqref="F59:G59 J59:K59 N59:O59 R59:S59 D61 H61 L61 P61" xr:uid="{00000000-0002-0000-0A00-000031000000}">
      <formula1>$D$149:$D$151</formula1>
    </dataValidation>
    <dataValidation type="list" allowBlank="1" showInputMessage="1" showErrorMessage="1" sqref="E80:F85 I80:J85 M80:N85 Q80:R85" xr:uid="{00000000-0002-0000-0A00-000032000000}">
      <formula1>type1</formula1>
    </dataValidation>
    <dataValidation type="list" allowBlank="1" showInputMessage="1" showErrorMessage="1" prompt="Select level of improvements" sqref="D89:E89 H89 L89 P89" xr:uid="{00000000-0002-0000-0A00-000033000000}">
      <formula1>$K$157:$K$161</formula1>
    </dataValidation>
    <dataValidation type="list" allowBlank="1" showInputMessage="1" showErrorMessage="1" prompt="Select type" sqref="G89 K89 S89 O89" xr:uid="{00000000-0002-0000-0A00-000034000000}">
      <formula1>$F$138:$F$142</formula1>
    </dataValidation>
    <dataValidation type="list" allowBlank="1" showInputMessage="1" showErrorMessage="1" error="Please select a level of effectiveness from the drop-down list" prompt="Select the level of effectiveness of protection/rehabilitation" sqref="G91:G92 G94:G95 G97:G98 G100:G101 K100:K101 R91:R92 K94:K95 K91:K92 O91:O92 O94:O95 O97:O98 O100:O101 R100:R101 R97:R98 R94:R95 K97:K98" xr:uid="{00000000-0002-0000-0A00-000035000000}">
      <formula1>$K$157:$K$161</formula1>
    </dataValidation>
    <dataValidation type="list" allowBlank="1" showInputMessage="1" showErrorMessage="1" error="Please select improvement level from the drop-down list" prompt="Select improvement level" sqref="F105:G105 J105:K105 N105:O105 R105:S105" xr:uid="{00000000-0002-0000-0A00-000036000000}">
      <formula1>$H$152:$H$156</formula1>
    </dataValidation>
    <dataValidation type="list" allowBlank="1" showInputMessage="1" showErrorMessage="1" prompt="Select adaptation strategy" sqref="G115 K115 O115 S115" xr:uid="{00000000-0002-0000-0A00-000037000000}">
      <formula1>$I$163:$I$179</formula1>
    </dataValidation>
    <dataValidation type="list" allowBlank="1" showInputMessage="1" showErrorMessage="1" prompt="Select integration level" sqref="D127:S127" xr:uid="{00000000-0002-0000-0A00-000038000000}">
      <formula1>$H$145:$H$149</formula1>
    </dataValidation>
    <dataValidation type="list" allowBlank="1" showInputMessage="1" showErrorMessage="1" prompt="Select state of enforcement" sqref="E131:F131 I131:J131 M131:N131 Q131:R131" xr:uid="{00000000-0002-0000-0A00-000039000000}">
      <formula1>$I$138:$I$142</formula1>
    </dataValidation>
    <dataValidation type="list" allowBlank="1" showInputMessage="1" showErrorMessage="1" error="Please select the from the drop-down list_x000a_" prompt="Please select from the drop-down list" sqref="C17" xr:uid="{00000000-0002-0000-0A00-00003A000000}">
      <formula1>$J$149:$J$156</formula1>
    </dataValidation>
    <dataValidation type="list" allowBlank="1" showInputMessage="1" showErrorMessage="1" error="Please select from the drop-down list" prompt="Please select from the drop-down list" sqref="C14" xr:uid="{00000000-0002-0000-0A00-00003B000000}">
      <formula1>$C$158:$C$160</formula1>
    </dataValidation>
    <dataValidation type="list" allowBlank="1" showInputMessage="1" showErrorMessage="1" error="Select from the drop-down list" prompt="Select from the drop-down list" sqref="C16" xr:uid="{00000000-0002-0000-0A00-00003C000000}">
      <formula1>$B$158:$B$161</formula1>
    </dataValidation>
    <dataValidation type="list" allowBlank="1" showInputMessage="1" showErrorMessage="1" error="Select from the drop-down list" prompt="Select from the drop-down list" sqref="C15" xr:uid="{00000000-0002-0000-0A00-00003D000000}">
      <formula1>$B$164:$B$322</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30 S27:S30 K27:K30 O27:O30" xr:uid="{00000000-0002-0000-0A00-000040000000}">
      <formula1>$K$157:$K$161</formula1>
    </dataValidation>
  </dataValidations>
  <pageMargins left="0.7" right="0.7" top="0.75" bottom="0.75" header="0.3" footer="0.3"/>
  <pageSetup paperSize="8" scale="33" fitToHeight="0" orientation="landscape" cellComments="asDisplayed" r:id="rId1"/>
  <drawing r:id="rId2"/>
  <legacyDrawing r:id="rId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4"/>
  <sheetViews>
    <sheetView view="pageBreakPreview" zoomScale="110" zoomScaleNormal="100" zoomScaleSheetLayoutView="110" workbookViewId="0">
      <selection activeCell="G4" sqref="G4"/>
    </sheetView>
  </sheetViews>
  <sheetFormatPr defaultColWidth="8.81640625" defaultRowHeight="14.5" x14ac:dyDescent="0.35"/>
  <cols>
    <col min="1" max="1" width="2.453125" customWidth="1"/>
    <col min="2" max="2" width="109.36328125" customWidth="1"/>
    <col min="3" max="3" width="2.453125" customWidth="1"/>
  </cols>
  <sheetData>
    <row r="1" spans="2:2" ht="15.5" thickBot="1" x14ac:dyDescent="0.4">
      <c r="B1" s="44" t="s">
        <v>238</v>
      </c>
    </row>
    <row r="2" spans="2:2" ht="273.5" thickBot="1" x14ac:dyDescent="0.4">
      <c r="B2" s="45" t="s">
        <v>239</v>
      </c>
    </row>
    <row r="3" spans="2:2" ht="15.5" thickBot="1" x14ac:dyDescent="0.4">
      <c r="B3" s="44" t="s">
        <v>240</v>
      </c>
    </row>
    <row r="4" spans="2:2" ht="247.5" thickBot="1" x14ac:dyDescent="0.4">
      <c r="B4" s="46" t="s">
        <v>241</v>
      </c>
    </row>
  </sheetData>
  <pageMargins left="0.7" right="0.7" top="0.75" bottom="0.75" header="0.3" footer="0.3"/>
  <pageSetup scale="9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95"/>
  <sheetViews>
    <sheetView view="pageBreakPreview" topLeftCell="A66" zoomScale="120" zoomScaleNormal="100" zoomScaleSheetLayoutView="120" workbookViewId="0">
      <selection activeCell="E62" sqref="E62"/>
    </sheetView>
  </sheetViews>
  <sheetFormatPr defaultColWidth="8.81640625" defaultRowHeight="14" x14ac:dyDescent="0.3"/>
  <cols>
    <col min="1" max="1" width="1.453125" style="23" customWidth="1"/>
    <col min="2" max="2" width="1.453125" style="22" customWidth="1"/>
    <col min="3" max="3" width="10.36328125" style="22" customWidth="1"/>
    <col min="4" max="4" width="21" style="22" customWidth="1"/>
    <col min="5" max="5" width="27.453125" style="23" customWidth="1"/>
    <col min="6" max="6" width="22.6328125" style="23" customWidth="1"/>
    <col min="7" max="7" width="13.453125" style="23" customWidth="1"/>
    <col min="8" max="8" width="1.1796875" style="23" customWidth="1"/>
    <col min="9" max="9" width="1.453125" style="23" customWidth="1"/>
    <col min="10" max="10" width="8.81640625" style="23"/>
    <col min="11" max="13" width="18.1796875" style="23" customWidth="1"/>
    <col min="14" max="14" width="18.36328125" style="23" customWidth="1"/>
    <col min="15" max="15" width="9.36328125" style="23" customWidth="1"/>
    <col min="16" max="16384" width="8.81640625" style="23"/>
  </cols>
  <sheetData>
    <row r="1" spans="2:15" ht="14.5" thickBot="1" x14ac:dyDescent="0.35"/>
    <row r="2" spans="2:15" ht="14.5" thickBot="1" x14ac:dyDescent="0.35">
      <c r="B2" s="73"/>
      <c r="C2" s="74"/>
      <c r="D2" s="74"/>
      <c r="E2" s="75"/>
      <c r="F2" s="75"/>
      <c r="G2" s="75"/>
      <c r="H2" s="76"/>
    </row>
    <row r="3" spans="2:15" ht="20.5" thickBot="1" x14ac:dyDescent="0.45">
      <c r="B3" s="77"/>
      <c r="C3" s="472" t="s">
        <v>1052</v>
      </c>
      <c r="D3" s="473"/>
      <c r="E3" s="473"/>
      <c r="F3" s="473"/>
      <c r="G3" s="474"/>
      <c r="H3" s="78"/>
    </row>
    <row r="4" spans="2:15" x14ac:dyDescent="0.3">
      <c r="B4" s="480"/>
      <c r="C4" s="481"/>
      <c r="D4" s="481"/>
      <c r="E4" s="481"/>
      <c r="F4" s="481"/>
      <c r="G4" s="80"/>
      <c r="H4" s="78"/>
    </row>
    <row r="5" spans="2:15" x14ac:dyDescent="0.3">
      <c r="B5" s="79"/>
      <c r="C5" s="479"/>
      <c r="D5" s="479"/>
      <c r="E5" s="479"/>
      <c r="F5" s="479"/>
      <c r="G5" s="80"/>
      <c r="H5" s="78"/>
    </row>
    <row r="6" spans="2:15" x14ac:dyDescent="0.3">
      <c r="B6" s="79"/>
      <c r="C6" s="53"/>
      <c r="D6" s="58"/>
      <c r="E6" s="54"/>
      <c r="F6" s="80"/>
      <c r="G6" s="80"/>
      <c r="H6" s="78"/>
    </row>
    <row r="7" spans="2:15" x14ac:dyDescent="0.3">
      <c r="B7" s="79"/>
      <c r="C7" s="467" t="s">
        <v>236</v>
      </c>
      <c r="D7" s="467"/>
      <c r="E7" s="55"/>
      <c r="F7" s="80"/>
      <c r="G7" s="80"/>
      <c r="H7" s="78"/>
    </row>
    <row r="8" spans="2:15" ht="27.75" customHeight="1" thickBot="1" x14ac:dyDescent="0.35">
      <c r="B8" s="79"/>
      <c r="C8" s="466" t="s">
        <v>250</v>
      </c>
      <c r="D8" s="466"/>
      <c r="E8" s="466"/>
      <c r="F8" s="466"/>
      <c r="G8" s="80"/>
      <c r="H8" s="78"/>
    </row>
    <row r="9" spans="2:15" ht="50" customHeight="1" thickBot="1" x14ac:dyDescent="0.35">
      <c r="B9" s="79"/>
      <c r="C9" s="476" t="s">
        <v>678</v>
      </c>
      <c r="D9" s="476"/>
      <c r="E9" s="485">
        <v>506700</v>
      </c>
      <c r="F9" s="486"/>
      <c r="G9" s="80"/>
      <c r="H9" s="78"/>
      <c r="K9" s="440"/>
    </row>
    <row r="10" spans="2:15" ht="247.5" customHeight="1" thickBot="1" x14ac:dyDescent="0.35">
      <c r="B10" s="79"/>
      <c r="C10" s="467" t="s">
        <v>237</v>
      </c>
      <c r="D10" s="467"/>
      <c r="E10" s="464" t="s">
        <v>998</v>
      </c>
      <c r="F10" s="465"/>
      <c r="G10" s="80"/>
      <c r="H10" s="78"/>
      <c r="K10" s="283"/>
      <c r="L10" s="283"/>
      <c r="M10" s="283"/>
      <c r="N10" s="283"/>
    </row>
    <row r="11" spans="2:15" ht="14.5" thickBot="1" x14ac:dyDescent="0.35">
      <c r="B11" s="79"/>
      <c r="C11" s="58"/>
      <c r="D11" s="58"/>
      <c r="E11" s="80"/>
      <c r="F11" s="80"/>
      <c r="G11" s="80"/>
      <c r="H11" s="78"/>
    </row>
    <row r="12" spans="2:15" ht="18.75" customHeight="1" thickBot="1" x14ac:dyDescent="0.35">
      <c r="B12" s="79"/>
      <c r="C12" s="467" t="s">
        <v>314</v>
      </c>
      <c r="D12" s="467"/>
      <c r="E12" s="483" t="s">
        <v>686</v>
      </c>
      <c r="F12" s="484"/>
      <c r="G12" s="80"/>
      <c r="H12" s="78"/>
    </row>
    <row r="13" spans="2:15" ht="15" customHeight="1" x14ac:dyDescent="0.3">
      <c r="B13" s="79"/>
      <c r="C13" s="482" t="s">
        <v>313</v>
      </c>
      <c r="D13" s="482"/>
      <c r="E13" s="482"/>
      <c r="F13" s="482"/>
      <c r="G13" s="80"/>
      <c r="H13" s="78"/>
    </row>
    <row r="14" spans="2:15" ht="15" customHeight="1" x14ac:dyDescent="0.3">
      <c r="B14" s="79"/>
      <c r="C14" s="171"/>
      <c r="D14" s="171"/>
      <c r="E14" s="171"/>
      <c r="F14" s="171"/>
      <c r="G14" s="80"/>
      <c r="H14" s="78"/>
      <c r="K14" s="315"/>
    </row>
    <row r="15" spans="2:15" ht="14.5" thickBot="1" x14ac:dyDescent="0.35">
      <c r="B15" s="79"/>
      <c r="C15" s="467" t="s">
        <v>218</v>
      </c>
      <c r="D15" s="467"/>
      <c r="E15" s="80"/>
      <c r="F15" s="80"/>
      <c r="G15" s="80"/>
      <c r="H15" s="78"/>
      <c r="J15" s="24"/>
      <c r="K15" s="315"/>
      <c r="L15" s="24"/>
      <c r="M15" s="24"/>
      <c r="N15" s="24"/>
      <c r="O15" s="24"/>
    </row>
    <row r="16" spans="2:15" ht="50" customHeight="1" thickBot="1" x14ac:dyDescent="0.35">
      <c r="B16" s="79"/>
      <c r="C16" s="467" t="s">
        <v>290</v>
      </c>
      <c r="D16" s="467"/>
      <c r="E16" s="163" t="s">
        <v>219</v>
      </c>
      <c r="F16" s="317" t="s">
        <v>220</v>
      </c>
      <c r="G16" s="80"/>
      <c r="H16" s="78"/>
      <c r="J16" s="24"/>
      <c r="K16" s="315"/>
      <c r="L16" s="25"/>
      <c r="M16" s="25"/>
      <c r="N16" s="25"/>
      <c r="O16" s="24"/>
    </row>
    <row r="17" spans="2:15" ht="98" x14ac:dyDescent="0.3">
      <c r="B17" s="79"/>
      <c r="C17" s="58"/>
      <c r="D17" s="58"/>
      <c r="E17" s="38" t="s">
        <v>687</v>
      </c>
      <c r="F17" s="441">
        <v>11349</v>
      </c>
      <c r="G17" s="80"/>
      <c r="H17" s="78"/>
      <c r="J17" s="24"/>
      <c r="K17" s="315"/>
      <c r="L17" s="27"/>
      <c r="M17" s="27"/>
      <c r="N17" s="27"/>
      <c r="O17" s="24"/>
    </row>
    <row r="18" spans="2:15" ht="42" x14ac:dyDescent="0.3">
      <c r="B18" s="79"/>
      <c r="C18" s="58"/>
      <c r="D18" s="58"/>
      <c r="E18" s="28" t="s">
        <v>688</v>
      </c>
      <c r="F18" s="442">
        <v>15026</v>
      </c>
      <c r="G18" s="80"/>
      <c r="H18" s="78"/>
      <c r="J18" s="24"/>
      <c r="K18" s="27"/>
      <c r="L18" s="27"/>
      <c r="M18" s="27"/>
      <c r="N18" s="27"/>
      <c r="O18" s="24"/>
    </row>
    <row r="19" spans="2:15" ht="56" x14ac:dyDescent="0.3">
      <c r="B19" s="79"/>
      <c r="C19" s="58"/>
      <c r="D19" s="58"/>
      <c r="E19" s="28" t="s">
        <v>689</v>
      </c>
      <c r="F19" s="442">
        <v>7564</v>
      </c>
      <c r="G19" s="80"/>
      <c r="H19" s="78"/>
      <c r="J19" s="24"/>
      <c r="K19" s="27"/>
      <c r="L19" s="27"/>
      <c r="M19" s="27"/>
      <c r="N19" s="27"/>
      <c r="O19" s="24"/>
    </row>
    <row r="20" spans="2:15" ht="42" x14ac:dyDescent="0.3">
      <c r="B20" s="79"/>
      <c r="C20" s="58"/>
      <c r="D20" s="58"/>
      <c r="E20" s="28" t="s">
        <v>690</v>
      </c>
      <c r="F20" s="442">
        <v>0</v>
      </c>
      <c r="G20" s="80"/>
      <c r="H20" s="78"/>
      <c r="J20" s="24"/>
      <c r="K20" s="27"/>
      <c r="L20" s="27"/>
      <c r="M20" s="27"/>
      <c r="N20" s="27"/>
      <c r="O20" s="24"/>
    </row>
    <row r="21" spans="2:15" x14ac:dyDescent="0.3">
      <c r="B21" s="79"/>
      <c r="C21" s="58"/>
      <c r="D21" s="58"/>
      <c r="E21" s="28"/>
      <c r="F21" s="442"/>
      <c r="G21" s="80"/>
      <c r="H21" s="78"/>
      <c r="J21" s="24"/>
      <c r="K21" s="27"/>
      <c r="L21" s="27"/>
      <c r="M21" s="27"/>
      <c r="N21" s="27"/>
      <c r="O21" s="24"/>
    </row>
    <row r="22" spans="2:15" ht="42" x14ac:dyDescent="0.3">
      <c r="B22" s="79"/>
      <c r="C22" s="58"/>
      <c r="D22" s="58"/>
      <c r="E22" s="28" t="s">
        <v>691</v>
      </c>
      <c r="F22" s="442">
        <v>25223</v>
      </c>
      <c r="G22" s="80"/>
      <c r="H22" s="78"/>
      <c r="J22" s="24"/>
      <c r="K22" s="27"/>
      <c r="L22" s="27"/>
      <c r="M22" s="27"/>
      <c r="N22" s="27"/>
      <c r="O22" s="24"/>
    </row>
    <row r="23" spans="2:15" ht="70" x14ac:dyDescent="0.3">
      <c r="B23" s="79"/>
      <c r="C23" s="58"/>
      <c r="D23" s="58"/>
      <c r="E23" s="28" t="s">
        <v>692</v>
      </c>
      <c r="F23" s="442">
        <v>18542</v>
      </c>
      <c r="G23" s="80"/>
      <c r="H23" s="78"/>
      <c r="J23" s="24"/>
      <c r="K23" s="27"/>
      <c r="L23" s="27"/>
      <c r="M23" s="27"/>
      <c r="N23" s="27"/>
      <c r="O23" s="24"/>
    </row>
    <row r="24" spans="2:15" x14ac:dyDescent="0.3">
      <c r="B24" s="79"/>
      <c r="C24" s="58"/>
      <c r="D24" s="58"/>
      <c r="E24" s="28"/>
      <c r="F24" s="442"/>
      <c r="G24" s="80"/>
      <c r="H24" s="78"/>
      <c r="J24" s="24"/>
      <c r="K24" s="27"/>
      <c r="L24" s="27"/>
      <c r="M24" s="27"/>
      <c r="N24" s="27"/>
      <c r="O24" s="24"/>
    </row>
    <row r="25" spans="2:15" ht="42" x14ac:dyDescent="0.3">
      <c r="B25" s="79"/>
      <c r="C25" s="58"/>
      <c r="D25" s="58"/>
      <c r="E25" s="28" t="s">
        <v>693</v>
      </c>
      <c r="F25" s="442">
        <v>10001</v>
      </c>
      <c r="G25" s="80"/>
      <c r="H25" s="78"/>
      <c r="J25" s="24"/>
      <c r="K25" s="27"/>
      <c r="L25" s="27"/>
      <c r="M25" s="27"/>
      <c r="N25" s="27"/>
      <c r="O25" s="24"/>
    </row>
    <row r="26" spans="2:15" ht="42" x14ac:dyDescent="0.3">
      <c r="B26" s="79"/>
      <c r="C26" s="58"/>
      <c r="D26" s="58"/>
      <c r="E26" s="28" t="s">
        <v>694</v>
      </c>
      <c r="F26" s="442">
        <v>873</v>
      </c>
      <c r="G26" s="80"/>
      <c r="H26" s="78"/>
      <c r="J26" s="24"/>
      <c r="K26" s="27"/>
      <c r="L26" s="27"/>
      <c r="M26" s="27"/>
      <c r="N26" s="27"/>
      <c r="O26" s="24"/>
    </row>
    <row r="27" spans="2:15" ht="56" x14ac:dyDescent="0.3">
      <c r="B27" s="79"/>
      <c r="C27" s="58"/>
      <c r="D27" s="58"/>
      <c r="E27" s="160" t="s">
        <v>695</v>
      </c>
      <c r="F27" s="443"/>
      <c r="G27" s="80"/>
      <c r="H27" s="78"/>
      <c r="J27" s="24"/>
      <c r="K27" s="27"/>
      <c r="L27" s="27"/>
      <c r="M27" s="27"/>
      <c r="N27" s="27"/>
      <c r="O27" s="24"/>
    </row>
    <row r="28" spans="2:15" ht="56" x14ac:dyDescent="0.3">
      <c r="B28" s="79"/>
      <c r="C28" s="58"/>
      <c r="D28" s="58"/>
      <c r="E28" s="28" t="s">
        <v>696</v>
      </c>
      <c r="F28" s="442">
        <f>[2]outputs!$D$14*30%</f>
        <v>11011.639829999998</v>
      </c>
      <c r="G28" s="80"/>
      <c r="H28" s="78"/>
      <c r="J28" s="24"/>
      <c r="K28" s="27"/>
      <c r="L28" s="27"/>
      <c r="M28" s="27"/>
      <c r="N28" s="27"/>
      <c r="O28" s="24"/>
    </row>
    <row r="29" spans="2:15" x14ac:dyDescent="0.3">
      <c r="B29" s="79"/>
      <c r="C29" s="58"/>
      <c r="D29" s="58"/>
      <c r="E29" s="28"/>
      <c r="F29" s="442"/>
      <c r="G29" s="80"/>
      <c r="H29" s="78"/>
      <c r="J29" s="24"/>
      <c r="K29" s="27"/>
      <c r="L29" s="27"/>
      <c r="M29" s="27"/>
      <c r="N29" s="27"/>
      <c r="O29" s="24"/>
    </row>
    <row r="30" spans="2:15" ht="98" x14ac:dyDescent="0.3">
      <c r="B30" s="79"/>
      <c r="C30" s="58"/>
      <c r="D30" s="58"/>
      <c r="E30" s="28" t="s">
        <v>697</v>
      </c>
      <c r="F30" s="442">
        <f>[2]outputs!$D$15*30%</f>
        <v>5841.1449000000002</v>
      </c>
      <c r="G30" s="80"/>
      <c r="H30" s="78"/>
      <c r="J30" s="24"/>
      <c r="K30" s="27"/>
      <c r="L30" s="27"/>
      <c r="M30" s="27"/>
      <c r="N30" s="27"/>
      <c r="O30" s="24"/>
    </row>
    <row r="31" spans="2:15" ht="98" x14ac:dyDescent="0.3">
      <c r="B31" s="79"/>
      <c r="C31" s="58"/>
      <c r="D31" s="58"/>
      <c r="E31" s="28" t="s">
        <v>698</v>
      </c>
      <c r="F31" s="442">
        <v>17256</v>
      </c>
      <c r="G31" s="80"/>
      <c r="H31" s="78"/>
      <c r="J31" s="24"/>
      <c r="K31" s="27"/>
      <c r="L31" s="27"/>
      <c r="M31" s="27"/>
      <c r="N31" s="27"/>
      <c r="O31" s="24"/>
    </row>
    <row r="32" spans="2:15" ht="70" x14ac:dyDescent="0.3">
      <c r="B32" s="79"/>
      <c r="C32" s="58"/>
      <c r="D32" s="58"/>
      <c r="E32" s="160" t="s">
        <v>699</v>
      </c>
      <c r="F32" s="443">
        <v>2256</v>
      </c>
      <c r="G32" s="80"/>
      <c r="H32" s="78"/>
      <c r="J32" s="24"/>
      <c r="K32" s="27"/>
      <c r="L32" s="27"/>
      <c r="M32" s="27"/>
      <c r="N32" s="27"/>
      <c r="O32" s="24"/>
    </row>
    <row r="33" spans="2:15" x14ac:dyDescent="0.3">
      <c r="B33" s="79"/>
      <c r="C33" s="58"/>
      <c r="D33" s="58"/>
      <c r="E33" s="28"/>
      <c r="F33" s="442"/>
      <c r="G33" s="80"/>
      <c r="H33" s="78"/>
      <c r="J33" s="24"/>
      <c r="K33" s="27"/>
      <c r="L33" s="27"/>
      <c r="M33" s="27"/>
      <c r="N33" s="27"/>
      <c r="O33" s="24"/>
    </row>
    <row r="34" spans="2:15" ht="56" x14ac:dyDescent="0.3">
      <c r="B34" s="79"/>
      <c r="C34" s="58"/>
      <c r="D34" s="58"/>
      <c r="E34" s="28" t="s">
        <v>700</v>
      </c>
      <c r="F34" s="442"/>
      <c r="G34" s="80"/>
      <c r="H34" s="78"/>
      <c r="J34" s="24"/>
      <c r="K34" s="27"/>
      <c r="L34" s="27"/>
      <c r="M34" s="27"/>
      <c r="N34" s="27"/>
      <c r="O34" s="24"/>
    </row>
    <row r="35" spans="2:15" ht="98" x14ac:dyDescent="0.3">
      <c r="B35" s="79"/>
      <c r="C35" s="58"/>
      <c r="D35" s="58"/>
      <c r="E35" s="28" t="s">
        <v>701</v>
      </c>
      <c r="F35" s="442"/>
      <c r="G35" s="80"/>
      <c r="H35" s="78"/>
      <c r="J35" s="24"/>
      <c r="K35" s="27"/>
      <c r="L35" s="27"/>
      <c r="M35" s="27"/>
      <c r="N35" s="27"/>
      <c r="O35" s="24"/>
    </row>
    <row r="36" spans="2:15" ht="84" x14ac:dyDescent="0.3">
      <c r="B36" s="79"/>
      <c r="C36" s="58"/>
      <c r="D36" s="58"/>
      <c r="E36" s="28" t="s">
        <v>702</v>
      </c>
      <c r="F36" s="442">
        <v>18971</v>
      </c>
      <c r="G36" s="80"/>
      <c r="H36" s="78"/>
      <c r="J36" s="24"/>
      <c r="K36" s="27"/>
      <c r="L36" s="27"/>
      <c r="M36" s="27"/>
      <c r="N36" s="27"/>
      <c r="O36" s="24"/>
    </row>
    <row r="37" spans="2:15" ht="70" x14ac:dyDescent="0.3">
      <c r="B37" s="79"/>
      <c r="C37" s="58"/>
      <c r="D37" s="58"/>
      <c r="E37" s="160" t="s">
        <v>703</v>
      </c>
      <c r="F37" s="443">
        <v>5829</v>
      </c>
      <c r="G37" s="80"/>
      <c r="H37" s="78"/>
      <c r="J37" s="24"/>
      <c r="K37" s="27"/>
      <c r="L37" s="27"/>
      <c r="M37" s="27"/>
      <c r="N37" s="27"/>
      <c r="O37" s="24"/>
    </row>
    <row r="38" spans="2:15" ht="98" x14ac:dyDescent="0.3">
      <c r="B38" s="79"/>
      <c r="C38" s="58"/>
      <c r="D38" s="58"/>
      <c r="E38" s="28" t="s">
        <v>704</v>
      </c>
      <c r="F38" s="442">
        <v>0</v>
      </c>
      <c r="G38" s="80"/>
      <c r="H38" s="78"/>
      <c r="J38" s="24"/>
      <c r="K38" s="27"/>
      <c r="L38" s="27"/>
      <c r="M38" s="27"/>
      <c r="N38" s="27"/>
      <c r="O38" s="24"/>
    </row>
    <row r="39" spans="2:15" x14ac:dyDescent="0.3">
      <c r="B39" s="79"/>
      <c r="C39" s="58"/>
      <c r="D39" s="58"/>
      <c r="E39" s="28"/>
      <c r="F39" s="442"/>
      <c r="G39" s="80"/>
      <c r="H39" s="78"/>
      <c r="J39" s="24"/>
      <c r="K39" s="27"/>
      <c r="L39" s="27"/>
      <c r="M39" s="27"/>
      <c r="N39" s="27"/>
      <c r="O39" s="24"/>
    </row>
    <row r="40" spans="2:15" ht="28" x14ac:dyDescent="0.3">
      <c r="B40" s="79"/>
      <c r="C40" s="58"/>
      <c r="D40" s="58"/>
      <c r="E40" s="28" t="s">
        <v>705</v>
      </c>
      <c r="F40" s="442">
        <v>0</v>
      </c>
      <c r="G40" s="80"/>
      <c r="H40" s="78"/>
      <c r="J40" s="24"/>
      <c r="K40" s="27"/>
      <c r="L40" s="27"/>
      <c r="M40" s="27"/>
      <c r="N40" s="27"/>
      <c r="O40" s="24"/>
    </row>
    <row r="41" spans="2:15" x14ac:dyDescent="0.3">
      <c r="B41" s="79"/>
      <c r="C41" s="58"/>
      <c r="D41" s="58"/>
      <c r="E41" s="28" t="s">
        <v>706</v>
      </c>
      <c r="F41" s="442">
        <v>0</v>
      </c>
      <c r="G41" s="80"/>
      <c r="H41" s="78"/>
      <c r="J41" s="24"/>
      <c r="K41" s="27"/>
      <c r="L41" s="27"/>
      <c r="M41" s="27"/>
      <c r="N41" s="27"/>
      <c r="O41" s="24"/>
    </row>
    <row r="42" spans="2:15" x14ac:dyDescent="0.3">
      <c r="B42" s="79"/>
      <c r="C42" s="58"/>
      <c r="D42" s="58"/>
      <c r="E42" s="160" t="s">
        <v>707</v>
      </c>
      <c r="F42" s="443">
        <v>0</v>
      </c>
      <c r="G42" s="80"/>
      <c r="H42" s="78"/>
      <c r="J42" s="24"/>
      <c r="K42" s="27"/>
      <c r="L42" s="27"/>
      <c r="M42" s="27"/>
      <c r="N42" s="27"/>
      <c r="O42" s="24"/>
    </row>
    <row r="43" spans="2:15" ht="14.5" thickBot="1" x14ac:dyDescent="0.35">
      <c r="B43" s="79"/>
      <c r="C43" s="58"/>
      <c r="D43" s="58"/>
      <c r="E43" s="28" t="s">
        <v>708</v>
      </c>
      <c r="F43" s="442">
        <v>0</v>
      </c>
      <c r="G43" s="80"/>
      <c r="H43" s="78"/>
      <c r="J43" s="24"/>
      <c r="K43" s="27"/>
      <c r="L43" s="27"/>
      <c r="M43" s="27"/>
      <c r="N43" s="27"/>
      <c r="O43" s="24"/>
    </row>
    <row r="44" spans="2:15" ht="14.5" thickBot="1" x14ac:dyDescent="0.35">
      <c r="B44" s="79"/>
      <c r="C44" s="58"/>
      <c r="D44" s="58"/>
      <c r="E44" s="162" t="s">
        <v>284</v>
      </c>
      <c r="F44" s="444">
        <f>SUM(F17:F43)</f>
        <v>149742.78473000001</v>
      </c>
      <c r="G44" s="80"/>
      <c r="H44" s="78"/>
      <c r="J44" s="24"/>
      <c r="K44" s="301"/>
      <c r="L44" s="301"/>
      <c r="M44" s="27"/>
      <c r="N44" s="27"/>
      <c r="O44" s="24"/>
    </row>
    <row r="45" spans="2:15" x14ac:dyDescent="0.3">
      <c r="B45" s="79"/>
      <c r="C45" s="58"/>
      <c r="D45" s="58"/>
      <c r="E45" s="80"/>
      <c r="F45" s="80"/>
      <c r="G45" s="80"/>
      <c r="H45" s="78"/>
      <c r="J45" s="24"/>
      <c r="K45" s="24"/>
      <c r="L45" s="24"/>
      <c r="M45" s="24"/>
      <c r="N45" s="24"/>
      <c r="O45" s="24"/>
    </row>
    <row r="46" spans="2:15" ht="34.5" customHeight="1" thickBot="1" x14ac:dyDescent="0.35">
      <c r="B46" s="79"/>
      <c r="C46" s="467" t="s">
        <v>288</v>
      </c>
      <c r="D46" s="467"/>
      <c r="E46" s="80"/>
      <c r="F46" s="80"/>
      <c r="G46" s="80"/>
      <c r="H46" s="78"/>
      <c r="J46" s="24"/>
      <c r="K46" s="24"/>
      <c r="L46" s="24"/>
      <c r="M46" s="24"/>
      <c r="N46" s="24"/>
      <c r="O46" s="24"/>
    </row>
    <row r="47" spans="2:15" ht="50" customHeight="1" thickBot="1" x14ac:dyDescent="0.35">
      <c r="B47" s="79"/>
      <c r="C47" s="467" t="s">
        <v>291</v>
      </c>
      <c r="D47" s="467"/>
      <c r="E47" s="145" t="s">
        <v>219</v>
      </c>
      <c r="F47" s="297" t="s">
        <v>221</v>
      </c>
      <c r="G47" s="110" t="s">
        <v>251</v>
      </c>
      <c r="H47" s="78"/>
      <c r="K47" s="463"/>
      <c r="L47" s="463"/>
      <c r="M47" s="463"/>
    </row>
    <row r="48" spans="2:15" ht="98" x14ac:dyDescent="0.3">
      <c r="B48" s="79"/>
      <c r="C48" s="58"/>
      <c r="D48" s="58"/>
      <c r="E48" s="26" t="s">
        <v>687</v>
      </c>
      <c r="F48" s="448">
        <f>'[3]full budget'!$E$2-F17</f>
        <v>28651</v>
      </c>
      <c r="G48" s="445">
        <v>44196</v>
      </c>
      <c r="H48" s="78"/>
    </row>
    <row r="49" spans="2:8" ht="42" x14ac:dyDescent="0.3">
      <c r="B49" s="79"/>
      <c r="C49" s="58"/>
      <c r="D49" s="58"/>
      <c r="E49" s="28" t="s">
        <v>688</v>
      </c>
      <c r="F49" s="449">
        <f>'[3]full budget'!$E$4+'[3]full budget'!$F$4-F18</f>
        <v>34974</v>
      </c>
      <c r="G49" s="446">
        <v>44196</v>
      </c>
      <c r="H49" s="78"/>
    </row>
    <row r="50" spans="2:8" ht="56" x14ac:dyDescent="0.3">
      <c r="B50" s="79"/>
      <c r="C50" s="58"/>
      <c r="D50" s="58"/>
      <c r="E50" s="28" t="s">
        <v>689</v>
      </c>
      <c r="F50" s="449">
        <f>'[3]full budget'!$E$6+'[3]full budget'!$F$6-F19</f>
        <v>42436</v>
      </c>
      <c r="G50" s="446">
        <v>44196</v>
      </c>
      <c r="H50" s="78"/>
    </row>
    <row r="51" spans="2:8" ht="42" x14ac:dyDescent="0.3">
      <c r="B51" s="79"/>
      <c r="C51" s="58"/>
      <c r="D51" s="58"/>
      <c r="E51" s="28" t="s">
        <v>690</v>
      </c>
      <c r="F51" s="449">
        <v>500000</v>
      </c>
      <c r="G51" s="446">
        <v>44196</v>
      </c>
      <c r="H51" s="78"/>
    </row>
    <row r="52" spans="2:8" x14ac:dyDescent="0.3">
      <c r="B52" s="79"/>
      <c r="C52" s="58"/>
      <c r="D52" s="58"/>
      <c r="E52" s="28"/>
      <c r="F52" s="449"/>
      <c r="G52" s="446">
        <v>44196</v>
      </c>
      <c r="H52" s="78"/>
    </row>
    <row r="53" spans="2:8" ht="42" x14ac:dyDescent="0.3">
      <c r="B53" s="79"/>
      <c r="C53" s="58"/>
      <c r="D53" s="58"/>
      <c r="E53" s="28" t="s">
        <v>691</v>
      </c>
      <c r="F53" s="449">
        <f>'[3]full budget'!$E$11+'[3]full budget'!$F$11-F22</f>
        <v>4777</v>
      </c>
      <c r="G53" s="446">
        <v>44408</v>
      </c>
      <c r="H53" s="78"/>
    </row>
    <row r="54" spans="2:8" ht="70" x14ac:dyDescent="0.3">
      <c r="B54" s="79"/>
      <c r="C54" s="58"/>
      <c r="D54" s="58"/>
      <c r="E54" s="28" t="s">
        <v>692</v>
      </c>
      <c r="F54" s="449">
        <f>'[3]full budget'!$E$13+'[3]full budget'!$F$13/2-F23</f>
        <v>16458</v>
      </c>
      <c r="G54" s="446">
        <v>44408</v>
      </c>
      <c r="H54" s="78"/>
    </row>
    <row r="55" spans="2:8" x14ac:dyDescent="0.3">
      <c r="B55" s="79"/>
      <c r="C55" s="58"/>
      <c r="D55" s="58"/>
      <c r="E55" s="28"/>
      <c r="F55" s="449"/>
      <c r="G55" s="446">
        <v>44408</v>
      </c>
      <c r="H55" s="78"/>
    </row>
    <row r="56" spans="2:8" ht="42" x14ac:dyDescent="0.3">
      <c r="B56" s="79"/>
      <c r="C56" s="58"/>
      <c r="D56" s="58"/>
      <c r="E56" s="28" t="s">
        <v>693</v>
      </c>
      <c r="F56" s="449">
        <f>'[3]full budget'!$F$15+'[3]full budget'!$E$16-F25</f>
        <v>34999</v>
      </c>
      <c r="G56" s="446">
        <v>44408</v>
      </c>
      <c r="H56" s="78"/>
    </row>
    <row r="57" spans="2:8" ht="42" x14ac:dyDescent="0.3">
      <c r="B57" s="79"/>
      <c r="C57" s="58"/>
      <c r="D57" s="58"/>
      <c r="E57" s="160" t="s">
        <v>694</v>
      </c>
      <c r="F57" s="449">
        <v>10000</v>
      </c>
      <c r="G57" s="446">
        <v>44408</v>
      </c>
      <c r="H57" s="78"/>
    </row>
    <row r="58" spans="2:8" ht="56" x14ac:dyDescent="0.3">
      <c r="B58" s="79"/>
      <c r="C58" s="58"/>
      <c r="D58" s="58"/>
      <c r="E58" s="28" t="s">
        <v>695</v>
      </c>
      <c r="F58" s="449">
        <v>200000</v>
      </c>
      <c r="G58" s="446">
        <v>44408</v>
      </c>
      <c r="H58" s="78"/>
    </row>
    <row r="59" spans="2:8" ht="56" x14ac:dyDescent="0.3">
      <c r="B59" s="79"/>
      <c r="C59" s="58"/>
      <c r="D59" s="58"/>
      <c r="E59" s="28" t="s">
        <v>696</v>
      </c>
      <c r="F59" s="449">
        <v>250000</v>
      </c>
      <c r="G59" s="446">
        <v>44408</v>
      </c>
      <c r="H59" s="78"/>
    </row>
    <row r="60" spans="2:8" x14ac:dyDescent="0.3">
      <c r="B60" s="79"/>
      <c r="C60" s="58"/>
      <c r="D60" s="58"/>
      <c r="E60" s="28"/>
      <c r="F60" s="449"/>
      <c r="G60" s="446">
        <v>44408</v>
      </c>
      <c r="H60" s="78"/>
    </row>
    <row r="61" spans="2:8" ht="98" x14ac:dyDescent="0.3">
      <c r="B61" s="79"/>
      <c r="C61" s="58"/>
      <c r="D61" s="58"/>
      <c r="E61" s="160" t="s">
        <v>697</v>
      </c>
      <c r="F61" s="449">
        <f>'[3]full budget'!$E$25-F30</f>
        <v>14158.855100000001</v>
      </c>
      <c r="G61" s="446">
        <v>44408</v>
      </c>
      <c r="H61" s="78"/>
    </row>
    <row r="62" spans="2:8" ht="98" x14ac:dyDescent="0.3">
      <c r="B62" s="79"/>
      <c r="C62" s="58"/>
      <c r="D62" s="58"/>
      <c r="E62" s="28" t="s">
        <v>698</v>
      </c>
      <c r="F62" s="449">
        <v>50000</v>
      </c>
      <c r="G62" s="446">
        <v>44408</v>
      </c>
      <c r="H62" s="78"/>
    </row>
    <row r="63" spans="2:8" ht="70" x14ac:dyDescent="0.3">
      <c r="B63" s="79"/>
      <c r="C63" s="58"/>
      <c r="D63" s="58"/>
      <c r="E63" s="28" t="s">
        <v>699</v>
      </c>
      <c r="F63" s="449">
        <f>'[3]full budget'!$E$29-F32</f>
        <v>22744</v>
      </c>
      <c r="G63" s="446">
        <v>44408</v>
      </c>
      <c r="H63" s="78"/>
    </row>
    <row r="64" spans="2:8" x14ac:dyDescent="0.3">
      <c r="B64" s="79"/>
      <c r="C64" s="58"/>
      <c r="D64" s="58"/>
      <c r="E64" s="28"/>
      <c r="F64" s="449"/>
      <c r="G64" s="446">
        <v>44408</v>
      </c>
      <c r="H64" s="78"/>
    </row>
    <row r="65" spans="2:8" ht="56" x14ac:dyDescent="0.3">
      <c r="B65" s="79"/>
      <c r="C65" s="58"/>
      <c r="D65" s="58"/>
      <c r="E65" s="160" t="s">
        <v>700</v>
      </c>
      <c r="F65" s="449">
        <f>'[3]full budget'!$E$31-F34</f>
        <v>30000</v>
      </c>
      <c r="G65" s="446">
        <v>44408</v>
      </c>
      <c r="H65" s="78"/>
    </row>
    <row r="66" spans="2:8" ht="98" x14ac:dyDescent="0.3">
      <c r="B66" s="79"/>
      <c r="C66" s="58"/>
      <c r="D66" s="58"/>
      <c r="E66" s="28" t="s">
        <v>701</v>
      </c>
      <c r="F66" s="449">
        <f>'[3]full budget'!$E$34-F35</f>
        <v>30000</v>
      </c>
      <c r="G66" s="446">
        <v>44408</v>
      </c>
      <c r="H66" s="78"/>
    </row>
    <row r="67" spans="2:8" ht="84" x14ac:dyDescent="0.3">
      <c r="B67" s="79"/>
      <c r="C67" s="58"/>
      <c r="D67" s="58"/>
      <c r="E67" s="28" t="s">
        <v>702</v>
      </c>
      <c r="F67" s="449">
        <f>'[3]full budget'!$F$37-F36</f>
        <v>21029</v>
      </c>
      <c r="G67" s="446">
        <v>44408</v>
      </c>
      <c r="H67" s="78"/>
    </row>
    <row r="68" spans="2:8" ht="70" x14ac:dyDescent="0.3">
      <c r="B68" s="79"/>
      <c r="C68" s="58"/>
      <c r="D68" s="58"/>
      <c r="E68" s="28" t="s">
        <v>703</v>
      </c>
      <c r="F68" s="449">
        <f>'[3]full budget'!$E$39-F37</f>
        <v>4171</v>
      </c>
      <c r="G68" s="446">
        <v>44408</v>
      </c>
      <c r="H68" s="78"/>
    </row>
    <row r="69" spans="2:8" ht="98" x14ac:dyDescent="0.3">
      <c r="B69" s="79"/>
      <c r="C69" s="58"/>
      <c r="D69" s="58"/>
      <c r="E69" s="160" t="s">
        <v>704</v>
      </c>
      <c r="F69" s="449">
        <f>'[3]full budget'!$E$41+'[3]full budget'!$E$42-F38</f>
        <v>30000</v>
      </c>
      <c r="G69" s="446">
        <v>44408</v>
      </c>
      <c r="H69" s="78"/>
    </row>
    <row r="70" spans="2:8" x14ac:dyDescent="0.3">
      <c r="B70" s="79"/>
      <c r="C70" s="58"/>
      <c r="D70" s="58"/>
      <c r="E70" s="28"/>
      <c r="F70" s="449"/>
      <c r="G70" s="446">
        <v>44408</v>
      </c>
      <c r="H70" s="78"/>
    </row>
    <row r="71" spans="2:8" ht="28" x14ac:dyDescent="0.3">
      <c r="B71" s="79"/>
      <c r="C71" s="58"/>
      <c r="D71" s="58"/>
      <c r="E71" s="28" t="s">
        <v>705</v>
      </c>
      <c r="F71" s="449">
        <f>'[3]full budget'!$E$44-F40</f>
        <v>20000</v>
      </c>
      <c r="G71" s="446">
        <v>44408</v>
      </c>
      <c r="H71" s="78"/>
    </row>
    <row r="72" spans="2:8" x14ac:dyDescent="0.3">
      <c r="B72" s="79"/>
      <c r="C72" s="58"/>
      <c r="D72" s="58"/>
      <c r="E72" s="28" t="s">
        <v>706</v>
      </c>
      <c r="F72" s="449">
        <f>'[3]full budget'!$E$46-F41</f>
        <v>20000</v>
      </c>
      <c r="G72" s="446">
        <v>44408</v>
      </c>
      <c r="H72" s="78"/>
    </row>
    <row r="73" spans="2:8" x14ac:dyDescent="0.3">
      <c r="B73" s="79"/>
      <c r="C73" s="58"/>
      <c r="D73" s="58"/>
      <c r="E73" s="160" t="s">
        <v>707</v>
      </c>
      <c r="F73" s="449">
        <f>'[3]full budget'!$E$48-F42</f>
        <v>10000</v>
      </c>
      <c r="G73" s="446">
        <v>44408</v>
      </c>
      <c r="H73" s="78"/>
    </row>
    <row r="74" spans="2:8" ht="14.5" thickBot="1" x14ac:dyDescent="0.35">
      <c r="B74" s="79"/>
      <c r="C74" s="58"/>
      <c r="D74" s="58"/>
      <c r="E74" s="28" t="s">
        <v>708</v>
      </c>
      <c r="F74" s="450">
        <f>'[3]full budget'!$E$50-F43</f>
        <v>5000</v>
      </c>
      <c r="G74" s="447">
        <v>44408</v>
      </c>
      <c r="H74" s="78"/>
    </row>
    <row r="75" spans="2:8" ht="14.5" thickBot="1" x14ac:dyDescent="0.35">
      <c r="B75" s="79"/>
      <c r="C75" s="58"/>
      <c r="D75" s="58"/>
      <c r="E75" s="162" t="s">
        <v>284</v>
      </c>
      <c r="F75" s="451">
        <f>SUM(F48:F74)</f>
        <v>1379397.8551</v>
      </c>
      <c r="G75" s="161"/>
      <c r="H75" s="78"/>
    </row>
    <row r="76" spans="2:8" x14ac:dyDescent="0.3">
      <c r="B76" s="79"/>
      <c r="C76" s="58"/>
      <c r="D76" s="58"/>
      <c r="E76" s="80"/>
      <c r="F76" s="80"/>
      <c r="G76" s="80"/>
      <c r="H76" s="78"/>
    </row>
    <row r="77" spans="2:8" ht="34.5" customHeight="1" thickBot="1" x14ac:dyDescent="0.35">
      <c r="B77" s="79"/>
      <c r="C77" s="467" t="s">
        <v>292</v>
      </c>
      <c r="D77" s="467"/>
      <c r="E77" s="467"/>
      <c r="F77" s="467"/>
      <c r="G77" s="165"/>
      <c r="H77" s="78"/>
    </row>
    <row r="78" spans="2:8" ht="63.75" customHeight="1" thickBot="1" x14ac:dyDescent="0.35">
      <c r="B78" s="79"/>
      <c r="C78" s="467" t="s">
        <v>215</v>
      </c>
      <c r="D78" s="467"/>
      <c r="E78" s="477" t="s">
        <v>850</v>
      </c>
      <c r="F78" s="478"/>
      <c r="G78" s="80"/>
      <c r="H78" s="78"/>
    </row>
    <row r="79" spans="2:8" ht="14.5" thickBot="1" x14ac:dyDescent="0.35">
      <c r="B79" s="79"/>
      <c r="C79" s="475"/>
      <c r="D79" s="475"/>
      <c r="E79" s="475"/>
      <c r="F79" s="475"/>
      <c r="G79" s="80"/>
      <c r="H79" s="78"/>
    </row>
    <row r="80" spans="2:8" ht="59.25" customHeight="1" thickBot="1" x14ac:dyDescent="0.35">
      <c r="B80" s="79"/>
      <c r="C80" s="467" t="s">
        <v>216</v>
      </c>
      <c r="D80" s="467"/>
      <c r="E80" s="470"/>
      <c r="F80" s="471"/>
      <c r="G80" s="80"/>
      <c r="H80" s="78"/>
    </row>
    <row r="81" spans="2:8" ht="100" customHeight="1" thickBot="1" x14ac:dyDescent="0.35">
      <c r="B81" s="79"/>
      <c r="C81" s="467" t="s">
        <v>217</v>
      </c>
      <c r="D81" s="467"/>
      <c r="E81" s="468"/>
      <c r="F81" s="469"/>
      <c r="G81" s="80"/>
      <c r="H81" s="78"/>
    </row>
    <row r="82" spans="2:8" x14ac:dyDescent="0.3">
      <c r="B82" s="79"/>
      <c r="C82" s="58"/>
      <c r="D82" s="58"/>
      <c r="E82" s="80"/>
      <c r="F82" s="80"/>
      <c r="G82" s="80"/>
      <c r="H82" s="78"/>
    </row>
    <row r="83" spans="2:8" ht="14.5" thickBot="1" x14ac:dyDescent="0.35">
      <c r="B83" s="81"/>
      <c r="C83" s="487"/>
      <c r="D83" s="487"/>
      <c r="E83" s="82"/>
      <c r="F83" s="63"/>
      <c r="G83" s="63"/>
      <c r="H83" s="83"/>
    </row>
    <row r="84" spans="2:8" s="30" customFormat="1" ht="65" customHeight="1" x14ac:dyDescent="0.3">
      <c r="B84" s="29"/>
      <c r="C84" s="488"/>
      <c r="D84" s="488"/>
      <c r="E84" s="489"/>
      <c r="F84" s="489"/>
      <c r="G84" s="13"/>
    </row>
    <row r="85" spans="2:8" ht="59.25" customHeight="1" x14ac:dyDescent="0.3">
      <c r="B85" s="29"/>
      <c r="C85" s="31"/>
      <c r="D85" s="31"/>
      <c r="E85" s="27"/>
      <c r="F85" s="27"/>
      <c r="G85" s="13"/>
    </row>
    <row r="86" spans="2:8" ht="50" customHeight="1" x14ac:dyDescent="0.3">
      <c r="B86" s="29"/>
      <c r="C86" s="490"/>
      <c r="D86" s="490"/>
      <c r="E86" s="492"/>
      <c r="F86" s="492"/>
      <c r="G86" s="13"/>
    </row>
    <row r="87" spans="2:8" ht="100" customHeight="1" x14ac:dyDescent="0.3">
      <c r="B87" s="29"/>
      <c r="C87" s="490"/>
      <c r="D87" s="490"/>
      <c r="E87" s="491"/>
      <c r="F87" s="491"/>
      <c r="G87" s="13"/>
    </row>
    <row r="88" spans="2:8" x14ac:dyDescent="0.3">
      <c r="B88" s="29"/>
      <c r="C88" s="29"/>
      <c r="D88" s="29"/>
      <c r="E88" s="13"/>
      <c r="F88" s="13"/>
      <c r="G88" s="13"/>
    </row>
    <row r="89" spans="2:8" x14ac:dyDescent="0.3">
      <c r="B89" s="29"/>
      <c r="C89" s="488"/>
      <c r="D89" s="488"/>
      <c r="E89" s="13"/>
      <c r="F89" s="13"/>
      <c r="G89" s="13"/>
    </row>
    <row r="90" spans="2:8" ht="50" customHeight="1" x14ac:dyDescent="0.3">
      <c r="B90" s="29"/>
      <c r="C90" s="488"/>
      <c r="D90" s="488"/>
      <c r="E90" s="491"/>
      <c r="F90" s="491"/>
      <c r="G90" s="13"/>
    </row>
    <row r="91" spans="2:8" ht="100" customHeight="1" x14ac:dyDescent="0.3">
      <c r="B91" s="29"/>
      <c r="C91" s="490"/>
      <c r="D91" s="490"/>
      <c r="E91" s="491"/>
      <c r="F91" s="491"/>
      <c r="G91" s="13"/>
    </row>
    <row r="92" spans="2:8" x14ac:dyDescent="0.3">
      <c r="B92" s="29"/>
      <c r="C92" s="32"/>
      <c r="D92" s="29"/>
      <c r="E92" s="33"/>
      <c r="F92" s="13"/>
      <c r="G92" s="13"/>
    </row>
    <row r="93" spans="2:8" x14ac:dyDescent="0.3">
      <c r="B93" s="29"/>
      <c r="C93" s="32"/>
      <c r="D93" s="32"/>
      <c r="E93" s="33"/>
      <c r="F93" s="33"/>
      <c r="G93" s="12"/>
    </row>
    <row r="94" spans="2:8" x14ac:dyDescent="0.3">
      <c r="E94" s="34"/>
      <c r="F94" s="34"/>
    </row>
    <row r="95" spans="2:8" x14ac:dyDescent="0.3">
      <c r="E95" s="34"/>
      <c r="F95" s="34"/>
    </row>
  </sheetData>
  <mergeCells count="37">
    <mergeCell ref="C83:D83"/>
    <mergeCell ref="C84:D84"/>
    <mergeCell ref="E84:F84"/>
    <mergeCell ref="C77:F77"/>
    <mergeCell ref="C91:D91"/>
    <mergeCell ref="E90:F90"/>
    <mergeCell ref="E91:F91"/>
    <mergeCell ref="E87:F87"/>
    <mergeCell ref="E86:F86"/>
    <mergeCell ref="C86:D86"/>
    <mergeCell ref="C87:D87"/>
    <mergeCell ref="C90:D90"/>
    <mergeCell ref="C89:D89"/>
    <mergeCell ref="C3:G3"/>
    <mergeCell ref="C79:F79"/>
    <mergeCell ref="C9:D9"/>
    <mergeCell ref="C10:D10"/>
    <mergeCell ref="C46:D46"/>
    <mergeCell ref="C47:D47"/>
    <mergeCell ref="C78:D78"/>
    <mergeCell ref="E78:F78"/>
    <mergeCell ref="C5:F5"/>
    <mergeCell ref="B4:F4"/>
    <mergeCell ref="C16:D16"/>
    <mergeCell ref="C7:D7"/>
    <mergeCell ref="C15:D15"/>
    <mergeCell ref="C13:F13"/>
    <mergeCell ref="E12:F12"/>
    <mergeCell ref="E9:F9"/>
    <mergeCell ref="K47:M47"/>
    <mergeCell ref="E10:F10"/>
    <mergeCell ref="C8:F8"/>
    <mergeCell ref="C12:D12"/>
    <mergeCell ref="C81:D81"/>
    <mergeCell ref="C80:D80"/>
    <mergeCell ref="E81:F81"/>
    <mergeCell ref="E80:F80"/>
  </mergeCells>
  <dataValidations count="2">
    <dataValidation type="whole" allowBlank="1" showInputMessage="1" showErrorMessage="1" sqref="E86 E80 E9" xr:uid="{00000000-0002-0000-0100-000000000000}">
      <formula1>-999999999</formula1>
      <formula2>999999999</formula2>
    </dataValidation>
    <dataValidation type="list" allowBlank="1" showInputMessage="1" showErrorMessage="1" sqref="E90" xr:uid="{00000000-0002-0000-0100-000001000000}">
      <formula1>$K$96:$K$97</formula1>
    </dataValidation>
  </dataValidations>
  <pageMargins left="0.25" right="0.25" top="0.18" bottom="0.19" header="0.17" footer="0.17"/>
  <pageSetup scale="94" orientation="portrait" r:id="rId1"/>
  <rowBreaks count="1" manualBreakCount="1">
    <brk id="83" max="8"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9"/>
  <sheetViews>
    <sheetView view="pageBreakPreview" zoomScale="110" zoomScaleNormal="100" zoomScaleSheetLayoutView="110" workbookViewId="0">
      <selection activeCell="E26" sqref="E26:F26"/>
    </sheetView>
  </sheetViews>
  <sheetFormatPr defaultColWidth="8.81640625" defaultRowHeight="14.5" x14ac:dyDescent="0.35"/>
  <cols>
    <col min="1" max="2" width="1.81640625" customWidth="1"/>
    <col min="3" max="3" width="22.81640625" customWidth="1"/>
    <col min="4" max="4" width="25.453125" customWidth="1"/>
    <col min="5" max="6" width="22.81640625" customWidth="1"/>
    <col min="7" max="7" width="2" customWidth="1"/>
    <col min="8" max="8" width="1.453125" customWidth="1"/>
  </cols>
  <sheetData>
    <row r="1" spans="2:7" ht="15" thickBot="1" x14ac:dyDescent="0.4"/>
    <row r="2" spans="2:7" ht="15" thickBot="1" x14ac:dyDescent="0.4">
      <c r="B2" s="97"/>
      <c r="C2" s="98"/>
      <c r="D2" s="98"/>
      <c r="E2" s="98"/>
      <c r="F2" s="98"/>
      <c r="G2" s="99"/>
    </row>
    <row r="3" spans="2:7" ht="20.5" thickBot="1" x14ac:dyDescent="0.45">
      <c r="B3" s="100"/>
      <c r="C3" s="472" t="s">
        <v>222</v>
      </c>
      <c r="D3" s="473"/>
      <c r="E3" s="473"/>
      <c r="F3" s="474"/>
      <c r="G3" s="65"/>
    </row>
    <row r="4" spans="2:7" x14ac:dyDescent="0.35">
      <c r="B4" s="495"/>
      <c r="C4" s="496"/>
      <c r="D4" s="496"/>
      <c r="E4" s="496"/>
      <c r="F4" s="496"/>
      <c r="G4" s="65"/>
    </row>
    <row r="5" spans="2:7" x14ac:dyDescent="0.35">
      <c r="B5" s="66"/>
      <c r="C5" s="519"/>
      <c r="D5" s="519"/>
      <c r="E5" s="519"/>
      <c r="F5" s="519"/>
      <c r="G5" s="65"/>
    </row>
    <row r="6" spans="2:7" x14ac:dyDescent="0.35">
      <c r="B6" s="66"/>
      <c r="C6" s="67"/>
      <c r="D6" s="68"/>
      <c r="E6" s="67"/>
      <c r="F6" s="68"/>
      <c r="G6" s="65"/>
    </row>
    <row r="7" spans="2:7" x14ac:dyDescent="0.35">
      <c r="B7" s="66"/>
      <c r="C7" s="494" t="s">
        <v>233</v>
      </c>
      <c r="D7" s="494"/>
      <c r="E7" s="69"/>
      <c r="F7" s="68"/>
      <c r="G7" s="65"/>
    </row>
    <row r="8" spans="2:7" ht="15" thickBot="1" x14ac:dyDescent="0.4">
      <c r="B8" s="66"/>
      <c r="C8" s="506" t="s">
        <v>299</v>
      </c>
      <c r="D8" s="506"/>
      <c r="E8" s="506"/>
      <c r="F8" s="506"/>
      <c r="G8" s="65"/>
    </row>
    <row r="9" spans="2:7" ht="15" thickBot="1" x14ac:dyDescent="0.4">
      <c r="B9" s="66"/>
      <c r="C9" s="39" t="s">
        <v>235</v>
      </c>
      <c r="D9" s="40" t="s">
        <v>234</v>
      </c>
      <c r="E9" s="513" t="s">
        <v>275</v>
      </c>
      <c r="F9" s="514"/>
      <c r="G9" s="65"/>
    </row>
    <row r="10" spans="2:7" ht="126" x14ac:dyDescent="0.35">
      <c r="B10" s="66"/>
      <c r="C10" s="41" t="s">
        <v>709</v>
      </c>
      <c r="D10" s="453" t="s">
        <v>1058</v>
      </c>
      <c r="E10" s="507" t="s">
        <v>718</v>
      </c>
      <c r="F10" s="508"/>
      <c r="G10" s="65"/>
    </row>
    <row r="11" spans="2:7" ht="192" customHeight="1" x14ac:dyDescent="0.35">
      <c r="B11" s="66"/>
      <c r="C11" s="42" t="s">
        <v>710</v>
      </c>
      <c r="D11" s="454" t="s">
        <v>1059</v>
      </c>
      <c r="E11" s="509" t="s">
        <v>1044</v>
      </c>
      <c r="F11" s="510"/>
      <c r="G11" s="65"/>
    </row>
    <row r="12" spans="2:7" ht="187.5" customHeight="1" x14ac:dyDescent="0.35">
      <c r="B12" s="66"/>
      <c r="C12" s="42" t="s">
        <v>711</v>
      </c>
      <c r="D12" s="454" t="s">
        <v>1060</v>
      </c>
      <c r="E12" s="511" t="s">
        <v>719</v>
      </c>
      <c r="F12" s="510"/>
      <c r="G12" s="65"/>
    </row>
    <row r="13" spans="2:7" ht="111" customHeight="1" x14ac:dyDescent="0.35">
      <c r="B13" s="66"/>
      <c r="C13" s="42" t="s">
        <v>712</v>
      </c>
      <c r="D13" s="454" t="s">
        <v>1061</v>
      </c>
      <c r="E13" s="511" t="s">
        <v>720</v>
      </c>
      <c r="F13" s="510"/>
      <c r="G13" s="65"/>
    </row>
    <row r="14" spans="2:7" ht="84" x14ac:dyDescent="0.35">
      <c r="B14" s="66"/>
      <c r="C14" s="42" t="s">
        <v>713</v>
      </c>
      <c r="D14" s="454" t="s">
        <v>1062</v>
      </c>
      <c r="E14" s="511" t="s">
        <v>721</v>
      </c>
      <c r="F14" s="510"/>
      <c r="G14" s="65"/>
    </row>
    <row r="15" spans="2:7" ht="288" customHeight="1" x14ac:dyDescent="0.35">
      <c r="B15" s="66"/>
      <c r="C15" s="42" t="s">
        <v>714</v>
      </c>
      <c r="D15" s="454" t="s">
        <v>1063</v>
      </c>
      <c r="E15" s="511" t="s">
        <v>722</v>
      </c>
      <c r="F15" s="510"/>
      <c r="G15" s="65"/>
    </row>
    <row r="16" spans="2:7" ht="152.25" customHeight="1" x14ac:dyDescent="0.35">
      <c r="B16" s="66"/>
      <c r="C16" s="42" t="s">
        <v>715</v>
      </c>
      <c r="D16" s="454" t="s">
        <v>1064</v>
      </c>
      <c r="E16" s="511" t="s">
        <v>723</v>
      </c>
      <c r="F16" s="510"/>
      <c r="G16" s="65"/>
    </row>
    <row r="17" spans="2:7" ht="84" x14ac:dyDescent="0.35">
      <c r="B17" s="66"/>
      <c r="C17" s="42" t="s">
        <v>716</v>
      </c>
      <c r="D17" s="453" t="s">
        <v>1065</v>
      </c>
      <c r="E17" s="523" t="s">
        <v>1067</v>
      </c>
      <c r="F17" s="524"/>
      <c r="G17" s="65"/>
    </row>
    <row r="18" spans="2:7" ht="140" x14ac:dyDescent="0.35">
      <c r="B18" s="66"/>
      <c r="C18" s="42" t="s">
        <v>717</v>
      </c>
      <c r="D18" s="454" t="s">
        <v>1066</v>
      </c>
      <c r="E18" s="511" t="s">
        <v>1045</v>
      </c>
      <c r="F18" s="510"/>
      <c r="G18" s="65"/>
    </row>
    <row r="19" spans="2:7" x14ac:dyDescent="0.35">
      <c r="B19" s="66"/>
      <c r="C19" s="68"/>
      <c r="D19" s="68"/>
      <c r="E19" s="68"/>
      <c r="F19" s="68"/>
      <c r="G19" s="65"/>
    </row>
    <row r="20" spans="2:7" x14ac:dyDescent="0.35">
      <c r="B20" s="66"/>
      <c r="C20" s="521" t="s">
        <v>258</v>
      </c>
      <c r="D20" s="521"/>
      <c r="E20" s="521"/>
      <c r="F20" s="521"/>
      <c r="G20" s="65"/>
    </row>
    <row r="21" spans="2:7" ht="15" thickBot="1" x14ac:dyDescent="0.4">
      <c r="B21" s="66"/>
      <c r="C21" s="522" t="s">
        <v>273</v>
      </c>
      <c r="D21" s="522"/>
      <c r="E21" s="522"/>
      <c r="F21" s="522"/>
      <c r="G21" s="65"/>
    </row>
    <row r="22" spans="2:7" ht="15" thickBot="1" x14ac:dyDescent="0.4">
      <c r="B22" s="66"/>
      <c r="C22" s="39" t="s">
        <v>235</v>
      </c>
      <c r="D22" s="40" t="s">
        <v>234</v>
      </c>
      <c r="E22" s="513" t="s">
        <v>275</v>
      </c>
      <c r="F22" s="514"/>
      <c r="G22" s="65"/>
    </row>
    <row r="23" spans="2:7" ht="92.5" customHeight="1" x14ac:dyDescent="0.35">
      <c r="B23" s="66"/>
      <c r="C23" s="41" t="s">
        <v>724</v>
      </c>
      <c r="D23" s="41" t="s">
        <v>1068</v>
      </c>
      <c r="E23" s="515" t="s">
        <v>725</v>
      </c>
      <c r="F23" s="516"/>
      <c r="G23" s="65"/>
    </row>
    <row r="24" spans="2:7" ht="256.75" customHeight="1" x14ac:dyDescent="0.35">
      <c r="B24" s="66"/>
      <c r="C24" s="42" t="s">
        <v>726</v>
      </c>
      <c r="D24" s="454" t="s">
        <v>1069</v>
      </c>
      <c r="E24" s="517" t="s">
        <v>1008</v>
      </c>
      <c r="F24" s="518"/>
      <c r="G24" s="65"/>
    </row>
    <row r="25" spans="2:7" ht="208.75" customHeight="1" x14ac:dyDescent="0.35">
      <c r="B25" s="66"/>
      <c r="C25" s="42" t="s">
        <v>1009</v>
      </c>
      <c r="D25" s="454" t="s">
        <v>1070</v>
      </c>
      <c r="E25" s="517" t="s">
        <v>1010</v>
      </c>
      <c r="F25" s="518"/>
      <c r="G25" s="65"/>
    </row>
    <row r="26" spans="2:7" s="418" customFormat="1" ht="408" customHeight="1" x14ac:dyDescent="0.35">
      <c r="B26" s="421"/>
      <c r="C26" s="424" t="s">
        <v>1011</v>
      </c>
      <c r="D26" s="424" t="s">
        <v>1071</v>
      </c>
      <c r="E26" s="527" t="s">
        <v>1012</v>
      </c>
      <c r="F26" s="528"/>
      <c r="G26" s="420"/>
    </row>
    <row r="27" spans="2:7" ht="40" customHeight="1" thickBot="1" x14ac:dyDescent="0.4">
      <c r="B27" s="66"/>
      <c r="C27" s="43"/>
      <c r="D27" s="43"/>
      <c r="E27" s="525"/>
      <c r="F27" s="526"/>
      <c r="G27" s="65"/>
    </row>
    <row r="28" spans="2:7" x14ac:dyDescent="0.35">
      <c r="B28" s="66"/>
      <c r="C28" s="68"/>
      <c r="D28" s="68"/>
      <c r="E28" s="68"/>
      <c r="F28" s="68"/>
      <c r="G28" s="65"/>
    </row>
    <row r="29" spans="2:7" x14ac:dyDescent="0.35">
      <c r="B29" s="66"/>
      <c r="C29" s="68"/>
      <c r="D29" s="68"/>
      <c r="E29" s="68"/>
      <c r="F29" s="68"/>
      <c r="G29" s="65"/>
    </row>
    <row r="30" spans="2:7" ht="31.5" customHeight="1" x14ac:dyDescent="0.35">
      <c r="B30" s="66"/>
      <c r="C30" s="520" t="s">
        <v>257</v>
      </c>
      <c r="D30" s="520"/>
      <c r="E30" s="520"/>
      <c r="F30" s="520"/>
      <c r="G30" s="65"/>
    </row>
    <row r="31" spans="2:7" ht="15" thickBot="1" x14ac:dyDescent="0.4">
      <c r="B31" s="66"/>
      <c r="C31" s="506" t="s">
        <v>276</v>
      </c>
      <c r="D31" s="506"/>
      <c r="E31" s="512"/>
      <c r="F31" s="512"/>
      <c r="G31" s="65"/>
    </row>
    <row r="32" spans="2:7" ht="100" customHeight="1" thickBot="1" x14ac:dyDescent="0.4">
      <c r="B32" s="66"/>
      <c r="C32" s="503" t="s">
        <v>727</v>
      </c>
      <c r="D32" s="504"/>
      <c r="E32" s="504"/>
      <c r="F32" s="505"/>
      <c r="G32" s="65"/>
    </row>
    <row r="33" spans="2:7" x14ac:dyDescent="0.35">
      <c r="B33" s="66"/>
      <c r="C33" s="68"/>
      <c r="D33" s="68"/>
      <c r="E33" s="68"/>
      <c r="F33" s="68"/>
      <c r="G33" s="65"/>
    </row>
    <row r="34" spans="2:7" x14ac:dyDescent="0.35">
      <c r="B34" s="66"/>
      <c r="C34" s="68"/>
      <c r="D34" s="68"/>
      <c r="E34" s="68"/>
      <c r="F34" s="68"/>
      <c r="G34" s="65"/>
    </row>
    <row r="35" spans="2:7" x14ac:dyDescent="0.35">
      <c r="B35" s="66"/>
      <c r="C35" s="68"/>
      <c r="D35" s="68"/>
      <c r="E35" s="68"/>
      <c r="F35" s="68"/>
      <c r="G35" s="65"/>
    </row>
    <row r="36" spans="2:7" ht="15" thickBot="1" x14ac:dyDescent="0.4">
      <c r="B36" s="70"/>
      <c r="C36" s="71"/>
      <c r="D36" s="71"/>
      <c r="E36" s="71"/>
      <c r="F36" s="71"/>
      <c r="G36" s="72"/>
    </row>
    <row r="37" spans="2:7" x14ac:dyDescent="0.35">
      <c r="B37" s="8"/>
      <c r="C37" s="8"/>
      <c r="D37" s="8"/>
      <c r="E37" s="8"/>
      <c r="F37" s="8"/>
      <c r="G37" s="8"/>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499"/>
      <c r="D43" s="499"/>
      <c r="E43" s="7"/>
      <c r="F43" s="8"/>
      <c r="G43" s="8"/>
    </row>
    <row r="44" spans="2:7" x14ac:dyDescent="0.35">
      <c r="B44" s="8"/>
      <c r="C44" s="499"/>
      <c r="D44" s="499"/>
      <c r="E44" s="7"/>
      <c r="F44" s="8"/>
      <c r="G44" s="8"/>
    </row>
    <row r="45" spans="2:7" x14ac:dyDescent="0.35">
      <c r="B45" s="8"/>
      <c r="C45" s="500"/>
      <c r="D45" s="500"/>
      <c r="E45" s="500"/>
      <c r="F45" s="500"/>
      <c r="G45" s="8"/>
    </row>
    <row r="46" spans="2:7" x14ac:dyDescent="0.35">
      <c r="B46" s="8"/>
      <c r="C46" s="497"/>
      <c r="D46" s="497"/>
      <c r="E46" s="502"/>
      <c r="F46" s="502"/>
      <c r="G46" s="8"/>
    </row>
    <row r="47" spans="2:7" x14ac:dyDescent="0.35">
      <c r="B47" s="8"/>
      <c r="C47" s="497"/>
      <c r="D47" s="497"/>
      <c r="E47" s="498"/>
      <c r="F47" s="498"/>
      <c r="G47" s="8"/>
    </row>
    <row r="48" spans="2:7" x14ac:dyDescent="0.35">
      <c r="B48" s="8"/>
      <c r="C48" s="8"/>
      <c r="D48" s="8"/>
      <c r="E48" s="8"/>
      <c r="F48" s="8"/>
      <c r="G48" s="8"/>
    </row>
    <row r="49" spans="2:7" x14ac:dyDescent="0.35">
      <c r="B49" s="8"/>
      <c r="C49" s="499"/>
      <c r="D49" s="499"/>
      <c r="E49" s="7"/>
      <c r="F49" s="8"/>
      <c r="G49" s="8"/>
    </row>
    <row r="50" spans="2:7" x14ac:dyDescent="0.35">
      <c r="B50" s="8"/>
      <c r="C50" s="499"/>
      <c r="D50" s="499"/>
      <c r="E50" s="501"/>
      <c r="F50" s="501"/>
      <c r="G50" s="8"/>
    </row>
    <row r="51" spans="2:7" x14ac:dyDescent="0.35">
      <c r="B51" s="8"/>
      <c r="C51" s="7"/>
      <c r="D51" s="7"/>
      <c r="E51" s="7"/>
      <c r="F51" s="7"/>
      <c r="G51" s="8"/>
    </row>
    <row r="52" spans="2:7" x14ac:dyDescent="0.35">
      <c r="B52" s="8"/>
      <c r="C52" s="497"/>
      <c r="D52" s="497"/>
      <c r="E52" s="502"/>
      <c r="F52" s="502"/>
      <c r="G52" s="8"/>
    </row>
    <row r="53" spans="2:7" x14ac:dyDescent="0.35">
      <c r="B53" s="8"/>
      <c r="C53" s="497"/>
      <c r="D53" s="497"/>
      <c r="E53" s="498"/>
      <c r="F53" s="498"/>
      <c r="G53" s="8"/>
    </row>
    <row r="54" spans="2:7" x14ac:dyDescent="0.35">
      <c r="B54" s="8"/>
      <c r="C54" s="8"/>
      <c r="D54" s="8"/>
      <c r="E54" s="8"/>
      <c r="F54" s="8"/>
      <c r="G54" s="8"/>
    </row>
    <row r="55" spans="2:7" x14ac:dyDescent="0.35">
      <c r="B55" s="8"/>
      <c r="C55" s="499"/>
      <c r="D55" s="499"/>
      <c r="E55" s="8"/>
      <c r="F55" s="8"/>
      <c r="G55" s="8"/>
    </row>
    <row r="56" spans="2:7" x14ac:dyDescent="0.35">
      <c r="B56" s="8"/>
      <c r="C56" s="499"/>
      <c r="D56" s="499"/>
      <c r="E56" s="498"/>
      <c r="F56" s="498"/>
      <c r="G56" s="8"/>
    </row>
    <row r="57" spans="2:7" x14ac:dyDescent="0.35">
      <c r="B57" s="8"/>
      <c r="C57" s="497"/>
      <c r="D57" s="497"/>
      <c r="E57" s="498"/>
      <c r="F57" s="498"/>
      <c r="G57" s="8"/>
    </row>
    <row r="58" spans="2:7" x14ac:dyDescent="0.35">
      <c r="B58" s="8"/>
      <c r="C58" s="9"/>
      <c r="D58" s="8"/>
      <c r="E58" s="9"/>
      <c r="F58" s="8"/>
      <c r="G58" s="8"/>
    </row>
    <row r="59" spans="2:7" x14ac:dyDescent="0.35">
      <c r="B59" s="8"/>
      <c r="C59" s="9"/>
      <c r="D59" s="9"/>
      <c r="E59" s="9"/>
      <c r="F59" s="9"/>
      <c r="G59" s="10"/>
    </row>
  </sheetData>
  <mergeCells count="46">
    <mergeCell ref="E13:F13"/>
    <mergeCell ref="E14:F14"/>
    <mergeCell ref="C30:F30"/>
    <mergeCell ref="C20:F20"/>
    <mergeCell ref="C21:F21"/>
    <mergeCell ref="E16:F16"/>
    <mergeCell ref="E17:F17"/>
    <mergeCell ref="E27:F27"/>
    <mergeCell ref="E15:F15"/>
    <mergeCell ref="E26:F26"/>
    <mergeCell ref="B4:F4"/>
    <mergeCell ref="C5:F5"/>
    <mergeCell ref="C7:D7"/>
    <mergeCell ref="C8:F8"/>
    <mergeCell ref="E9:F9"/>
    <mergeCell ref="E31:F31"/>
    <mergeCell ref="E22:F22"/>
    <mergeCell ref="E23:F23"/>
    <mergeCell ref="E24:F24"/>
    <mergeCell ref="E25:F25"/>
    <mergeCell ref="C3:F3"/>
    <mergeCell ref="C55:D55"/>
    <mergeCell ref="C56:D56"/>
    <mergeCell ref="E56:F56"/>
    <mergeCell ref="C50:D50"/>
    <mergeCell ref="E50:F50"/>
    <mergeCell ref="C52:D52"/>
    <mergeCell ref="E52:F52"/>
    <mergeCell ref="C32:F32"/>
    <mergeCell ref="C31:D31"/>
    <mergeCell ref="E10:F10"/>
    <mergeCell ref="E11:F11"/>
    <mergeCell ref="E12:F12"/>
    <mergeCell ref="E46:F46"/>
    <mergeCell ref="C47:D47"/>
    <mergeCell ref="E18:F18"/>
    <mergeCell ref="C57:D57"/>
    <mergeCell ref="E57:F57"/>
    <mergeCell ref="C53:D53"/>
    <mergeCell ref="E53:F53"/>
    <mergeCell ref="C43:D43"/>
    <mergeCell ref="C44:D44"/>
    <mergeCell ref="E47:F47"/>
    <mergeCell ref="C49:D49"/>
    <mergeCell ref="C45:F45"/>
    <mergeCell ref="C46:D46"/>
  </mergeCells>
  <dataValidations count="2">
    <dataValidation type="whole" allowBlank="1" showInputMessage="1" showErrorMessage="1" sqref="E52 E46" xr:uid="{00000000-0002-0000-0300-000000000000}">
      <formula1>-999999999</formula1>
      <formula2>999999999</formula2>
    </dataValidation>
    <dataValidation type="list" allowBlank="1" showInputMessage="1" showErrorMessage="1" sqref="E56" xr:uid="{00000000-0002-0000-0300-000001000000}">
      <formula1>$K$63:$K$64</formula1>
    </dataValidation>
  </dataValidations>
  <pageMargins left="0.25" right="0.25" top="0.17" bottom="0.17" header="0.17" footer="0.17"/>
  <pageSetup scale="81" orientation="portrait" r:id="rId1"/>
  <rowBreaks count="2" manualBreakCount="2">
    <brk id="18" max="6" man="1"/>
    <brk id="25"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71"/>
  <sheetViews>
    <sheetView view="pageBreakPreview" topLeftCell="A7" zoomScale="80" zoomScaleNormal="70" zoomScaleSheetLayoutView="80" workbookViewId="0">
      <pane ySplit="4" topLeftCell="A11" activePane="bottomLeft" state="frozen"/>
      <selection activeCell="A7" sqref="A7"/>
      <selection pane="bottomLeft" activeCell="F49" sqref="F49"/>
    </sheetView>
  </sheetViews>
  <sheetFormatPr defaultColWidth="9.36328125" defaultRowHeight="14.5" x14ac:dyDescent="0.35"/>
  <cols>
    <col min="1" max="2" width="1.6328125" style="318" customWidth="1"/>
    <col min="3" max="3" width="45.453125" style="318" customWidth="1"/>
    <col min="4" max="4" width="33.6328125" style="318" customWidth="1"/>
    <col min="5" max="6" width="38.453125" style="318" customWidth="1"/>
    <col min="7" max="7" width="36.36328125" style="318" customWidth="1"/>
    <col min="8" max="8" width="24" style="318" customWidth="1"/>
    <col min="9" max="9" width="25.453125" style="318" customWidth="1"/>
    <col min="10" max="10" width="27.81640625" style="318" customWidth="1"/>
    <col min="11" max="12" width="24.453125" style="318" customWidth="1"/>
    <col min="13" max="14" width="2" style="318" customWidth="1"/>
    <col min="15" max="16384" width="9.36328125" style="318"/>
  </cols>
  <sheetData>
    <row r="1" spans="2:15" ht="15" thickBot="1" x14ac:dyDescent="0.4"/>
    <row r="2" spans="2:15" ht="15" thickBot="1" x14ac:dyDescent="0.4">
      <c r="B2" s="319"/>
      <c r="C2" s="320"/>
      <c r="D2" s="320"/>
      <c r="E2" s="320"/>
      <c r="F2" s="320"/>
      <c r="G2" s="320"/>
      <c r="H2" s="320"/>
      <c r="I2" s="320"/>
      <c r="J2" s="320"/>
      <c r="K2" s="320"/>
      <c r="L2" s="320"/>
      <c r="M2" s="321"/>
      <c r="N2" s="322"/>
    </row>
    <row r="3" spans="2:15" customFormat="1" ht="20.5" thickBot="1" x14ac:dyDescent="0.45">
      <c r="B3" s="100"/>
      <c r="C3" s="533" t="s">
        <v>855</v>
      </c>
      <c r="D3" s="534"/>
      <c r="E3" s="534"/>
      <c r="F3" s="534"/>
      <c r="G3" s="535"/>
      <c r="H3" s="323"/>
      <c r="I3" s="323"/>
      <c r="J3" s="323"/>
      <c r="K3" s="323"/>
      <c r="L3" s="323"/>
      <c r="M3" s="324"/>
      <c r="N3" s="167"/>
    </row>
    <row r="4" spans="2:15" customFormat="1" x14ac:dyDescent="0.35">
      <c r="B4" s="100"/>
      <c r="C4" s="323"/>
      <c r="D4" s="323"/>
      <c r="E4" s="323"/>
      <c r="F4" s="323"/>
      <c r="G4" s="323"/>
      <c r="H4" s="323"/>
      <c r="I4" s="323"/>
      <c r="J4" s="323"/>
      <c r="K4" s="323"/>
      <c r="L4" s="323"/>
      <c r="M4" s="324"/>
      <c r="N4" s="167"/>
    </row>
    <row r="5" spans="2:15" x14ac:dyDescent="0.35">
      <c r="B5" s="325"/>
      <c r="C5" s="326"/>
      <c r="D5" s="326"/>
      <c r="E5" s="326"/>
      <c r="F5" s="326"/>
      <c r="G5" s="326"/>
      <c r="H5" s="326"/>
      <c r="I5" s="326"/>
      <c r="J5" s="326"/>
      <c r="K5" s="326"/>
      <c r="L5" s="326"/>
      <c r="M5" s="327"/>
      <c r="N5" s="322"/>
    </row>
    <row r="6" spans="2:15" x14ac:dyDescent="0.35">
      <c r="B6" s="325"/>
      <c r="C6" s="328" t="s">
        <v>856</v>
      </c>
      <c r="D6" s="326"/>
      <c r="E6" s="326"/>
      <c r="F6" s="326"/>
      <c r="G6" s="326"/>
      <c r="H6" s="326"/>
      <c r="I6" s="326"/>
      <c r="J6" s="326"/>
      <c r="K6" s="326"/>
      <c r="L6" s="326"/>
      <c r="M6" s="327"/>
      <c r="N6" s="322"/>
    </row>
    <row r="7" spans="2:15" ht="15" thickBot="1" x14ac:dyDescent="0.4">
      <c r="B7" s="325"/>
      <c r="C7" s="326"/>
      <c r="D7" s="326"/>
      <c r="E7" s="326"/>
      <c r="F7" s="326"/>
      <c r="G7" s="326"/>
      <c r="H7" s="326"/>
      <c r="I7" s="326"/>
      <c r="J7" s="326"/>
      <c r="K7" s="326"/>
      <c r="L7" s="326"/>
      <c r="M7" s="327"/>
      <c r="N7" s="322"/>
    </row>
    <row r="8" spans="2:15" ht="51" customHeight="1" thickBot="1" x14ac:dyDescent="0.4">
      <c r="B8" s="325"/>
      <c r="C8" s="329" t="s">
        <v>857</v>
      </c>
      <c r="D8" s="536"/>
      <c r="E8" s="536"/>
      <c r="F8" s="536"/>
      <c r="G8" s="537"/>
      <c r="H8" s="326"/>
      <c r="I8" s="326"/>
      <c r="J8" s="326"/>
      <c r="K8" s="326"/>
      <c r="L8" s="326"/>
      <c r="M8" s="327"/>
      <c r="N8" s="322"/>
    </row>
    <row r="9" spans="2:15" ht="15" thickBot="1" x14ac:dyDescent="0.4">
      <c r="B9" s="325"/>
      <c r="C9" s="326"/>
      <c r="D9" s="326"/>
      <c r="E9" s="326"/>
      <c r="F9" s="326"/>
      <c r="G9" s="326"/>
      <c r="H9" s="326"/>
      <c r="I9" s="326"/>
      <c r="J9" s="326"/>
      <c r="K9" s="326"/>
      <c r="L9" s="326"/>
      <c r="M9" s="327"/>
      <c r="N9" s="322"/>
    </row>
    <row r="10" spans="2:15" ht="98" x14ac:dyDescent="0.35">
      <c r="B10" s="325"/>
      <c r="C10" s="330" t="s">
        <v>858</v>
      </c>
      <c r="D10" s="331" t="s">
        <v>859</v>
      </c>
      <c r="E10" s="331" t="s">
        <v>860</v>
      </c>
      <c r="F10" s="331" t="s">
        <v>861</v>
      </c>
      <c r="G10" s="331" t="s">
        <v>862</v>
      </c>
      <c r="H10" s="331" t="s">
        <v>863</v>
      </c>
      <c r="I10" s="331" t="s">
        <v>864</v>
      </c>
      <c r="J10" s="331" t="s">
        <v>865</v>
      </c>
      <c r="K10" s="331" t="s">
        <v>866</v>
      </c>
      <c r="L10" s="332" t="s">
        <v>867</v>
      </c>
      <c r="M10" s="327"/>
      <c r="N10" s="333"/>
    </row>
    <row r="11" spans="2:15" ht="135" customHeight="1" x14ac:dyDescent="0.35">
      <c r="B11" s="325"/>
      <c r="C11" s="334" t="s">
        <v>868</v>
      </c>
      <c r="D11" s="335"/>
      <c r="E11" s="335"/>
      <c r="F11" s="336" t="s">
        <v>999</v>
      </c>
      <c r="G11" s="336" t="s">
        <v>883</v>
      </c>
      <c r="H11" s="336" t="s">
        <v>850</v>
      </c>
      <c r="I11" s="336" t="s">
        <v>850</v>
      </c>
      <c r="J11" s="336" t="s">
        <v>850</v>
      </c>
      <c r="K11" s="336" t="s">
        <v>850</v>
      </c>
      <c r="L11" s="337" t="s">
        <v>850</v>
      </c>
      <c r="M11" s="327"/>
      <c r="N11" s="333"/>
      <c r="O11" s="428"/>
    </row>
    <row r="12" spans="2:15" ht="393.75" customHeight="1" x14ac:dyDescent="0.35">
      <c r="B12" s="325"/>
      <c r="C12" s="334" t="s">
        <v>870</v>
      </c>
      <c r="D12" s="335"/>
      <c r="E12" s="335"/>
      <c r="F12" s="336" t="s">
        <v>984</v>
      </c>
      <c r="G12" s="336" t="s">
        <v>871</v>
      </c>
      <c r="H12" s="336" t="s">
        <v>982</v>
      </c>
      <c r="I12" s="336" t="s">
        <v>983</v>
      </c>
      <c r="J12" s="538" t="s">
        <v>1038</v>
      </c>
      <c r="K12" s="336" t="s">
        <v>850</v>
      </c>
      <c r="L12" s="337" t="s">
        <v>850</v>
      </c>
      <c r="M12" s="327"/>
      <c r="N12" s="333"/>
      <c r="O12" s="428"/>
    </row>
    <row r="13" spans="2:15" ht="409.5" customHeight="1" x14ac:dyDescent="0.35">
      <c r="B13" s="325"/>
      <c r="C13" s="334" t="s">
        <v>872</v>
      </c>
      <c r="D13" s="335"/>
      <c r="E13" s="335"/>
      <c r="F13" s="336" t="s">
        <v>985</v>
      </c>
      <c r="G13" s="336" t="s">
        <v>986</v>
      </c>
      <c r="H13" s="336" t="s">
        <v>987</v>
      </c>
      <c r="I13" s="336">
        <v>0</v>
      </c>
      <c r="J13" s="539"/>
      <c r="K13" s="336" t="s">
        <v>850</v>
      </c>
      <c r="L13" s="337" t="s">
        <v>850</v>
      </c>
      <c r="M13" s="327"/>
      <c r="N13" s="333"/>
      <c r="O13" s="428"/>
    </row>
    <row r="14" spans="2:15" ht="401.25" customHeight="1" x14ac:dyDescent="0.35">
      <c r="B14" s="325"/>
      <c r="C14" s="334" t="s">
        <v>873</v>
      </c>
      <c r="D14" s="335"/>
      <c r="E14" s="335"/>
      <c r="F14" s="336" t="s">
        <v>1000</v>
      </c>
      <c r="G14" s="336" t="s">
        <v>874</v>
      </c>
      <c r="H14" s="336" t="s">
        <v>875</v>
      </c>
      <c r="I14" s="336">
        <v>0</v>
      </c>
      <c r="J14" s="336" t="s">
        <v>876</v>
      </c>
      <c r="K14" s="336" t="s">
        <v>850</v>
      </c>
      <c r="L14" s="337" t="s">
        <v>850</v>
      </c>
      <c r="M14" s="327"/>
      <c r="N14" s="333"/>
      <c r="O14" s="428"/>
    </row>
    <row r="15" spans="2:15" ht="409.5" customHeight="1" x14ac:dyDescent="0.35">
      <c r="B15" s="325"/>
      <c r="C15" s="334" t="s">
        <v>877</v>
      </c>
      <c r="D15" s="335"/>
      <c r="E15" s="335"/>
      <c r="F15" s="336" t="s">
        <v>1001</v>
      </c>
      <c r="G15" s="336" t="s">
        <v>878</v>
      </c>
      <c r="H15" s="336" t="s">
        <v>988</v>
      </c>
      <c r="I15" s="336" t="s">
        <v>879</v>
      </c>
      <c r="J15" s="336" t="s">
        <v>876</v>
      </c>
      <c r="K15" s="336" t="s">
        <v>850</v>
      </c>
      <c r="L15" s="337" t="s">
        <v>850</v>
      </c>
      <c r="M15" s="327"/>
      <c r="N15" s="333"/>
      <c r="O15" s="428"/>
    </row>
    <row r="16" spans="2:15" ht="134.25" customHeight="1" x14ac:dyDescent="0.35">
      <c r="B16" s="325"/>
      <c r="C16" s="334" t="s">
        <v>880</v>
      </c>
      <c r="D16" s="335"/>
      <c r="E16" s="335"/>
      <c r="F16" s="336" t="s">
        <v>981</v>
      </c>
      <c r="G16" s="336" t="s">
        <v>883</v>
      </c>
      <c r="H16" s="336" t="s">
        <v>850</v>
      </c>
      <c r="I16" s="336" t="s">
        <v>850</v>
      </c>
      <c r="J16" s="336" t="s">
        <v>850</v>
      </c>
      <c r="K16" s="336" t="s">
        <v>850</v>
      </c>
      <c r="L16" s="337" t="s">
        <v>850</v>
      </c>
      <c r="M16" s="327"/>
      <c r="N16" s="333"/>
      <c r="O16" s="428"/>
    </row>
    <row r="17" spans="2:15" ht="285" customHeight="1" x14ac:dyDescent="0.35">
      <c r="B17" s="325"/>
      <c r="C17" s="334" t="s">
        <v>881</v>
      </c>
      <c r="D17" s="335"/>
      <c r="E17" s="335"/>
      <c r="F17" s="336" t="s">
        <v>1002</v>
      </c>
      <c r="G17" s="336" t="s">
        <v>989</v>
      </c>
      <c r="H17" s="336" t="s">
        <v>990</v>
      </c>
      <c r="I17" s="336">
        <v>0</v>
      </c>
      <c r="J17" s="336" t="s">
        <v>876</v>
      </c>
      <c r="K17" s="336" t="s">
        <v>850</v>
      </c>
      <c r="L17" s="337" t="s">
        <v>850</v>
      </c>
      <c r="M17" s="327"/>
      <c r="N17" s="333"/>
      <c r="O17" s="428"/>
    </row>
    <row r="18" spans="2:15" ht="315" customHeight="1" x14ac:dyDescent="0.35">
      <c r="B18" s="325"/>
      <c r="C18" s="334" t="s">
        <v>882</v>
      </c>
      <c r="D18" s="335"/>
      <c r="E18" s="335"/>
      <c r="F18" s="336" t="s">
        <v>991</v>
      </c>
      <c r="G18" s="336" t="s">
        <v>883</v>
      </c>
      <c r="H18" s="336" t="s">
        <v>850</v>
      </c>
      <c r="I18" s="336" t="s">
        <v>850</v>
      </c>
      <c r="J18" s="336" t="s">
        <v>876</v>
      </c>
      <c r="K18" s="336" t="s">
        <v>850</v>
      </c>
      <c r="L18" s="337" t="s">
        <v>850</v>
      </c>
      <c r="M18" s="327"/>
      <c r="N18" s="333"/>
      <c r="O18" s="428"/>
    </row>
    <row r="19" spans="2:15" ht="224.25" customHeight="1" x14ac:dyDescent="0.35">
      <c r="B19" s="325"/>
      <c r="C19" s="334" t="s">
        <v>884</v>
      </c>
      <c r="D19" s="335"/>
      <c r="E19" s="335"/>
      <c r="F19" s="336" t="s">
        <v>1003</v>
      </c>
      <c r="G19" s="336" t="s">
        <v>883</v>
      </c>
      <c r="H19" s="336" t="s">
        <v>850</v>
      </c>
      <c r="I19" s="336" t="s">
        <v>850</v>
      </c>
      <c r="J19" s="336" t="s">
        <v>850</v>
      </c>
      <c r="K19" s="336" t="s">
        <v>850</v>
      </c>
      <c r="L19" s="336" t="s">
        <v>850</v>
      </c>
      <c r="M19" s="327"/>
      <c r="N19" s="333"/>
      <c r="O19" s="428"/>
    </row>
    <row r="20" spans="2:15" ht="93.75" customHeight="1" x14ac:dyDescent="0.35">
      <c r="B20" s="325"/>
      <c r="C20" s="334" t="s">
        <v>885</v>
      </c>
      <c r="D20" s="335"/>
      <c r="E20" s="335"/>
      <c r="F20" s="415" t="s">
        <v>1004</v>
      </c>
      <c r="G20" s="336" t="s">
        <v>883</v>
      </c>
      <c r="H20" s="336" t="s">
        <v>850</v>
      </c>
      <c r="I20" s="336" t="s">
        <v>850</v>
      </c>
      <c r="J20" s="336" t="s">
        <v>850</v>
      </c>
      <c r="K20" s="336" t="s">
        <v>850</v>
      </c>
      <c r="L20" s="336" t="s">
        <v>850</v>
      </c>
      <c r="M20" s="327"/>
      <c r="N20" s="333"/>
      <c r="O20" s="428"/>
    </row>
    <row r="21" spans="2:15" ht="84.75" customHeight="1" x14ac:dyDescent="0.35">
      <c r="B21" s="325"/>
      <c r="C21" s="334" t="s">
        <v>886</v>
      </c>
      <c r="D21" s="335"/>
      <c r="E21" s="335"/>
      <c r="F21" s="415" t="s">
        <v>1004</v>
      </c>
      <c r="G21" s="336" t="s">
        <v>883</v>
      </c>
      <c r="H21" s="336" t="s">
        <v>850</v>
      </c>
      <c r="I21" s="336" t="s">
        <v>850</v>
      </c>
      <c r="J21" s="336" t="s">
        <v>850</v>
      </c>
      <c r="K21" s="336" t="s">
        <v>850</v>
      </c>
      <c r="L21" s="336" t="s">
        <v>850</v>
      </c>
      <c r="M21" s="327"/>
      <c r="N21" s="333"/>
      <c r="O21" s="428"/>
    </row>
    <row r="22" spans="2:15" ht="84.75" customHeight="1" x14ac:dyDescent="0.35">
      <c r="B22" s="325"/>
      <c r="C22" s="334" t="s">
        <v>887</v>
      </c>
      <c r="D22" s="335"/>
      <c r="E22" s="335"/>
      <c r="F22" s="415" t="s">
        <v>1004</v>
      </c>
      <c r="G22" s="336" t="s">
        <v>883</v>
      </c>
      <c r="H22" s="336" t="s">
        <v>850</v>
      </c>
      <c r="I22" s="336" t="s">
        <v>850</v>
      </c>
      <c r="J22" s="336" t="s">
        <v>850</v>
      </c>
      <c r="K22" s="336" t="s">
        <v>850</v>
      </c>
      <c r="L22" s="336" t="s">
        <v>850</v>
      </c>
      <c r="M22" s="327"/>
      <c r="N22" s="333"/>
      <c r="O22" s="428"/>
    </row>
    <row r="23" spans="2:15" s="439" customFormat="1" ht="165.5" customHeight="1" x14ac:dyDescent="0.35">
      <c r="B23" s="437"/>
      <c r="C23" s="433" t="s">
        <v>888</v>
      </c>
      <c r="D23" s="434"/>
      <c r="E23" s="434"/>
      <c r="F23" s="432" t="s">
        <v>1040</v>
      </c>
      <c r="G23" s="432" t="s">
        <v>1039</v>
      </c>
      <c r="H23" s="432" t="s">
        <v>1041</v>
      </c>
      <c r="I23" s="432" t="s">
        <v>1042</v>
      </c>
      <c r="J23" s="432" t="s">
        <v>1043</v>
      </c>
      <c r="K23" s="432" t="s">
        <v>850</v>
      </c>
      <c r="L23" s="438" t="s">
        <v>850</v>
      </c>
      <c r="M23" s="327"/>
      <c r="N23" s="333"/>
    </row>
    <row r="24" spans="2:15" ht="87" customHeight="1" x14ac:dyDescent="0.35">
      <c r="B24" s="325"/>
      <c r="C24" s="334" t="s">
        <v>889</v>
      </c>
      <c r="D24" s="335"/>
      <c r="E24" s="335"/>
      <c r="F24" s="415" t="s">
        <v>1004</v>
      </c>
      <c r="G24" s="336" t="s">
        <v>883</v>
      </c>
      <c r="H24" s="336" t="s">
        <v>850</v>
      </c>
      <c r="I24" s="336" t="s">
        <v>850</v>
      </c>
      <c r="J24" s="336" t="s">
        <v>850</v>
      </c>
      <c r="K24" s="336" t="s">
        <v>850</v>
      </c>
      <c r="L24" s="336" t="s">
        <v>850</v>
      </c>
      <c r="M24" s="338"/>
      <c r="N24" s="333"/>
    </row>
    <row r="25" spans="2:15" ht="87.75" customHeight="1" thickBot="1" x14ac:dyDescent="0.4">
      <c r="B25" s="325"/>
      <c r="C25" s="339" t="s">
        <v>890</v>
      </c>
      <c r="D25" s="340"/>
      <c r="E25" s="340"/>
      <c r="F25" s="415" t="s">
        <v>1004</v>
      </c>
      <c r="G25" s="341" t="s">
        <v>883</v>
      </c>
      <c r="H25" s="336" t="s">
        <v>850</v>
      </c>
      <c r="I25" s="336" t="s">
        <v>850</v>
      </c>
      <c r="J25" s="336" t="s">
        <v>850</v>
      </c>
      <c r="K25" s="336" t="s">
        <v>850</v>
      </c>
      <c r="L25" s="336" t="s">
        <v>850</v>
      </c>
      <c r="M25" s="338"/>
      <c r="N25" s="333"/>
    </row>
    <row r="26" spans="2:15" x14ac:dyDescent="0.35">
      <c r="B26" s="325"/>
      <c r="C26" s="343"/>
      <c r="D26" s="343"/>
      <c r="E26" s="343"/>
      <c r="F26" s="343"/>
      <c r="G26" s="343"/>
      <c r="H26" s="343"/>
      <c r="I26" s="343"/>
      <c r="J26" s="343"/>
      <c r="K26" s="343"/>
      <c r="L26" s="343"/>
      <c r="M26" s="327"/>
      <c r="N26" s="322"/>
    </row>
    <row r="27" spans="2:15" x14ac:dyDescent="0.35">
      <c r="B27" s="325"/>
      <c r="C27" s="343"/>
      <c r="D27" s="343"/>
      <c r="E27" s="343"/>
      <c r="F27" s="343"/>
      <c r="G27" s="343"/>
      <c r="H27" s="343"/>
      <c r="I27" s="343"/>
      <c r="J27" s="343"/>
      <c r="K27" s="343"/>
      <c r="L27" s="343"/>
      <c r="M27" s="327"/>
      <c r="N27" s="322"/>
    </row>
    <row r="28" spans="2:15" x14ac:dyDescent="0.35">
      <c r="B28" s="325"/>
      <c r="C28" s="328" t="s">
        <v>891</v>
      </c>
      <c r="D28" s="343"/>
      <c r="E28" s="343"/>
      <c r="F28" s="343"/>
      <c r="G28" s="343"/>
      <c r="H28" s="343"/>
      <c r="I28" s="343"/>
      <c r="J28" s="343"/>
      <c r="K28" s="343"/>
      <c r="L28" s="343"/>
      <c r="M28" s="327"/>
      <c r="N28" s="322"/>
    </row>
    <row r="29" spans="2:15" ht="15" thickBot="1" x14ac:dyDescent="0.4">
      <c r="B29" s="325"/>
      <c r="C29" s="328"/>
      <c r="D29" s="343"/>
      <c r="E29" s="343"/>
      <c r="F29" s="343"/>
      <c r="G29" s="343"/>
      <c r="H29" s="343"/>
      <c r="I29" s="343"/>
      <c r="J29" s="343"/>
      <c r="K29" s="343"/>
      <c r="L29" s="343"/>
      <c r="M29" s="327"/>
      <c r="N29" s="322"/>
    </row>
    <row r="30" spans="2:15" s="347" customFormat="1" ht="40.25" customHeight="1" x14ac:dyDescent="0.35">
      <c r="B30" s="344"/>
      <c r="C30" s="540" t="s">
        <v>892</v>
      </c>
      <c r="D30" s="541"/>
      <c r="E30" s="542" t="s">
        <v>893</v>
      </c>
      <c r="F30" s="542"/>
      <c r="G30" s="543"/>
      <c r="H30" s="326"/>
      <c r="I30" s="326"/>
      <c r="J30" s="326"/>
      <c r="K30" s="326"/>
      <c r="L30" s="326"/>
      <c r="M30" s="345"/>
      <c r="N30" s="346"/>
    </row>
    <row r="31" spans="2:15" s="347" customFormat="1" ht="40.25" customHeight="1" x14ac:dyDescent="0.35">
      <c r="B31" s="344"/>
      <c r="C31" s="529" t="s">
        <v>894</v>
      </c>
      <c r="D31" s="530"/>
      <c r="E31" s="531" t="s">
        <v>895</v>
      </c>
      <c r="F31" s="531"/>
      <c r="G31" s="532"/>
      <c r="H31" s="326"/>
      <c r="I31" s="326"/>
      <c r="J31" s="326"/>
      <c r="K31" s="326"/>
      <c r="L31" s="326"/>
      <c r="M31" s="345"/>
      <c r="N31" s="346"/>
    </row>
    <row r="32" spans="2:15" s="347" customFormat="1" ht="40.25" customHeight="1" thickBot="1" x14ac:dyDescent="0.4">
      <c r="B32" s="344"/>
      <c r="C32" s="548" t="s">
        <v>896</v>
      </c>
      <c r="D32" s="549"/>
      <c r="E32" s="550"/>
      <c r="F32" s="550"/>
      <c r="G32" s="551"/>
      <c r="H32" s="326"/>
      <c r="I32" s="326"/>
      <c r="J32" s="326"/>
      <c r="K32" s="326"/>
      <c r="L32" s="326"/>
      <c r="M32" s="345"/>
      <c r="N32" s="346"/>
    </row>
    <row r="33" spans="2:19" s="347" customFormat="1" ht="14" x14ac:dyDescent="0.35">
      <c r="B33" s="344"/>
      <c r="C33" s="348"/>
      <c r="D33" s="326"/>
      <c r="E33" s="326"/>
      <c r="F33" s="326"/>
      <c r="G33" s="326"/>
      <c r="H33" s="326"/>
      <c r="I33" s="326"/>
      <c r="J33" s="326"/>
      <c r="K33" s="326"/>
      <c r="L33" s="326"/>
      <c r="M33" s="345"/>
      <c r="N33" s="346"/>
    </row>
    <row r="34" spans="2:19" x14ac:dyDescent="0.35">
      <c r="B34" s="325"/>
      <c r="C34" s="348"/>
      <c r="D34" s="343"/>
      <c r="E34" s="343"/>
      <c r="F34" s="343"/>
      <c r="G34" s="343"/>
      <c r="H34" s="343"/>
      <c r="I34" s="343"/>
      <c r="J34" s="343"/>
      <c r="K34" s="343"/>
      <c r="L34" s="343"/>
      <c r="M34" s="327"/>
      <c r="N34" s="322"/>
    </row>
    <row r="35" spans="2:19" x14ac:dyDescent="0.35">
      <c r="B35" s="325"/>
      <c r="C35" s="552" t="s">
        <v>897</v>
      </c>
      <c r="D35" s="552"/>
      <c r="E35" s="349"/>
      <c r="F35" s="349"/>
      <c r="G35" s="349"/>
      <c r="H35" s="349"/>
      <c r="I35" s="349"/>
      <c r="J35" s="349"/>
      <c r="K35" s="349"/>
      <c r="L35" s="349"/>
      <c r="M35" s="350"/>
      <c r="N35" s="351"/>
      <c r="O35" s="352"/>
      <c r="P35" s="352"/>
      <c r="Q35" s="352"/>
      <c r="R35" s="352"/>
      <c r="S35" s="352"/>
    </row>
    <row r="36" spans="2:19" ht="15" thickBot="1" x14ac:dyDescent="0.4">
      <c r="B36" s="325"/>
      <c r="C36" s="353"/>
      <c r="D36" s="349"/>
      <c r="E36" s="349"/>
      <c r="F36" s="349"/>
      <c r="G36" s="349"/>
      <c r="H36" s="349"/>
      <c r="I36" s="349"/>
      <c r="J36" s="349"/>
      <c r="K36" s="349"/>
      <c r="L36" s="349"/>
      <c r="M36" s="350"/>
      <c r="N36" s="351"/>
      <c r="O36" s="352"/>
      <c r="P36" s="352"/>
      <c r="Q36" s="352"/>
      <c r="R36" s="352"/>
      <c r="S36" s="352"/>
    </row>
    <row r="37" spans="2:19" ht="40.25" customHeight="1" x14ac:dyDescent="0.35">
      <c r="B37" s="325"/>
      <c r="C37" s="540" t="s">
        <v>898</v>
      </c>
      <c r="D37" s="541"/>
      <c r="E37" s="553"/>
      <c r="F37" s="553"/>
      <c r="G37" s="554"/>
      <c r="H37" s="343"/>
      <c r="I37" s="343"/>
      <c r="J37" s="343"/>
      <c r="K37" s="343"/>
      <c r="L37" s="343"/>
      <c r="M37" s="327"/>
      <c r="N37" s="322"/>
    </row>
    <row r="38" spans="2:19" ht="40.25" customHeight="1" thickBot="1" x14ac:dyDescent="0.4">
      <c r="B38" s="325"/>
      <c r="C38" s="555" t="s">
        <v>899</v>
      </c>
      <c r="D38" s="556"/>
      <c r="E38" s="557"/>
      <c r="F38" s="557"/>
      <c r="G38" s="558"/>
      <c r="H38" s="343"/>
      <c r="I38" s="343"/>
      <c r="J38" s="343"/>
      <c r="K38" s="343"/>
      <c r="L38" s="343"/>
      <c r="M38" s="327"/>
      <c r="N38" s="322"/>
    </row>
    <row r="39" spans="2:19" x14ac:dyDescent="0.35">
      <c r="B39" s="325"/>
      <c r="C39" s="348"/>
      <c r="D39" s="343"/>
      <c r="E39" s="343"/>
      <c r="F39" s="343"/>
      <c r="G39" s="343"/>
      <c r="H39" s="343"/>
      <c r="I39" s="343"/>
      <c r="J39" s="343"/>
      <c r="K39" s="343"/>
      <c r="L39" s="343"/>
      <c r="M39" s="327"/>
      <c r="N39" s="322"/>
    </row>
    <row r="40" spans="2:19" x14ac:dyDescent="0.35">
      <c r="B40" s="325"/>
      <c r="C40" s="348"/>
      <c r="D40" s="343"/>
      <c r="E40" s="343"/>
      <c r="F40" s="343"/>
      <c r="G40" s="343"/>
      <c r="H40" s="343"/>
      <c r="I40" s="343"/>
      <c r="J40" s="343"/>
      <c r="K40" s="343"/>
      <c r="L40" s="343"/>
      <c r="M40" s="327"/>
      <c r="N40" s="322"/>
    </row>
    <row r="41" spans="2:19" ht="15" customHeight="1" x14ac:dyDescent="0.35">
      <c r="B41" s="325"/>
      <c r="C41" s="552" t="s">
        <v>900</v>
      </c>
      <c r="D41" s="552"/>
      <c r="E41" s="354"/>
      <c r="F41" s="354"/>
      <c r="G41" s="354"/>
      <c r="H41" s="354"/>
      <c r="I41" s="354"/>
      <c r="J41" s="354"/>
      <c r="K41" s="354"/>
      <c r="L41" s="354"/>
      <c r="M41" s="355"/>
      <c r="N41" s="356"/>
      <c r="O41" s="357"/>
      <c r="P41" s="357"/>
      <c r="Q41" s="357"/>
      <c r="R41" s="357"/>
      <c r="S41" s="357"/>
    </row>
    <row r="42" spans="2:19" ht="15" thickBot="1" x14ac:dyDescent="0.4">
      <c r="B42" s="325"/>
      <c r="C42" s="353"/>
      <c r="D42" s="354"/>
      <c r="E42" s="354"/>
      <c r="F42" s="354"/>
      <c r="G42" s="354"/>
      <c r="H42" s="354"/>
      <c r="I42" s="354"/>
      <c r="J42" s="354"/>
      <c r="K42" s="354"/>
      <c r="L42" s="354"/>
      <c r="M42" s="355"/>
      <c r="N42" s="356"/>
      <c r="O42" s="357"/>
      <c r="P42" s="357"/>
      <c r="Q42" s="357"/>
      <c r="R42" s="357"/>
      <c r="S42" s="357"/>
    </row>
    <row r="43" spans="2:19" s="11" customFormat="1" ht="62.25" customHeight="1" x14ac:dyDescent="0.35">
      <c r="B43" s="358"/>
      <c r="C43" s="559" t="s">
        <v>901</v>
      </c>
      <c r="D43" s="560"/>
      <c r="E43" s="561" t="s">
        <v>1048</v>
      </c>
      <c r="F43" s="562"/>
      <c r="G43" s="563"/>
      <c r="H43" s="359"/>
      <c r="I43" s="359"/>
      <c r="J43" s="359"/>
      <c r="K43" s="359"/>
      <c r="L43" s="359"/>
      <c r="M43" s="360"/>
      <c r="N43" s="124"/>
    </row>
    <row r="44" spans="2:19" s="11" customFormat="1" ht="201" customHeight="1" thickBot="1" x14ac:dyDescent="0.4">
      <c r="B44" s="358"/>
      <c r="C44" s="544" t="s">
        <v>902</v>
      </c>
      <c r="D44" s="545"/>
      <c r="E44" s="564" t="s">
        <v>1053</v>
      </c>
      <c r="F44" s="565"/>
      <c r="G44" s="566"/>
      <c r="H44" s="359"/>
      <c r="I44" s="359"/>
      <c r="J44" s="359"/>
      <c r="K44" s="359"/>
      <c r="L44" s="359"/>
      <c r="M44" s="360"/>
      <c r="N44" s="124"/>
    </row>
    <row r="45" spans="2:19" s="11" customFormat="1" ht="40.25" customHeight="1" x14ac:dyDescent="0.35">
      <c r="B45" s="358"/>
      <c r="C45" s="544" t="s">
        <v>904</v>
      </c>
      <c r="D45" s="545"/>
      <c r="E45" s="546" t="s">
        <v>1054</v>
      </c>
      <c r="F45" s="546"/>
      <c r="G45" s="547"/>
      <c r="H45" s="359"/>
      <c r="I45" s="359"/>
      <c r="J45" s="359"/>
      <c r="K45" s="359"/>
      <c r="L45" s="359"/>
      <c r="M45" s="360"/>
      <c r="N45" s="124"/>
    </row>
    <row r="46" spans="2:19" s="11" customFormat="1" ht="40.25" customHeight="1" thickBot="1" x14ac:dyDescent="0.4">
      <c r="B46" s="358"/>
      <c r="C46" s="555" t="s">
        <v>905</v>
      </c>
      <c r="D46" s="556"/>
      <c r="E46" s="567" t="s">
        <v>903</v>
      </c>
      <c r="F46" s="567"/>
      <c r="G46" s="568"/>
      <c r="H46" s="359"/>
      <c r="I46" s="359"/>
      <c r="J46" s="359"/>
      <c r="K46" s="359"/>
      <c r="L46" s="359"/>
      <c r="M46" s="360"/>
      <c r="N46" s="124"/>
    </row>
    <row r="47" spans="2:19" x14ac:dyDescent="0.35">
      <c r="B47" s="325"/>
      <c r="C47" s="361"/>
      <c r="D47" s="343"/>
      <c r="E47" s="343"/>
      <c r="F47" s="343"/>
      <c r="G47" s="343"/>
      <c r="H47" s="343"/>
      <c r="I47" s="343"/>
      <c r="J47" s="343"/>
      <c r="K47" s="343"/>
      <c r="L47" s="343"/>
      <c r="M47" s="327"/>
      <c r="N47" s="322"/>
    </row>
    <row r="48" spans="2:19" x14ac:dyDescent="0.35">
      <c r="B48" s="325"/>
      <c r="C48" s="343"/>
      <c r="D48" s="343"/>
      <c r="E48" s="343"/>
      <c r="F48" s="343"/>
      <c r="G48" s="343"/>
      <c r="H48" s="343"/>
      <c r="I48" s="343"/>
      <c r="J48" s="343"/>
      <c r="K48" s="343"/>
      <c r="L48" s="343"/>
      <c r="M48" s="327"/>
      <c r="N48" s="322"/>
    </row>
    <row r="49" spans="2:21" x14ac:dyDescent="0.35">
      <c r="B49" s="325"/>
      <c r="C49" s="328" t="s">
        <v>906</v>
      </c>
      <c r="D49" s="343"/>
      <c r="E49" s="343"/>
      <c r="F49" s="343"/>
      <c r="G49" s="343"/>
      <c r="H49" s="343"/>
      <c r="I49" s="343"/>
      <c r="J49" s="343"/>
      <c r="K49" s="343"/>
      <c r="L49" s="343"/>
      <c r="M49" s="327"/>
      <c r="N49" s="322"/>
    </row>
    <row r="50" spans="2:21" ht="15" thickBot="1" x14ac:dyDescent="0.4">
      <c r="B50" s="325"/>
      <c r="C50" s="343"/>
      <c r="D50" s="361"/>
      <c r="E50" s="343"/>
      <c r="F50" s="343"/>
      <c r="G50" s="343"/>
      <c r="H50" s="343"/>
      <c r="I50" s="343"/>
      <c r="J50" s="343"/>
      <c r="K50" s="343"/>
      <c r="L50" s="343"/>
      <c r="M50" s="327"/>
      <c r="N50" s="322"/>
    </row>
    <row r="51" spans="2:21" ht="50" customHeight="1" x14ac:dyDescent="0.35">
      <c r="B51" s="325"/>
      <c r="C51" s="559" t="s">
        <v>907</v>
      </c>
      <c r="D51" s="560"/>
      <c r="E51" s="542"/>
      <c r="F51" s="542"/>
      <c r="G51" s="543"/>
      <c r="H51" s="348"/>
      <c r="I51" s="348"/>
      <c r="J51" s="348"/>
      <c r="K51" s="361"/>
      <c r="L51" s="361"/>
      <c r="M51" s="338"/>
      <c r="N51" s="333"/>
      <c r="O51" s="362"/>
      <c r="P51" s="362"/>
      <c r="Q51" s="362"/>
      <c r="R51" s="362"/>
      <c r="S51" s="362"/>
      <c r="T51" s="362"/>
      <c r="U51" s="362"/>
    </row>
    <row r="52" spans="2:21" ht="50" customHeight="1" x14ac:dyDescent="0.35">
      <c r="B52" s="325"/>
      <c r="C52" s="544" t="s">
        <v>908</v>
      </c>
      <c r="D52" s="545"/>
      <c r="E52" s="569" t="s">
        <v>909</v>
      </c>
      <c r="F52" s="569"/>
      <c r="G52" s="570"/>
      <c r="H52" s="348"/>
      <c r="I52" s="348"/>
      <c r="J52" s="348"/>
      <c r="K52" s="361"/>
      <c r="L52" s="361"/>
      <c r="M52" s="338"/>
      <c r="N52" s="333"/>
      <c r="O52" s="362"/>
      <c r="P52" s="362"/>
      <c r="Q52" s="362"/>
      <c r="R52" s="362"/>
      <c r="S52" s="362"/>
      <c r="T52" s="362"/>
      <c r="U52" s="362"/>
    </row>
    <row r="53" spans="2:21" ht="50" customHeight="1" thickBot="1" x14ac:dyDescent="0.4">
      <c r="B53" s="325"/>
      <c r="C53" s="555" t="s">
        <v>910</v>
      </c>
      <c r="D53" s="556"/>
      <c r="E53" s="576" t="s">
        <v>911</v>
      </c>
      <c r="F53" s="576"/>
      <c r="G53" s="577"/>
      <c r="H53" s="348"/>
      <c r="I53" s="348"/>
      <c r="J53" s="348"/>
      <c r="K53" s="361"/>
      <c r="L53" s="361"/>
      <c r="M53" s="338"/>
      <c r="N53" s="333"/>
      <c r="O53" s="362"/>
      <c r="P53" s="362"/>
      <c r="Q53" s="362"/>
      <c r="R53" s="362"/>
      <c r="S53" s="362"/>
      <c r="T53" s="362"/>
      <c r="U53" s="362"/>
    </row>
    <row r="54" spans="2:21" customFormat="1" ht="15" customHeight="1" thickBot="1" x14ac:dyDescent="0.4">
      <c r="B54" s="100"/>
      <c r="C54" s="167"/>
      <c r="D54" s="167"/>
      <c r="E54" s="167"/>
      <c r="F54" s="167"/>
      <c r="G54" s="167"/>
      <c r="H54" s="167"/>
      <c r="I54" s="167"/>
      <c r="J54" s="167"/>
      <c r="K54" s="167"/>
      <c r="L54" s="167"/>
      <c r="M54" s="103"/>
      <c r="N54" s="167"/>
    </row>
    <row r="55" spans="2:21" s="352" customFormat="1" ht="87.75" customHeight="1" x14ac:dyDescent="0.35">
      <c r="B55" s="363"/>
      <c r="C55" s="364" t="s">
        <v>912</v>
      </c>
      <c r="D55" s="331" t="s">
        <v>913</v>
      </c>
      <c r="E55" s="331" t="s">
        <v>914</v>
      </c>
      <c r="F55" s="331" t="s">
        <v>915</v>
      </c>
      <c r="G55" s="331" t="s">
        <v>916</v>
      </c>
      <c r="H55" s="331" t="s">
        <v>917</v>
      </c>
      <c r="I55" s="331" t="s">
        <v>918</v>
      </c>
      <c r="J55" s="332" t="s">
        <v>919</v>
      </c>
      <c r="K55" s="354"/>
      <c r="L55" s="354"/>
      <c r="M55" s="355"/>
      <c r="N55" s="356"/>
      <c r="O55" s="357"/>
      <c r="P55" s="357"/>
      <c r="Q55" s="357"/>
      <c r="R55" s="357"/>
      <c r="S55" s="357"/>
      <c r="T55" s="357"/>
      <c r="U55" s="357"/>
    </row>
    <row r="56" spans="2:21" ht="30" customHeight="1" x14ac:dyDescent="0.35">
      <c r="B56" s="325"/>
      <c r="C56" s="334" t="s">
        <v>920</v>
      </c>
      <c r="D56" s="336"/>
      <c r="E56" s="336"/>
      <c r="F56" s="336"/>
      <c r="G56" s="336"/>
      <c r="H56" s="336"/>
      <c r="I56" s="336"/>
      <c r="J56" s="337"/>
      <c r="K56" s="361"/>
      <c r="L56" s="361"/>
      <c r="M56" s="338"/>
      <c r="N56" s="333"/>
      <c r="O56" s="362"/>
      <c r="P56" s="362"/>
      <c r="Q56" s="362"/>
      <c r="R56" s="362"/>
      <c r="S56" s="362"/>
      <c r="T56" s="362"/>
      <c r="U56" s="362"/>
    </row>
    <row r="57" spans="2:21" ht="30" customHeight="1" x14ac:dyDescent="0.35">
      <c r="B57" s="325"/>
      <c r="C57" s="334" t="s">
        <v>921</v>
      </c>
      <c r="D57" s="336"/>
      <c r="E57" s="336"/>
      <c r="F57" s="336"/>
      <c r="G57" s="336"/>
      <c r="H57" s="336"/>
      <c r="I57" s="336"/>
      <c r="J57" s="337"/>
      <c r="K57" s="361"/>
      <c r="L57" s="361"/>
      <c r="M57" s="338"/>
      <c r="N57" s="333"/>
      <c r="O57" s="362"/>
      <c r="P57" s="362"/>
      <c r="Q57" s="362"/>
      <c r="R57" s="362"/>
      <c r="S57" s="362"/>
      <c r="T57" s="362"/>
      <c r="U57" s="362"/>
    </row>
    <row r="58" spans="2:21" ht="30" customHeight="1" x14ac:dyDescent="0.35">
      <c r="B58" s="325"/>
      <c r="C58" s="334" t="s">
        <v>922</v>
      </c>
      <c r="D58" s="336"/>
      <c r="E58" s="336"/>
      <c r="F58" s="336"/>
      <c r="G58" s="336"/>
      <c r="H58" s="336"/>
      <c r="I58" s="336"/>
      <c r="J58" s="337"/>
      <c r="K58" s="361"/>
      <c r="L58" s="361"/>
      <c r="M58" s="338"/>
      <c r="N58" s="333"/>
      <c r="O58" s="362"/>
      <c r="P58" s="362"/>
      <c r="Q58" s="362"/>
      <c r="R58" s="362"/>
      <c r="S58" s="362"/>
      <c r="T58" s="362"/>
      <c r="U58" s="362"/>
    </row>
    <row r="59" spans="2:21" ht="30" customHeight="1" x14ac:dyDescent="0.35">
      <c r="B59" s="325"/>
      <c r="C59" s="334" t="s">
        <v>923</v>
      </c>
      <c r="D59" s="336"/>
      <c r="E59" s="336"/>
      <c r="F59" s="336"/>
      <c r="G59" s="336"/>
      <c r="H59" s="336"/>
      <c r="I59" s="336"/>
      <c r="J59" s="337"/>
      <c r="K59" s="361"/>
      <c r="L59" s="361"/>
      <c r="M59" s="338"/>
      <c r="N59" s="333"/>
      <c r="O59" s="362"/>
      <c r="P59" s="362"/>
      <c r="Q59" s="362"/>
      <c r="R59" s="362"/>
      <c r="S59" s="362"/>
      <c r="T59" s="362"/>
      <c r="U59" s="362"/>
    </row>
    <row r="60" spans="2:21" ht="30" customHeight="1" x14ac:dyDescent="0.35">
      <c r="B60" s="325"/>
      <c r="C60" s="334" t="s">
        <v>924</v>
      </c>
      <c r="D60" s="365"/>
      <c r="E60" s="336"/>
      <c r="F60" s="336"/>
      <c r="G60" s="336"/>
      <c r="H60" s="336"/>
      <c r="I60" s="336"/>
      <c r="J60" s="337"/>
      <c r="K60" s="361"/>
      <c r="L60" s="361"/>
      <c r="M60" s="338"/>
      <c r="N60" s="333"/>
      <c r="O60" s="362"/>
      <c r="P60" s="362"/>
      <c r="Q60" s="362"/>
      <c r="R60" s="362"/>
      <c r="S60" s="362"/>
      <c r="T60" s="362"/>
      <c r="U60" s="362"/>
    </row>
    <row r="61" spans="2:21" ht="30" customHeight="1" thickBot="1" x14ac:dyDescent="0.4">
      <c r="B61" s="325"/>
      <c r="C61" s="366"/>
      <c r="D61" s="367"/>
      <c r="E61" s="368"/>
      <c r="F61" s="368"/>
      <c r="G61" s="368"/>
      <c r="H61" s="368"/>
      <c r="I61" s="368"/>
      <c r="J61" s="369"/>
      <c r="K61" s="361"/>
      <c r="L61" s="361"/>
      <c r="M61" s="338"/>
      <c r="N61" s="333"/>
      <c r="O61" s="362"/>
      <c r="P61" s="362"/>
      <c r="Q61" s="362"/>
      <c r="R61" s="362"/>
      <c r="S61" s="362"/>
      <c r="T61" s="362"/>
      <c r="U61" s="362"/>
    </row>
    <row r="62" spans="2:21" x14ac:dyDescent="0.35">
      <c r="B62" s="325"/>
      <c r="C62" s="343"/>
      <c r="D62" s="343"/>
      <c r="E62" s="343"/>
      <c r="F62" s="343"/>
      <c r="G62" s="343"/>
      <c r="H62" s="343"/>
      <c r="I62" s="343"/>
      <c r="J62" s="343"/>
      <c r="K62" s="343"/>
      <c r="L62" s="343"/>
      <c r="M62" s="327"/>
      <c r="N62" s="322"/>
    </row>
    <row r="63" spans="2:21" x14ac:dyDescent="0.35">
      <c r="B63" s="325"/>
      <c r="C63" s="328" t="s">
        <v>925</v>
      </c>
      <c r="D63" s="343"/>
      <c r="E63" s="343"/>
      <c r="F63" s="343"/>
      <c r="G63" s="343"/>
      <c r="H63" s="343"/>
      <c r="I63" s="343"/>
      <c r="J63" s="343"/>
      <c r="K63" s="343"/>
      <c r="L63" s="343"/>
      <c r="M63" s="327"/>
      <c r="N63" s="322"/>
    </row>
    <row r="64" spans="2:21" ht="15" thickBot="1" x14ac:dyDescent="0.4">
      <c r="B64" s="325"/>
      <c r="C64" s="328"/>
      <c r="D64" s="343"/>
      <c r="E64" s="343"/>
      <c r="F64" s="343"/>
      <c r="G64" s="343"/>
      <c r="H64" s="343"/>
      <c r="I64" s="343"/>
      <c r="J64" s="343"/>
      <c r="K64" s="343"/>
      <c r="L64" s="343"/>
      <c r="M64" s="327"/>
      <c r="N64" s="322"/>
    </row>
    <row r="65" spans="2:14" ht="60" customHeight="1" thickBot="1" x14ac:dyDescent="0.4">
      <c r="B65" s="325"/>
      <c r="C65" s="578" t="s">
        <v>926</v>
      </c>
      <c r="D65" s="579"/>
      <c r="E65" s="536"/>
      <c r="F65" s="537"/>
      <c r="G65" s="343"/>
      <c r="H65" s="343"/>
      <c r="I65" s="343"/>
      <c r="J65" s="343"/>
      <c r="K65" s="343"/>
      <c r="L65" s="343"/>
      <c r="M65" s="327"/>
      <c r="N65" s="322"/>
    </row>
    <row r="66" spans="2:14" ht="15" thickBot="1" x14ac:dyDescent="0.4">
      <c r="B66" s="325"/>
      <c r="C66" s="370"/>
      <c r="D66" s="370"/>
      <c r="E66" s="343"/>
      <c r="F66" s="343"/>
      <c r="G66" s="343"/>
      <c r="H66" s="343"/>
      <c r="I66" s="343"/>
      <c r="J66" s="343"/>
      <c r="K66" s="343"/>
      <c r="L66" s="343"/>
      <c r="M66" s="327"/>
      <c r="N66" s="322"/>
    </row>
    <row r="67" spans="2:14" ht="45" customHeight="1" x14ac:dyDescent="0.35">
      <c r="B67" s="325"/>
      <c r="C67" s="580" t="s">
        <v>927</v>
      </c>
      <c r="D67" s="581"/>
      <c r="E67" s="581" t="s">
        <v>928</v>
      </c>
      <c r="F67" s="582"/>
      <c r="G67" s="343"/>
      <c r="H67" s="343"/>
      <c r="I67" s="343"/>
      <c r="J67" s="343"/>
      <c r="K67" s="343"/>
      <c r="L67" s="343"/>
      <c r="M67" s="327"/>
      <c r="N67" s="322"/>
    </row>
    <row r="68" spans="2:14" ht="45" customHeight="1" x14ac:dyDescent="0.35">
      <c r="B68" s="325"/>
      <c r="C68" s="571" t="s">
        <v>869</v>
      </c>
      <c r="D68" s="572"/>
      <c r="E68" s="573" t="s">
        <v>929</v>
      </c>
      <c r="F68" s="574"/>
      <c r="G68" s="343"/>
      <c r="H68" s="343"/>
      <c r="I68" s="343"/>
      <c r="J68" s="343"/>
      <c r="K68" s="343"/>
      <c r="L68" s="343"/>
      <c r="M68" s="327"/>
      <c r="N68" s="322"/>
    </row>
    <row r="69" spans="2:14" ht="32.25" customHeight="1" thickBot="1" x14ac:dyDescent="0.4">
      <c r="B69" s="325"/>
      <c r="C69" s="575"/>
      <c r="D69" s="550"/>
      <c r="E69" s="550"/>
      <c r="F69" s="551"/>
      <c r="G69" s="343"/>
      <c r="H69" s="343"/>
      <c r="I69" s="343"/>
      <c r="J69" s="343"/>
      <c r="K69" s="343"/>
      <c r="L69" s="343"/>
      <c r="M69" s="327"/>
      <c r="N69" s="322"/>
    </row>
    <row r="70" spans="2:14" x14ac:dyDescent="0.35">
      <c r="B70" s="325"/>
      <c r="C70" s="322"/>
      <c r="D70" s="322"/>
      <c r="E70" s="322"/>
      <c r="F70" s="322"/>
      <c r="G70" s="322"/>
      <c r="H70" s="322"/>
      <c r="I70" s="322"/>
      <c r="J70" s="322"/>
      <c r="K70" s="322"/>
      <c r="L70" s="322"/>
      <c r="M70" s="371"/>
      <c r="N70" s="322"/>
    </row>
    <row r="71" spans="2:14" ht="15" thickBot="1" x14ac:dyDescent="0.4">
      <c r="B71" s="372"/>
      <c r="C71" s="373"/>
      <c r="D71" s="373"/>
      <c r="E71" s="373"/>
      <c r="F71" s="373"/>
      <c r="G71" s="373"/>
      <c r="H71" s="373"/>
      <c r="I71" s="373"/>
      <c r="J71" s="373"/>
      <c r="K71" s="373"/>
      <c r="L71" s="373"/>
      <c r="M71" s="374"/>
      <c r="N71" s="322"/>
    </row>
  </sheetData>
  <mergeCells count="37">
    <mergeCell ref="C68:D68"/>
    <mergeCell ref="E68:F68"/>
    <mergeCell ref="C69:D69"/>
    <mergeCell ref="E69:F69"/>
    <mergeCell ref="C53:D53"/>
    <mergeCell ref="E53:G53"/>
    <mergeCell ref="C65:D65"/>
    <mergeCell ref="E65:F65"/>
    <mergeCell ref="C67:D67"/>
    <mergeCell ref="E67:F67"/>
    <mergeCell ref="C46:D46"/>
    <mergeCell ref="E46:G46"/>
    <mergeCell ref="C51:D51"/>
    <mergeCell ref="E51:G51"/>
    <mergeCell ref="C52:D52"/>
    <mergeCell ref="E52:G52"/>
    <mergeCell ref="C45:D45"/>
    <mergeCell ref="E45:G45"/>
    <mergeCell ref="C32:D32"/>
    <mergeCell ref="E32:G32"/>
    <mergeCell ref="C35:D35"/>
    <mergeCell ref="C37:D37"/>
    <mergeCell ref="E37:G37"/>
    <mergeCell ref="C38:D38"/>
    <mergeCell ref="E38:G38"/>
    <mergeCell ref="C41:D41"/>
    <mergeCell ref="C43:D43"/>
    <mergeCell ref="E43:G43"/>
    <mergeCell ref="C44:D44"/>
    <mergeCell ref="E44:G44"/>
    <mergeCell ref="C31:D31"/>
    <mergeCell ref="E31:G31"/>
    <mergeCell ref="C3:G3"/>
    <mergeCell ref="D8:G8"/>
    <mergeCell ref="J12:J13"/>
    <mergeCell ref="C30:D30"/>
    <mergeCell ref="E30:G30"/>
  </mergeCells>
  <pageMargins left="0.7" right="0.7" top="0.75" bottom="0.75" header="0.3" footer="0.3"/>
  <pageSetup paperSize="8" scale="37"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63500</xdr:colOff>
                    <xdr:row>7</xdr:row>
                    <xdr:rowOff>292100</xdr:rowOff>
                  </from>
                  <to>
                    <xdr:col>6</xdr:col>
                    <xdr:colOff>508000</xdr:colOff>
                    <xdr:row>7</xdr:row>
                    <xdr:rowOff>444500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63500</xdr:colOff>
                    <xdr:row>7</xdr:row>
                    <xdr:rowOff>50800</xdr:rowOff>
                  </from>
                  <to>
                    <xdr:col>5</xdr:col>
                    <xdr:colOff>1866900</xdr:colOff>
                    <xdr:row>7</xdr:row>
                    <xdr:rowOff>254000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8"/>
  <sheetViews>
    <sheetView view="pageBreakPreview" zoomScale="95" zoomScaleNormal="81" zoomScaleSheetLayoutView="95" workbookViewId="0">
      <selection activeCell="K26" sqref="K26:K27"/>
    </sheetView>
  </sheetViews>
  <sheetFormatPr defaultColWidth="9.36328125" defaultRowHeight="14" x14ac:dyDescent="0.35"/>
  <cols>
    <col min="1" max="2" width="1.6328125" style="347" customWidth="1"/>
    <col min="3" max="3" width="50" style="347" customWidth="1"/>
    <col min="4" max="4" width="29.453125" style="347" customWidth="1"/>
    <col min="5" max="5" width="19.453125" style="347" customWidth="1"/>
    <col min="6" max="6" width="21.36328125" style="347" customWidth="1"/>
    <col min="7" max="7" width="26.36328125" style="347" customWidth="1"/>
    <col min="8" max="8" width="57.453125" style="347" bestFit="1" customWidth="1"/>
    <col min="9" max="10" width="1.6328125" style="347" customWidth="1"/>
    <col min="11" max="11" width="45.453125" style="347" customWidth="1"/>
    <col min="12" max="16384" width="9.36328125" style="347"/>
  </cols>
  <sheetData>
    <row r="1" spans="2:9" ht="14.5" thickBot="1" x14ac:dyDescent="0.4"/>
    <row r="2" spans="2:9" ht="14.5" thickBot="1" x14ac:dyDescent="0.4">
      <c r="B2" s="375"/>
      <c r="C2" s="376"/>
      <c r="D2" s="376"/>
      <c r="E2" s="376"/>
      <c r="F2" s="376"/>
      <c r="G2" s="376"/>
      <c r="H2" s="376"/>
      <c r="I2" s="377"/>
    </row>
    <row r="3" spans="2:9" ht="20.5" thickBot="1" x14ac:dyDescent="0.4">
      <c r="B3" s="344"/>
      <c r="C3" s="585" t="s">
        <v>930</v>
      </c>
      <c r="D3" s="586"/>
      <c r="E3" s="586"/>
      <c r="F3" s="586"/>
      <c r="G3" s="586"/>
      <c r="H3" s="587"/>
      <c r="I3" s="378"/>
    </row>
    <row r="4" spans="2:9" x14ac:dyDescent="0.35">
      <c r="B4" s="344"/>
      <c r="C4" s="346"/>
      <c r="D4" s="346"/>
      <c r="E4" s="346"/>
      <c r="F4" s="346"/>
      <c r="G4" s="346"/>
      <c r="H4" s="346"/>
      <c r="I4" s="378"/>
    </row>
    <row r="5" spans="2:9" x14ac:dyDescent="0.35">
      <c r="B5" s="344"/>
      <c r="C5" s="346"/>
      <c r="D5" s="346"/>
      <c r="E5" s="346"/>
      <c r="F5" s="346"/>
      <c r="G5" s="346"/>
      <c r="H5" s="346"/>
      <c r="I5" s="378"/>
    </row>
    <row r="6" spans="2:9" x14ac:dyDescent="0.35">
      <c r="B6" s="344"/>
      <c r="C6" s="379" t="s">
        <v>931</v>
      </c>
      <c r="D6" s="346"/>
      <c r="E6" s="346"/>
      <c r="F6" s="346"/>
      <c r="G6" s="346"/>
      <c r="H6" s="346"/>
      <c r="I6" s="378"/>
    </row>
    <row r="7" spans="2:9" ht="14.5" thickBot="1" x14ac:dyDescent="0.4">
      <c r="B7" s="344"/>
      <c r="C7" s="346"/>
      <c r="D7" s="346"/>
      <c r="E7" s="346"/>
      <c r="F7" s="346"/>
      <c r="G7" s="346"/>
      <c r="H7" s="346"/>
      <c r="I7" s="378"/>
    </row>
    <row r="8" spans="2:9" ht="45" customHeight="1" x14ac:dyDescent="0.35">
      <c r="B8" s="344"/>
      <c r="C8" s="559" t="s">
        <v>932</v>
      </c>
      <c r="D8" s="560"/>
      <c r="E8" s="588" t="s">
        <v>933</v>
      </c>
      <c r="F8" s="588"/>
      <c r="G8" s="588"/>
      <c r="H8" s="589"/>
      <c r="I8" s="378"/>
    </row>
    <row r="9" spans="2:9" ht="45" customHeight="1" thickBot="1" x14ac:dyDescent="0.4">
      <c r="B9" s="344"/>
      <c r="C9" s="555" t="s">
        <v>934</v>
      </c>
      <c r="D9" s="556"/>
      <c r="E9" s="550" t="s">
        <v>935</v>
      </c>
      <c r="F9" s="550"/>
      <c r="G9" s="550"/>
      <c r="H9" s="551"/>
      <c r="I9" s="378"/>
    </row>
    <row r="10" spans="2:9" ht="15" customHeight="1" thickBot="1" x14ac:dyDescent="0.4">
      <c r="B10" s="344"/>
      <c r="C10" s="583"/>
      <c r="D10" s="583"/>
      <c r="E10" s="584"/>
      <c r="F10" s="584"/>
      <c r="G10" s="584"/>
      <c r="H10" s="584"/>
      <c r="I10" s="378"/>
    </row>
    <row r="11" spans="2:9" ht="30" customHeight="1" x14ac:dyDescent="0.35">
      <c r="B11" s="344"/>
      <c r="C11" s="540" t="s">
        <v>936</v>
      </c>
      <c r="D11" s="590"/>
      <c r="E11" s="590"/>
      <c r="F11" s="590"/>
      <c r="G11" s="590"/>
      <c r="H11" s="591"/>
      <c r="I11" s="378"/>
    </row>
    <row r="12" spans="2:9" x14ac:dyDescent="0.35">
      <c r="B12" s="344"/>
      <c r="C12" s="380" t="s">
        <v>937</v>
      </c>
      <c r="D12" s="381" t="s">
        <v>938</v>
      </c>
      <c r="E12" s="381" t="s">
        <v>245</v>
      </c>
      <c r="F12" s="381" t="s">
        <v>243</v>
      </c>
      <c r="G12" s="381" t="s">
        <v>939</v>
      </c>
      <c r="H12" s="382" t="s">
        <v>940</v>
      </c>
      <c r="I12" s="378"/>
    </row>
    <row r="13" spans="2:9" ht="96.75" customHeight="1" x14ac:dyDescent="0.35">
      <c r="B13" s="344"/>
      <c r="C13" s="383" t="s">
        <v>992</v>
      </c>
      <c r="D13" s="384" t="s">
        <v>944</v>
      </c>
      <c r="E13" s="385" t="s">
        <v>993</v>
      </c>
      <c r="F13" s="386">
        <v>3</v>
      </c>
      <c r="G13" s="429">
        <v>5</v>
      </c>
      <c r="H13" s="387" t="s">
        <v>942</v>
      </c>
      <c r="I13" s="378"/>
    </row>
    <row r="14" spans="2:9" ht="103.5" customHeight="1" x14ac:dyDescent="0.35">
      <c r="B14" s="344"/>
      <c r="C14" s="383" t="s">
        <v>994</v>
      </c>
      <c r="D14" s="384" t="s">
        <v>943</v>
      </c>
      <c r="E14" s="385" t="s">
        <v>787</v>
      </c>
      <c r="F14" s="386">
        <v>0</v>
      </c>
      <c r="G14" s="414">
        <v>0.5</v>
      </c>
      <c r="H14" s="387" t="s">
        <v>942</v>
      </c>
      <c r="I14" s="378"/>
    </row>
    <row r="15" spans="2:9" ht="129" customHeight="1" x14ac:dyDescent="0.35">
      <c r="B15" s="344"/>
      <c r="C15" s="383" t="s">
        <v>995</v>
      </c>
      <c r="D15" s="384" t="s">
        <v>941</v>
      </c>
      <c r="E15" s="385" t="s">
        <v>785</v>
      </c>
      <c r="F15" s="386">
        <v>0</v>
      </c>
      <c r="G15" s="414">
        <v>0.6</v>
      </c>
      <c r="H15" s="387" t="s">
        <v>942</v>
      </c>
      <c r="I15" s="378"/>
    </row>
    <row r="16" spans="2:9" ht="124.5" customHeight="1" x14ac:dyDescent="0.35">
      <c r="B16" s="344"/>
      <c r="C16" s="383" t="s">
        <v>996</v>
      </c>
      <c r="D16" s="384" t="s">
        <v>943</v>
      </c>
      <c r="E16" s="385" t="s">
        <v>797</v>
      </c>
      <c r="F16" s="386">
        <v>0</v>
      </c>
      <c r="G16" s="386">
        <v>1</v>
      </c>
      <c r="H16" s="387" t="s">
        <v>997</v>
      </c>
      <c r="I16" s="378"/>
    </row>
    <row r="17" spans="2:9" ht="124.5" customHeight="1" x14ac:dyDescent="0.35">
      <c r="B17" s="344"/>
      <c r="C17" s="383"/>
      <c r="D17" s="384"/>
      <c r="E17" s="385"/>
      <c r="F17" s="386"/>
      <c r="G17" s="386"/>
      <c r="H17" s="387"/>
      <c r="I17" s="378"/>
    </row>
    <row r="18" spans="2:9" ht="124.5" customHeight="1" x14ac:dyDescent="0.35">
      <c r="B18" s="344"/>
      <c r="C18" s="383"/>
      <c r="D18" s="384"/>
      <c r="E18" s="385"/>
      <c r="F18" s="386"/>
      <c r="G18" s="386"/>
      <c r="H18" s="387"/>
      <c r="I18" s="378"/>
    </row>
    <row r="19" spans="2:9" ht="124.5" customHeight="1" x14ac:dyDescent="0.35">
      <c r="B19" s="344"/>
      <c r="C19" s="383"/>
      <c r="D19" s="384"/>
      <c r="E19" s="385"/>
      <c r="F19" s="386"/>
      <c r="G19" s="386"/>
      <c r="H19" s="387"/>
      <c r="I19" s="378"/>
    </row>
    <row r="20" spans="2:9" ht="129.75" customHeight="1" x14ac:dyDescent="0.35">
      <c r="B20" s="344"/>
      <c r="C20" s="383"/>
      <c r="D20" s="384"/>
      <c r="E20" s="385"/>
      <c r="F20" s="386"/>
      <c r="G20" s="386"/>
      <c r="H20" s="387"/>
      <c r="I20" s="378"/>
    </row>
    <row r="21" spans="2:9" ht="30" customHeight="1" thickBot="1" x14ac:dyDescent="0.4">
      <c r="B21" s="344"/>
      <c r="C21" s="388"/>
      <c r="D21" s="389"/>
      <c r="E21" s="389"/>
      <c r="F21" s="389"/>
      <c r="G21" s="389"/>
      <c r="H21" s="390"/>
      <c r="I21" s="378"/>
    </row>
    <row r="22" spans="2:9" x14ac:dyDescent="0.35">
      <c r="B22" s="344"/>
      <c r="C22" s="346"/>
      <c r="D22" s="346"/>
      <c r="E22" s="346"/>
      <c r="F22" s="346"/>
      <c r="G22" s="346"/>
      <c r="H22" s="346"/>
      <c r="I22" s="378"/>
    </row>
    <row r="23" spans="2:9" x14ac:dyDescent="0.35">
      <c r="B23" s="344"/>
      <c r="C23" s="370"/>
      <c r="D23" s="346"/>
      <c r="E23" s="346"/>
      <c r="F23" s="346"/>
      <c r="G23" s="346"/>
      <c r="H23" s="346"/>
      <c r="I23" s="378"/>
    </row>
    <row r="24" spans="2:9" x14ac:dyDescent="0.35">
      <c r="B24" s="344"/>
      <c r="C24" s="379" t="s">
        <v>945</v>
      </c>
      <c r="D24" s="346"/>
      <c r="E24" s="346"/>
      <c r="F24" s="346"/>
      <c r="G24" s="346"/>
      <c r="H24" s="346"/>
      <c r="I24" s="378"/>
    </row>
    <row r="25" spans="2:9" ht="14.5" thickBot="1" x14ac:dyDescent="0.4">
      <c r="B25" s="344"/>
      <c r="C25" s="379"/>
      <c r="D25" s="346"/>
      <c r="E25" s="346"/>
      <c r="F25" s="346"/>
      <c r="G25" s="346"/>
      <c r="H25" s="346"/>
      <c r="I25" s="378"/>
    </row>
    <row r="26" spans="2:9" ht="30" customHeight="1" x14ac:dyDescent="0.35">
      <c r="B26" s="344"/>
      <c r="C26" s="592" t="s">
        <v>946</v>
      </c>
      <c r="D26" s="593"/>
      <c r="E26" s="593"/>
      <c r="F26" s="593"/>
      <c r="G26" s="593"/>
      <c r="H26" s="594"/>
      <c r="I26" s="378"/>
    </row>
    <row r="27" spans="2:9" ht="30" customHeight="1" x14ac:dyDescent="0.35">
      <c r="B27" s="344"/>
      <c r="C27" s="595" t="s">
        <v>947</v>
      </c>
      <c r="D27" s="596"/>
      <c r="E27" s="596" t="s">
        <v>940</v>
      </c>
      <c r="F27" s="596"/>
      <c r="G27" s="596"/>
      <c r="H27" s="597"/>
      <c r="I27" s="378"/>
    </row>
    <row r="28" spans="2:9" ht="30" customHeight="1" x14ac:dyDescent="0.35">
      <c r="B28" s="344"/>
      <c r="C28" s="571"/>
      <c r="D28" s="572"/>
      <c r="E28" s="573"/>
      <c r="F28" s="598"/>
      <c r="G28" s="598"/>
      <c r="H28" s="574"/>
      <c r="I28" s="378"/>
    </row>
    <row r="29" spans="2:9" ht="30" customHeight="1" thickBot="1" x14ac:dyDescent="0.4">
      <c r="B29" s="344"/>
      <c r="C29" s="599"/>
      <c r="D29" s="576"/>
      <c r="E29" s="550"/>
      <c r="F29" s="550"/>
      <c r="G29" s="550"/>
      <c r="H29" s="551"/>
      <c r="I29" s="378"/>
    </row>
    <row r="30" spans="2:9" x14ac:dyDescent="0.35">
      <c r="B30" s="344"/>
      <c r="C30" s="346"/>
      <c r="D30" s="346"/>
      <c r="E30" s="346"/>
      <c r="F30" s="346"/>
      <c r="G30" s="346"/>
      <c r="H30" s="346"/>
      <c r="I30" s="378"/>
    </row>
    <row r="31" spans="2:9" x14ac:dyDescent="0.35">
      <c r="B31" s="344"/>
      <c r="C31" s="346"/>
      <c r="D31" s="346"/>
      <c r="E31" s="346"/>
      <c r="F31" s="346"/>
      <c r="G31" s="346"/>
      <c r="H31" s="346"/>
      <c r="I31" s="378"/>
    </row>
    <row r="32" spans="2:9" x14ac:dyDescent="0.35">
      <c r="B32" s="344"/>
      <c r="C32" s="379" t="s">
        <v>948</v>
      </c>
      <c r="D32" s="379"/>
      <c r="E32" s="346"/>
      <c r="F32" s="346"/>
      <c r="G32" s="346"/>
      <c r="H32" s="346"/>
      <c r="I32" s="378"/>
    </row>
    <row r="33" spans="2:9" ht="14.5" thickBot="1" x14ac:dyDescent="0.4">
      <c r="B33" s="344"/>
      <c r="C33" s="391"/>
      <c r="D33" s="346"/>
      <c r="E33" s="346"/>
      <c r="F33" s="346"/>
      <c r="G33" s="346"/>
      <c r="H33" s="346"/>
      <c r="I33" s="378"/>
    </row>
    <row r="34" spans="2:9" ht="70.75" customHeight="1" x14ac:dyDescent="0.35">
      <c r="B34" s="344"/>
      <c r="C34" s="559" t="s">
        <v>949</v>
      </c>
      <c r="D34" s="560"/>
      <c r="E34" s="600" t="s">
        <v>1013</v>
      </c>
      <c r="F34" s="600"/>
      <c r="G34" s="600"/>
      <c r="H34" s="601"/>
      <c r="I34" s="378"/>
    </row>
    <row r="35" spans="2:9" ht="45" customHeight="1" thickBot="1" x14ac:dyDescent="0.4">
      <c r="B35" s="344"/>
      <c r="C35" s="544" t="s">
        <v>950</v>
      </c>
      <c r="D35" s="545"/>
      <c r="E35" s="602" t="s">
        <v>903</v>
      </c>
      <c r="F35" s="602"/>
      <c r="G35" s="602"/>
      <c r="H35" s="603"/>
      <c r="I35" s="378"/>
    </row>
    <row r="36" spans="2:9" ht="45" customHeight="1" x14ac:dyDescent="0.35">
      <c r="B36" s="344"/>
      <c r="C36" s="544" t="s">
        <v>951</v>
      </c>
      <c r="D36" s="545"/>
      <c r="E36" s="600" t="s">
        <v>952</v>
      </c>
      <c r="F36" s="600"/>
      <c r="G36" s="600"/>
      <c r="H36" s="601"/>
      <c r="I36" s="378"/>
    </row>
    <row r="37" spans="2:9" ht="45" customHeight="1" x14ac:dyDescent="0.35">
      <c r="B37" s="344"/>
      <c r="C37" s="544" t="s">
        <v>953</v>
      </c>
      <c r="D37" s="545"/>
      <c r="E37" s="602" t="s">
        <v>903</v>
      </c>
      <c r="F37" s="602"/>
      <c r="G37" s="602"/>
      <c r="H37" s="603"/>
      <c r="I37" s="378"/>
    </row>
    <row r="38" spans="2:9" ht="45" customHeight="1" thickBot="1" x14ac:dyDescent="0.4">
      <c r="B38" s="344"/>
      <c r="C38" s="555" t="s">
        <v>954</v>
      </c>
      <c r="D38" s="556"/>
      <c r="E38" s="604" t="s">
        <v>955</v>
      </c>
      <c r="F38" s="604"/>
      <c r="G38" s="604"/>
      <c r="H38" s="605"/>
      <c r="I38" s="378"/>
    </row>
    <row r="39" spans="2:9" customFormat="1" ht="15" customHeight="1" x14ac:dyDescent="0.35">
      <c r="B39" s="100"/>
      <c r="C39" s="167"/>
      <c r="D39" s="167"/>
      <c r="E39" s="167"/>
      <c r="F39" s="167"/>
      <c r="G39" s="167"/>
      <c r="H39" s="167"/>
      <c r="I39" s="103"/>
    </row>
    <row r="40" spans="2:9" x14ac:dyDescent="0.35">
      <c r="B40" s="344"/>
      <c r="C40" s="370"/>
      <c r="D40" s="346"/>
      <c r="E40" s="346"/>
      <c r="F40" s="346"/>
      <c r="G40" s="346"/>
      <c r="H40" s="346"/>
      <c r="I40" s="378"/>
    </row>
    <row r="41" spans="2:9" x14ac:dyDescent="0.35">
      <c r="B41" s="344"/>
      <c r="C41" s="379" t="s">
        <v>956</v>
      </c>
      <c r="D41" s="346"/>
      <c r="E41" s="346"/>
      <c r="F41" s="346"/>
      <c r="G41" s="346"/>
      <c r="H41" s="346"/>
      <c r="I41" s="378"/>
    </row>
    <row r="42" spans="2:9" ht="14.5" thickBot="1" x14ac:dyDescent="0.4">
      <c r="B42" s="344"/>
      <c r="C42" s="379"/>
      <c r="D42" s="346"/>
      <c r="E42" s="346"/>
      <c r="F42" s="346"/>
      <c r="G42" s="346"/>
      <c r="H42" s="346"/>
      <c r="I42" s="378"/>
    </row>
    <row r="43" spans="2:9" ht="45" customHeight="1" x14ac:dyDescent="0.35">
      <c r="B43" s="344"/>
      <c r="C43" s="559" t="s">
        <v>957</v>
      </c>
      <c r="D43" s="560"/>
      <c r="E43" s="588"/>
      <c r="F43" s="588"/>
      <c r="G43" s="588"/>
      <c r="H43" s="589"/>
      <c r="I43" s="378"/>
    </row>
    <row r="44" spans="2:9" ht="45" customHeight="1" x14ac:dyDescent="0.35">
      <c r="B44" s="344"/>
      <c r="C44" s="595" t="s">
        <v>958</v>
      </c>
      <c r="D44" s="596"/>
      <c r="E44" s="596" t="s">
        <v>928</v>
      </c>
      <c r="F44" s="596"/>
      <c r="G44" s="596"/>
      <c r="H44" s="597"/>
      <c r="I44" s="378"/>
    </row>
    <row r="45" spans="2:9" ht="45" customHeight="1" x14ac:dyDescent="0.35">
      <c r="B45" s="344"/>
      <c r="C45" s="571" t="s">
        <v>850</v>
      </c>
      <c r="D45" s="572"/>
      <c r="E45" s="573"/>
      <c r="F45" s="598"/>
      <c r="G45" s="598"/>
      <c r="H45" s="574"/>
      <c r="I45" s="378"/>
    </row>
    <row r="46" spans="2:9" ht="45" customHeight="1" thickBot="1" x14ac:dyDescent="0.4">
      <c r="B46" s="344"/>
      <c r="C46" s="606"/>
      <c r="D46" s="607"/>
      <c r="E46" s="608"/>
      <c r="F46" s="609"/>
      <c r="G46" s="609"/>
      <c r="H46" s="610"/>
      <c r="I46" s="378"/>
    </row>
    <row r="47" spans="2:9" x14ac:dyDescent="0.35">
      <c r="B47" s="344"/>
      <c r="C47" s="346"/>
      <c r="D47" s="346"/>
      <c r="E47" s="346"/>
      <c r="F47" s="346"/>
      <c r="G47" s="346"/>
      <c r="H47" s="346"/>
      <c r="I47" s="378"/>
    </row>
    <row r="48" spans="2:9" ht="14.5" thickBot="1" x14ac:dyDescent="0.4">
      <c r="B48" s="392"/>
      <c r="C48" s="393"/>
      <c r="D48" s="393"/>
      <c r="E48" s="393"/>
      <c r="F48" s="393"/>
      <c r="G48" s="393"/>
      <c r="H48" s="393"/>
      <c r="I48" s="394"/>
    </row>
  </sheetData>
  <mergeCells count="33">
    <mergeCell ref="C46:D46"/>
    <mergeCell ref="E46:H46"/>
    <mergeCell ref="C43:D43"/>
    <mergeCell ref="E43:H43"/>
    <mergeCell ref="C44:D44"/>
    <mergeCell ref="E44:H44"/>
    <mergeCell ref="C45:D45"/>
    <mergeCell ref="E45:H45"/>
    <mergeCell ref="C36:D36"/>
    <mergeCell ref="E36:H36"/>
    <mergeCell ref="C37:D37"/>
    <mergeCell ref="E37:H37"/>
    <mergeCell ref="C38:D38"/>
    <mergeCell ref="E38:H38"/>
    <mergeCell ref="C29:D29"/>
    <mergeCell ref="E29:H29"/>
    <mergeCell ref="C34:D34"/>
    <mergeCell ref="E34:H34"/>
    <mergeCell ref="C35:D35"/>
    <mergeCell ref="E35:H35"/>
    <mergeCell ref="C11:H11"/>
    <mergeCell ref="C26:H26"/>
    <mergeCell ref="C27:D27"/>
    <mergeCell ref="E27:H27"/>
    <mergeCell ref="C28:D28"/>
    <mergeCell ref="E28:H28"/>
    <mergeCell ref="C10:D10"/>
    <mergeCell ref="E10:H10"/>
    <mergeCell ref="C3:H3"/>
    <mergeCell ref="C8:D8"/>
    <mergeCell ref="E8:H8"/>
    <mergeCell ref="C9:D9"/>
    <mergeCell ref="E9:H9"/>
  </mergeCells>
  <pageMargins left="0.7" right="0.7" top="0.75" bottom="0.75" header="0.3" footer="0.3"/>
  <pageSetup paperSize="9" scale="3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xdr:col>
                    <xdr:colOff>0</xdr:colOff>
                    <xdr:row>42</xdr:row>
                    <xdr:rowOff>0</xdr:rowOff>
                  </from>
                  <to>
                    <xdr:col>4</xdr:col>
                    <xdr:colOff>508000</xdr:colOff>
                    <xdr:row>43</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xdr:col>
                    <xdr:colOff>546100</xdr:colOff>
                    <xdr:row>42</xdr:row>
                    <xdr:rowOff>0</xdr:rowOff>
                  </from>
                  <to>
                    <xdr:col>4</xdr:col>
                    <xdr:colOff>1054100</xdr:colOff>
                    <xdr:row>43</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4</xdr:col>
                    <xdr:colOff>1041400</xdr:colOff>
                    <xdr:row>42</xdr:row>
                    <xdr:rowOff>0</xdr:rowOff>
                  </from>
                  <to>
                    <xdr:col>5</xdr:col>
                    <xdr:colOff>476250</xdr:colOff>
                    <xdr:row>43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view="pageBreakPreview" zoomScale="60" zoomScaleNormal="100" workbookViewId="0">
      <selection activeCell="D15" sqref="D15"/>
    </sheetView>
  </sheetViews>
  <sheetFormatPr defaultColWidth="9.36328125" defaultRowHeight="14" x14ac:dyDescent="0.3"/>
  <cols>
    <col min="1" max="2" width="1.6328125" style="23" customWidth="1"/>
    <col min="3" max="3" width="11.453125" style="395" customWidth="1"/>
    <col min="4" max="4" width="116" style="30" customWidth="1"/>
    <col min="5" max="6" width="1.6328125" style="23" customWidth="1"/>
    <col min="7" max="16384" width="9.36328125" style="23"/>
  </cols>
  <sheetData>
    <row r="1" spans="2:6" ht="10.5" customHeight="1" thickBot="1" x14ac:dyDescent="0.35"/>
    <row r="2" spans="2:6" ht="14.5" thickBot="1" x14ac:dyDescent="0.35">
      <c r="B2" s="396"/>
      <c r="C2" s="397"/>
      <c r="D2" s="398"/>
      <c r="E2" s="399"/>
    </row>
    <row r="3" spans="2:6" ht="20.5" thickBot="1" x14ac:dyDescent="0.45">
      <c r="B3" s="400"/>
      <c r="C3" s="533" t="s">
        <v>959</v>
      </c>
      <c r="D3" s="535"/>
      <c r="E3" s="401"/>
    </row>
    <row r="4" spans="2:6" ht="20" x14ac:dyDescent="0.4">
      <c r="B4" s="400"/>
      <c r="C4" s="402"/>
      <c r="D4" s="402"/>
      <c r="E4" s="401"/>
    </row>
    <row r="5" spans="2:6" ht="20" x14ac:dyDescent="0.4">
      <c r="B5" s="400"/>
      <c r="C5" s="328" t="s">
        <v>960</v>
      </c>
      <c r="D5" s="402"/>
      <c r="E5" s="401"/>
    </row>
    <row r="6" spans="2:6" ht="14.5" thickBot="1" x14ac:dyDescent="0.35">
      <c r="B6" s="400"/>
      <c r="C6" s="403"/>
      <c r="D6" s="353"/>
      <c r="E6" s="401"/>
    </row>
    <row r="7" spans="2:6" ht="30" customHeight="1" x14ac:dyDescent="0.3">
      <c r="B7" s="400"/>
      <c r="C7" s="404" t="s">
        <v>961</v>
      </c>
      <c r="D7" s="405" t="s">
        <v>962</v>
      </c>
      <c r="E7" s="401"/>
    </row>
    <row r="8" spans="2:6" ht="42" x14ac:dyDescent="0.3">
      <c r="B8" s="400"/>
      <c r="C8" s="380">
        <v>1</v>
      </c>
      <c r="D8" s="337" t="s">
        <v>963</v>
      </c>
      <c r="E8" s="401"/>
      <c r="F8" s="406"/>
    </row>
    <row r="9" spans="2:6" x14ac:dyDescent="0.3">
      <c r="B9" s="400"/>
      <c r="C9" s="380">
        <v>2</v>
      </c>
      <c r="D9" s="337" t="s">
        <v>964</v>
      </c>
      <c r="E9" s="401"/>
    </row>
    <row r="10" spans="2:6" ht="42" x14ac:dyDescent="0.3">
      <c r="B10" s="400"/>
      <c r="C10" s="380">
        <v>3</v>
      </c>
      <c r="D10" s="337" t="s">
        <v>965</v>
      </c>
      <c r="E10" s="401"/>
    </row>
    <row r="11" spans="2:6" x14ac:dyDescent="0.3">
      <c r="B11" s="400"/>
      <c r="C11" s="380">
        <v>4</v>
      </c>
      <c r="D11" s="337" t="s">
        <v>966</v>
      </c>
      <c r="E11" s="401"/>
    </row>
    <row r="12" spans="2:6" ht="28" x14ac:dyDescent="0.3">
      <c r="B12" s="400"/>
      <c r="C12" s="380">
        <v>5</v>
      </c>
      <c r="D12" s="337" t="s">
        <v>967</v>
      </c>
      <c r="E12" s="401"/>
    </row>
    <row r="13" spans="2:6" x14ac:dyDescent="0.3">
      <c r="B13" s="400"/>
      <c r="C13" s="380">
        <v>6</v>
      </c>
      <c r="D13" s="337" t="s">
        <v>968</v>
      </c>
      <c r="E13" s="401"/>
    </row>
    <row r="14" spans="2:6" ht="28" x14ac:dyDescent="0.3">
      <c r="B14" s="400"/>
      <c r="C14" s="380">
        <v>7</v>
      </c>
      <c r="D14" s="337" t="s">
        <v>969</v>
      </c>
      <c r="E14" s="401"/>
    </row>
    <row r="15" spans="2:6" x14ac:dyDescent="0.3">
      <c r="B15" s="400"/>
      <c r="C15" s="380">
        <v>8</v>
      </c>
      <c r="D15" s="337" t="s">
        <v>970</v>
      </c>
      <c r="E15" s="401"/>
    </row>
    <row r="16" spans="2:6" x14ac:dyDescent="0.3">
      <c r="B16" s="400"/>
      <c r="C16" s="380">
        <v>9</v>
      </c>
      <c r="D16" s="337" t="s">
        <v>971</v>
      </c>
      <c r="E16" s="401"/>
    </row>
    <row r="17" spans="2:5" x14ac:dyDescent="0.3">
      <c r="B17" s="400"/>
      <c r="C17" s="380">
        <v>10</v>
      </c>
      <c r="D17" s="407" t="s">
        <v>972</v>
      </c>
      <c r="E17" s="401"/>
    </row>
    <row r="18" spans="2:5" ht="28.5" thickBot="1" x14ac:dyDescent="0.35">
      <c r="B18" s="400"/>
      <c r="C18" s="408">
        <v>11</v>
      </c>
      <c r="D18" s="342" t="s">
        <v>973</v>
      </c>
      <c r="E18" s="401"/>
    </row>
    <row r="19" spans="2:5" x14ac:dyDescent="0.3">
      <c r="B19" s="400"/>
      <c r="C19" s="409"/>
      <c r="D19" s="348"/>
      <c r="E19" s="401"/>
    </row>
    <row r="20" spans="2:5" x14ac:dyDescent="0.3">
      <c r="B20" s="400"/>
      <c r="C20" s="328" t="s">
        <v>974</v>
      </c>
      <c r="D20" s="348"/>
      <c r="E20" s="401"/>
    </row>
    <row r="21" spans="2:5" ht="14.5" thickBot="1" x14ac:dyDescent="0.35">
      <c r="B21" s="400"/>
      <c r="C21" s="403"/>
      <c r="D21" s="348"/>
      <c r="E21" s="401"/>
    </row>
    <row r="22" spans="2:5" ht="30" customHeight="1" x14ac:dyDescent="0.3">
      <c r="B22" s="400"/>
      <c r="C22" s="404" t="s">
        <v>961</v>
      </c>
      <c r="D22" s="405" t="s">
        <v>962</v>
      </c>
      <c r="E22" s="401"/>
    </row>
    <row r="23" spans="2:5" x14ac:dyDescent="0.3">
      <c r="B23" s="400"/>
      <c r="C23" s="380">
        <v>1</v>
      </c>
      <c r="D23" s="407" t="s">
        <v>975</v>
      </c>
      <c r="E23" s="401"/>
    </row>
    <row r="24" spans="2:5" x14ac:dyDescent="0.3">
      <c r="B24" s="400"/>
      <c r="C24" s="380">
        <v>2</v>
      </c>
      <c r="D24" s="337" t="s">
        <v>976</v>
      </c>
      <c r="E24" s="401"/>
    </row>
    <row r="25" spans="2:5" x14ac:dyDescent="0.3">
      <c r="B25" s="400"/>
      <c r="C25" s="380">
        <v>3</v>
      </c>
      <c r="D25" s="337" t="s">
        <v>977</v>
      </c>
      <c r="E25" s="401"/>
    </row>
    <row r="26" spans="2:5" x14ac:dyDescent="0.3">
      <c r="B26" s="400"/>
      <c r="C26" s="380">
        <v>4</v>
      </c>
      <c r="D26" s="337" t="s">
        <v>978</v>
      </c>
      <c r="E26" s="401"/>
    </row>
    <row r="27" spans="2:5" x14ac:dyDescent="0.3">
      <c r="B27" s="400"/>
      <c r="C27" s="380">
        <v>5</v>
      </c>
      <c r="D27" s="337" t="s">
        <v>979</v>
      </c>
      <c r="E27" s="401"/>
    </row>
    <row r="28" spans="2:5" ht="42.5" thickBot="1" x14ac:dyDescent="0.35">
      <c r="B28" s="400"/>
      <c r="C28" s="408">
        <v>6</v>
      </c>
      <c r="D28" s="342" t="s">
        <v>980</v>
      </c>
      <c r="E28" s="401"/>
    </row>
    <row r="29" spans="2:5" ht="14.5" thickBot="1" x14ac:dyDescent="0.35">
      <c r="B29" s="410"/>
      <c r="C29" s="411"/>
      <c r="D29" s="412"/>
      <c r="E29" s="413"/>
    </row>
    <row r="30" spans="2:5" x14ac:dyDescent="0.3">
      <c r="D30" s="406"/>
    </row>
    <row r="31" spans="2:5" x14ac:dyDescent="0.3">
      <c r="D31" s="406"/>
    </row>
    <row r="32" spans="2:5" x14ac:dyDescent="0.3">
      <c r="D32" s="406"/>
    </row>
    <row r="33" spans="4:4" x14ac:dyDescent="0.3">
      <c r="D33" s="406"/>
    </row>
    <row r="34" spans="4:4" x14ac:dyDescent="0.3">
      <c r="D34" s="406"/>
    </row>
  </sheetData>
  <mergeCells count="1">
    <mergeCell ref="C3:D3"/>
  </mergeCells>
  <pageMargins left="0.7" right="0.7" top="0.75" bottom="0.75" header="0.3" footer="0.3"/>
  <pageSetup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46"/>
  <sheetViews>
    <sheetView view="pageBreakPreview" zoomScaleNormal="100" zoomScaleSheetLayoutView="100" zoomScalePageLayoutView="80" workbookViewId="0">
      <selection activeCell="C79" sqref="C79"/>
    </sheetView>
  </sheetViews>
  <sheetFormatPr defaultColWidth="8.81640625" defaultRowHeight="14.5" x14ac:dyDescent="0.35"/>
  <cols>
    <col min="1" max="1" width="2.1796875" customWidth="1"/>
    <col min="2" max="2" width="2.36328125" customWidth="1"/>
    <col min="3" max="3" width="22.453125" style="11" customWidth="1"/>
    <col min="4" max="4" width="15.453125" customWidth="1"/>
    <col min="5" max="5" width="15" customWidth="1"/>
    <col min="6" max="6" width="18.81640625" customWidth="1"/>
    <col min="7" max="7" width="9.81640625" customWidth="1"/>
    <col min="8" max="8" width="29.36328125" customWidth="1"/>
    <col min="9" max="9" width="13.81640625" customWidth="1"/>
    <col min="10" max="10" width="2.6328125" customWidth="1"/>
    <col min="11" max="11" width="2" customWidth="1"/>
    <col min="12" max="12" width="40.6328125" customWidth="1"/>
  </cols>
  <sheetData>
    <row r="1" spans="1:52" ht="15" thickBot="1" x14ac:dyDescent="0.4">
      <c r="A1" s="23"/>
      <c r="B1" s="23"/>
      <c r="C1" s="22"/>
      <c r="D1" s="23"/>
      <c r="E1" s="23"/>
      <c r="F1" s="23"/>
      <c r="G1" s="23"/>
      <c r="H1" s="107"/>
      <c r="I1" s="107"/>
      <c r="J1" s="23"/>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row>
    <row r="2" spans="1:52" ht="15" thickBot="1" x14ac:dyDescent="0.4">
      <c r="A2" s="23"/>
      <c r="B2" s="47"/>
      <c r="C2" s="48"/>
      <c r="D2" s="49"/>
      <c r="E2" s="49"/>
      <c r="F2" s="49"/>
      <c r="G2" s="49"/>
      <c r="H2" s="119"/>
      <c r="I2" s="119"/>
      <c r="J2" s="50"/>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row>
    <row r="3" spans="1:52" ht="20.5" thickBot="1" x14ac:dyDescent="0.45">
      <c r="A3" s="23"/>
      <c r="B3" s="100"/>
      <c r="C3" s="472" t="s">
        <v>254</v>
      </c>
      <c r="D3" s="473"/>
      <c r="E3" s="473"/>
      <c r="F3" s="473"/>
      <c r="G3" s="473"/>
      <c r="H3" s="473"/>
      <c r="I3" s="474"/>
      <c r="J3" s="102"/>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row>
    <row r="4" spans="1:52" ht="15" customHeight="1" x14ac:dyDescent="0.35">
      <c r="A4" s="23"/>
      <c r="B4" s="51"/>
      <c r="C4" s="634" t="s">
        <v>223</v>
      </c>
      <c r="D4" s="634"/>
      <c r="E4" s="634"/>
      <c r="F4" s="634"/>
      <c r="G4" s="634"/>
      <c r="H4" s="634"/>
      <c r="I4" s="634"/>
      <c r="J4" s="52"/>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row>
    <row r="5" spans="1:52" ht="15" customHeight="1" x14ac:dyDescent="0.35">
      <c r="A5" s="23"/>
      <c r="B5" s="51"/>
      <c r="C5" s="144"/>
      <c r="D5" s="144"/>
      <c r="E5" s="144"/>
      <c r="F5" s="144"/>
      <c r="G5" s="144"/>
      <c r="H5" s="144"/>
      <c r="I5" s="144"/>
      <c r="J5" s="52"/>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row>
    <row r="6" spans="1:52" x14ac:dyDescent="0.35">
      <c r="A6" s="23"/>
      <c r="B6" s="51"/>
      <c r="C6" s="53"/>
      <c r="D6" s="54"/>
      <c r="E6" s="54"/>
      <c r="F6" s="54"/>
      <c r="G6" s="54"/>
      <c r="H6" s="120"/>
      <c r="I6" s="120"/>
      <c r="J6" s="52"/>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row>
    <row r="7" spans="1:52" ht="15.75" customHeight="1" thickBot="1" x14ac:dyDescent="0.4">
      <c r="A7" s="23"/>
      <c r="B7" s="51"/>
      <c r="C7" s="53"/>
      <c r="D7" s="620" t="s">
        <v>255</v>
      </c>
      <c r="E7" s="620"/>
      <c r="F7" s="620" t="s">
        <v>259</v>
      </c>
      <c r="G7" s="620"/>
      <c r="H7" s="118" t="s">
        <v>260</v>
      </c>
      <c r="I7" s="118" t="s">
        <v>232</v>
      </c>
      <c r="J7" s="52"/>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row>
    <row r="8" spans="1:52" s="11" customFormat="1" ht="92.25" customHeight="1" thickBot="1" x14ac:dyDescent="0.4">
      <c r="A8" s="22"/>
      <c r="B8" s="56"/>
      <c r="C8" s="117" t="s">
        <v>252</v>
      </c>
      <c r="D8" s="611" t="s">
        <v>728</v>
      </c>
      <c r="E8" s="615"/>
      <c r="F8" s="613" t="s">
        <v>730</v>
      </c>
      <c r="G8" s="614"/>
      <c r="H8" s="284" t="s">
        <v>1014</v>
      </c>
      <c r="I8" s="285" t="s">
        <v>20</v>
      </c>
      <c r="J8" s="5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row>
    <row r="9" spans="1:52" s="11" customFormat="1" ht="57" customHeight="1" thickBot="1" x14ac:dyDescent="0.4">
      <c r="A9" s="22"/>
      <c r="B9" s="56"/>
      <c r="C9" s="117"/>
      <c r="D9" s="611" t="s">
        <v>729</v>
      </c>
      <c r="E9" s="615"/>
      <c r="F9" s="613" t="s">
        <v>730</v>
      </c>
      <c r="G9" s="614"/>
      <c r="H9" s="284" t="s">
        <v>1015</v>
      </c>
      <c r="I9" s="285" t="s">
        <v>20</v>
      </c>
      <c r="J9" s="5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row>
    <row r="10" spans="1:52" s="11" customFormat="1" ht="50.25" customHeight="1" thickBot="1" x14ac:dyDescent="0.4">
      <c r="A10" s="22"/>
      <c r="B10" s="56"/>
      <c r="C10" s="117"/>
      <c r="D10" s="611" t="s">
        <v>731</v>
      </c>
      <c r="E10" s="615"/>
      <c r="F10" s="613" t="s">
        <v>732</v>
      </c>
      <c r="G10" s="614"/>
      <c r="H10" s="284" t="s">
        <v>1016</v>
      </c>
      <c r="I10" s="285" t="s">
        <v>765</v>
      </c>
      <c r="J10" s="57"/>
      <c r="L10" s="107"/>
      <c r="M10" s="425"/>
      <c r="N10" s="425"/>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row>
    <row r="11" spans="1:52" s="11" customFormat="1" ht="65.5" customHeight="1" thickBot="1" x14ac:dyDescent="0.4">
      <c r="A11" s="22"/>
      <c r="B11" s="56"/>
      <c r="C11" s="117"/>
      <c r="D11" s="611" t="s">
        <v>733</v>
      </c>
      <c r="E11" s="615"/>
      <c r="F11" s="613" t="s">
        <v>734</v>
      </c>
      <c r="G11" s="614"/>
      <c r="H11" s="284" t="s">
        <v>1017</v>
      </c>
      <c r="I11" s="285" t="s">
        <v>765</v>
      </c>
      <c r="J11" s="5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row>
    <row r="12" spans="1:52" s="11" customFormat="1" ht="72.75" customHeight="1" thickBot="1" x14ac:dyDescent="0.4">
      <c r="A12" s="22"/>
      <c r="B12" s="56"/>
      <c r="C12" s="117"/>
      <c r="D12" s="611" t="s">
        <v>735</v>
      </c>
      <c r="E12" s="615"/>
      <c r="F12" s="613" t="s">
        <v>734</v>
      </c>
      <c r="G12" s="614"/>
      <c r="H12" s="284" t="s">
        <v>1028</v>
      </c>
      <c r="I12" s="285" t="s">
        <v>765</v>
      </c>
      <c r="J12" s="57"/>
      <c r="L12" s="425"/>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row>
    <row r="13" spans="1:52" s="11" customFormat="1" ht="61.5" customHeight="1" thickBot="1" x14ac:dyDescent="0.4">
      <c r="A13" s="22"/>
      <c r="B13" s="56"/>
      <c r="C13" s="117"/>
      <c r="D13" s="611" t="s">
        <v>736</v>
      </c>
      <c r="E13" s="615"/>
      <c r="F13" s="613" t="s">
        <v>730</v>
      </c>
      <c r="G13" s="614"/>
      <c r="H13" s="284" t="s">
        <v>1018</v>
      </c>
      <c r="I13" s="285" t="s">
        <v>765</v>
      </c>
      <c r="J13" s="5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row>
    <row r="14" spans="1:52" s="11" customFormat="1" ht="61.5" customHeight="1" thickBot="1" x14ac:dyDescent="0.4">
      <c r="A14" s="22"/>
      <c r="B14" s="56"/>
      <c r="C14" s="117"/>
      <c r="D14" s="611" t="s">
        <v>737</v>
      </c>
      <c r="E14" s="615"/>
      <c r="F14" s="613" t="s">
        <v>738</v>
      </c>
      <c r="G14" s="614"/>
      <c r="H14" s="284" t="s">
        <v>1019</v>
      </c>
      <c r="I14" s="285" t="s">
        <v>765</v>
      </c>
      <c r="J14" s="5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row>
    <row r="15" spans="1:52" s="11" customFormat="1" ht="103.75" customHeight="1" thickBot="1" x14ac:dyDescent="0.4">
      <c r="A15" s="22"/>
      <c r="B15" s="56"/>
      <c r="C15" s="117"/>
      <c r="D15" s="611" t="s">
        <v>739</v>
      </c>
      <c r="E15" s="615"/>
      <c r="F15" s="613" t="s">
        <v>740</v>
      </c>
      <c r="G15" s="614"/>
      <c r="H15" s="284" t="s">
        <v>1020</v>
      </c>
      <c r="I15" s="285" t="s">
        <v>20</v>
      </c>
      <c r="J15" s="5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row>
    <row r="16" spans="1:52" s="11" customFormat="1" ht="102.75" customHeight="1" thickBot="1" x14ac:dyDescent="0.4">
      <c r="A16" s="22"/>
      <c r="B16" s="56"/>
      <c r="C16" s="117"/>
      <c r="D16" s="611" t="s">
        <v>741</v>
      </c>
      <c r="E16" s="615"/>
      <c r="F16" s="613" t="s">
        <v>740</v>
      </c>
      <c r="G16" s="614"/>
      <c r="H16" s="284" t="s">
        <v>1021</v>
      </c>
      <c r="I16" s="285" t="s">
        <v>20</v>
      </c>
      <c r="J16" s="5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row>
    <row r="17" spans="1:52" s="11" customFormat="1" ht="90.5" customHeight="1" thickBot="1" x14ac:dyDescent="0.4">
      <c r="A17" s="22"/>
      <c r="B17" s="56"/>
      <c r="C17" s="117"/>
      <c r="D17" s="611" t="s">
        <v>742</v>
      </c>
      <c r="E17" s="615"/>
      <c r="F17" s="613" t="s">
        <v>738</v>
      </c>
      <c r="G17" s="614"/>
      <c r="H17" s="284" t="s">
        <v>1024</v>
      </c>
      <c r="I17" s="285" t="s">
        <v>26</v>
      </c>
      <c r="J17" s="5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row>
    <row r="18" spans="1:52" s="11" customFormat="1" ht="45" customHeight="1" thickBot="1" x14ac:dyDescent="0.4">
      <c r="A18" s="22"/>
      <c r="B18" s="56"/>
      <c r="C18" s="117"/>
      <c r="D18" s="611" t="s">
        <v>743</v>
      </c>
      <c r="E18" s="615"/>
      <c r="F18" s="613" t="s">
        <v>740</v>
      </c>
      <c r="G18" s="614"/>
      <c r="H18" s="284" t="s">
        <v>1015</v>
      </c>
      <c r="I18" s="285" t="s">
        <v>761</v>
      </c>
      <c r="J18" s="5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row>
    <row r="19" spans="1:52" s="11" customFormat="1" ht="126.75" customHeight="1" thickBot="1" x14ac:dyDescent="0.4">
      <c r="A19" s="22"/>
      <c r="B19" s="56"/>
      <c r="C19" s="117"/>
      <c r="D19" s="611" t="s">
        <v>744</v>
      </c>
      <c r="E19" s="615"/>
      <c r="F19" s="613" t="s">
        <v>730</v>
      </c>
      <c r="G19" s="614"/>
      <c r="H19" s="284" t="s">
        <v>1022</v>
      </c>
      <c r="I19" s="285" t="s">
        <v>20</v>
      </c>
      <c r="J19" s="5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row>
    <row r="20" spans="1:52" s="11" customFormat="1" ht="79.5" customHeight="1" thickBot="1" x14ac:dyDescent="0.4">
      <c r="A20" s="22"/>
      <c r="B20" s="56"/>
      <c r="C20" s="117"/>
      <c r="D20" s="611" t="s">
        <v>745</v>
      </c>
      <c r="E20" s="615"/>
      <c r="F20" s="613" t="s">
        <v>730</v>
      </c>
      <c r="G20" s="614"/>
      <c r="H20" s="284" t="s">
        <v>758</v>
      </c>
      <c r="I20" s="285" t="s">
        <v>761</v>
      </c>
      <c r="J20" s="5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row>
    <row r="21" spans="1:52" s="11" customFormat="1" ht="103.5" customHeight="1" thickBot="1" x14ac:dyDescent="0.4">
      <c r="A21" s="22"/>
      <c r="B21" s="56"/>
      <c r="C21" s="117"/>
      <c r="D21" s="611" t="s">
        <v>746</v>
      </c>
      <c r="E21" s="615"/>
      <c r="F21" s="613" t="s">
        <v>730</v>
      </c>
      <c r="G21" s="614"/>
      <c r="H21" s="284" t="s">
        <v>1023</v>
      </c>
      <c r="I21" s="285" t="s">
        <v>20</v>
      </c>
      <c r="J21" s="5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row>
    <row r="22" spans="1:52" s="11" customFormat="1" ht="103.75" customHeight="1" thickBot="1" x14ac:dyDescent="0.4">
      <c r="A22" s="22"/>
      <c r="B22" s="56"/>
      <c r="C22" s="117"/>
      <c r="D22" s="611" t="s">
        <v>747</v>
      </c>
      <c r="E22" s="615"/>
      <c r="F22" s="613" t="s">
        <v>748</v>
      </c>
      <c r="G22" s="614"/>
      <c r="H22" s="284" t="s">
        <v>1025</v>
      </c>
      <c r="I22" s="285" t="s">
        <v>765</v>
      </c>
      <c r="J22" s="5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row>
    <row r="23" spans="1:52" s="11" customFormat="1" ht="78" customHeight="1" thickBot="1" x14ac:dyDescent="0.4">
      <c r="A23" s="22"/>
      <c r="B23" s="56"/>
      <c r="C23" s="117"/>
      <c r="D23" s="611" t="s">
        <v>749</v>
      </c>
      <c r="E23" s="615"/>
      <c r="F23" s="613" t="s">
        <v>738</v>
      </c>
      <c r="G23" s="614"/>
      <c r="H23" s="284" t="s">
        <v>762</v>
      </c>
      <c r="I23" s="285" t="s">
        <v>761</v>
      </c>
      <c r="J23" s="5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row>
    <row r="24" spans="1:52" s="11" customFormat="1" ht="111.75" customHeight="1" thickBot="1" x14ac:dyDescent="0.4">
      <c r="A24" s="22"/>
      <c r="B24" s="56"/>
      <c r="C24" s="117"/>
      <c r="D24" s="611" t="s">
        <v>750</v>
      </c>
      <c r="E24" s="615"/>
      <c r="F24" s="613" t="s">
        <v>730</v>
      </c>
      <c r="G24" s="614"/>
      <c r="H24" s="284" t="s">
        <v>763</v>
      </c>
      <c r="I24" s="285" t="s">
        <v>20</v>
      </c>
      <c r="J24" s="5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row>
    <row r="25" spans="1:52" s="11" customFormat="1" ht="79.5" customHeight="1" thickBot="1" x14ac:dyDescent="0.4">
      <c r="A25" s="22"/>
      <c r="B25" s="56"/>
      <c r="C25" s="117"/>
      <c r="D25" s="611" t="s">
        <v>751</v>
      </c>
      <c r="E25" s="615"/>
      <c r="F25" s="613" t="s">
        <v>732</v>
      </c>
      <c r="G25" s="614"/>
      <c r="H25" s="284" t="s">
        <v>764</v>
      </c>
      <c r="I25" s="285" t="s">
        <v>20</v>
      </c>
      <c r="J25" s="5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row>
    <row r="26" spans="1:52" s="11" customFormat="1" ht="74.25" customHeight="1" thickBot="1" x14ac:dyDescent="0.4">
      <c r="A26" s="22"/>
      <c r="B26" s="56"/>
      <c r="C26" s="117"/>
      <c r="D26" s="611" t="s">
        <v>752</v>
      </c>
      <c r="E26" s="615"/>
      <c r="F26" s="613" t="s">
        <v>730</v>
      </c>
      <c r="G26" s="614"/>
      <c r="H26" s="284" t="s">
        <v>764</v>
      </c>
      <c r="I26" s="285" t="s">
        <v>765</v>
      </c>
      <c r="J26" s="5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row>
    <row r="27" spans="1:52" s="11" customFormat="1" ht="134.25" customHeight="1" thickBot="1" x14ac:dyDescent="0.4">
      <c r="A27" s="22"/>
      <c r="B27" s="56"/>
      <c r="C27" s="117"/>
      <c r="D27" s="611" t="s">
        <v>753</v>
      </c>
      <c r="E27" s="615"/>
      <c r="F27" s="613" t="s">
        <v>754</v>
      </c>
      <c r="G27" s="614"/>
      <c r="H27" s="284" t="s">
        <v>770</v>
      </c>
      <c r="I27" s="285" t="s">
        <v>20</v>
      </c>
      <c r="J27" s="5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row>
    <row r="28" spans="1:52" s="11" customFormat="1" ht="77.25" customHeight="1" thickBot="1" x14ac:dyDescent="0.4">
      <c r="A28" s="22"/>
      <c r="B28" s="56"/>
      <c r="C28" s="117"/>
      <c r="D28" s="611" t="s">
        <v>755</v>
      </c>
      <c r="E28" s="615"/>
      <c r="F28" s="613" t="s">
        <v>754</v>
      </c>
      <c r="G28" s="614"/>
      <c r="H28" s="284" t="s">
        <v>1026</v>
      </c>
      <c r="I28" s="285" t="s">
        <v>765</v>
      </c>
      <c r="J28" s="5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row>
    <row r="29" spans="1:52" s="11" customFormat="1" ht="102.75" customHeight="1" thickBot="1" x14ac:dyDescent="0.4">
      <c r="A29" s="22"/>
      <c r="B29" s="56"/>
      <c r="C29" s="117"/>
      <c r="D29" s="611" t="s">
        <v>756</v>
      </c>
      <c r="E29" s="615"/>
      <c r="F29" s="613" t="s">
        <v>754</v>
      </c>
      <c r="G29" s="614"/>
      <c r="H29" s="284" t="s">
        <v>771</v>
      </c>
      <c r="I29" s="285" t="s">
        <v>20</v>
      </c>
      <c r="J29" s="5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row>
    <row r="30" spans="1:52" s="11" customFormat="1" ht="18.75" customHeight="1" thickBot="1" x14ac:dyDescent="0.4">
      <c r="A30" s="22"/>
      <c r="B30" s="56"/>
      <c r="C30" s="115"/>
      <c r="D30" s="58"/>
      <c r="E30" s="58"/>
      <c r="F30" s="58"/>
      <c r="G30" s="58"/>
      <c r="H30" s="125" t="s">
        <v>256</v>
      </c>
      <c r="I30" s="286" t="s">
        <v>20</v>
      </c>
      <c r="J30" s="5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row>
    <row r="31" spans="1:52" s="11" customFormat="1" ht="18.75" customHeight="1" x14ac:dyDescent="0.35">
      <c r="A31" s="22"/>
      <c r="B31" s="56"/>
      <c r="C31" s="166"/>
      <c r="D31" s="58"/>
      <c r="E31" s="58"/>
      <c r="F31" s="58"/>
      <c r="G31" s="58"/>
      <c r="H31" s="126"/>
      <c r="I31" s="53"/>
      <c r="J31" s="5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row>
    <row r="32" spans="1:52" s="11" customFormat="1" ht="15" thickBot="1" x14ac:dyDescent="0.4">
      <c r="A32" s="22"/>
      <c r="B32" s="56"/>
      <c r="C32" s="147"/>
      <c r="D32" s="638" t="s">
        <v>282</v>
      </c>
      <c r="E32" s="638"/>
      <c r="F32" s="638"/>
      <c r="G32" s="638"/>
      <c r="H32" s="638"/>
      <c r="I32" s="638"/>
      <c r="J32" s="5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row>
    <row r="33" spans="1:52" s="11" customFormat="1" ht="15" thickBot="1" x14ac:dyDescent="0.4">
      <c r="A33" s="22"/>
      <c r="B33" s="56"/>
      <c r="C33" s="147"/>
      <c r="D33" s="94" t="s">
        <v>60</v>
      </c>
      <c r="E33" s="635" t="s">
        <v>1006</v>
      </c>
      <c r="F33" s="636"/>
      <c r="G33" s="636"/>
      <c r="H33" s="637"/>
      <c r="I33" s="58"/>
      <c r="J33" s="5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row>
    <row r="34" spans="1:52" s="11" customFormat="1" ht="15" thickBot="1" x14ac:dyDescent="0.4">
      <c r="A34" s="22"/>
      <c r="B34" s="56"/>
      <c r="C34" s="147"/>
      <c r="D34" s="94" t="s">
        <v>62</v>
      </c>
      <c r="E34" s="619" t="s">
        <v>1007</v>
      </c>
      <c r="F34" s="617"/>
      <c r="G34" s="617"/>
      <c r="H34" s="618"/>
      <c r="I34" s="58"/>
      <c r="J34" s="5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row>
    <row r="35" spans="1:52" s="11" customFormat="1" ht="13.5" customHeight="1" x14ac:dyDescent="0.35">
      <c r="A35" s="22"/>
      <c r="B35" s="56"/>
      <c r="C35" s="147"/>
      <c r="D35" s="58"/>
      <c r="E35" s="58"/>
      <c r="F35" s="58"/>
      <c r="G35" s="58"/>
      <c r="H35" s="58"/>
      <c r="I35" s="58"/>
      <c r="J35" s="5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row>
    <row r="36" spans="1:52" s="11" customFormat="1" ht="30.75" customHeight="1" thickBot="1" x14ac:dyDescent="0.4">
      <c r="A36" s="22"/>
      <c r="B36" s="56"/>
      <c r="C36" s="493" t="s">
        <v>224</v>
      </c>
      <c r="D36" s="493"/>
      <c r="E36" s="493"/>
      <c r="F36" s="493"/>
      <c r="G36" s="493"/>
      <c r="H36" s="493"/>
      <c r="I36" s="120"/>
      <c r="J36" s="5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row>
    <row r="37" spans="1:52" s="11" customFormat="1" ht="67.5" customHeight="1" x14ac:dyDescent="0.35">
      <c r="A37" s="22"/>
      <c r="B37" s="56"/>
      <c r="C37" s="123"/>
      <c r="D37" s="639" t="s">
        <v>1027</v>
      </c>
      <c r="E37" s="640"/>
      <c r="F37" s="640"/>
      <c r="G37" s="640"/>
      <c r="H37" s="640"/>
      <c r="I37" s="641"/>
      <c r="J37" s="5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row>
    <row r="38" spans="1:52" s="11" customFormat="1" ht="61.5" customHeight="1" x14ac:dyDescent="0.35">
      <c r="A38" s="22"/>
      <c r="B38" s="56"/>
      <c r="C38" s="123"/>
      <c r="D38" s="642"/>
      <c r="E38" s="643"/>
      <c r="F38" s="643"/>
      <c r="G38" s="643"/>
      <c r="H38" s="643"/>
      <c r="I38" s="644"/>
      <c r="J38" s="5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row>
    <row r="39" spans="1:52" s="11" customFormat="1" ht="63" customHeight="1" x14ac:dyDescent="0.35">
      <c r="A39" s="22"/>
      <c r="B39" s="56"/>
      <c r="C39" s="123"/>
      <c r="D39" s="642"/>
      <c r="E39" s="643"/>
      <c r="F39" s="643"/>
      <c r="G39" s="643"/>
      <c r="H39" s="643"/>
      <c r="I39" s="644"/>
      <c r="J39" s="5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row>
    <row r="40" spans="1:52" s="11" customFormat="1" ht="86.25" customHeight="1" thickBot="1" x14ac:dyDescent="0.4">
      <c r="A40" s="22"/>
      <c r="B40" s="56"/>
      <c r="C40" s="123"/>
      <c r="D40" s="645"/>
      <c r="E40" s="646"/>
      <c r="F40" s="646"/>
      <c r="G40" s="646"/>
      <c r="H40" s="646"/>
      <c r="I40" s="647"/>
      <c r="J40" s="5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row>
    <row r="41" spans="1:52" s="11" customFormat="1" x14ac:dyDescent="0.35">
      <c r="A41" s="22"/>
      <c r="B41" s="56"/>
      <c r="C41" s="116"/>
      <c r="D41" s="116"/>
      <c r="E41" s="116"/>
      <c r="F41" s="123"/>
      <c r="G41" s="116"/>
      <c r="H41" s="120"/>
      <c r="I41" s="120"/>
      <c r="J41" s="5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row>
    <row r="42" spans="1:52" ht="15.75" customHeight="1" thickBot="1" x14ac:dyDescent="0.4">
      <c r="A42" s="23"/>
      <c r="B42" s="56"/>
      <c r="C42" s="59"/>
      <c r="D42" s="620" t="s">
        <v>255</v>
      </c>
      <c r="E42" s="620"/>
      <c r="F42" s="620" t="s">
        <v>259</v>
      </c>
      <c r="G42" s="620"/>
      <c r="H42" s="118" t="s">
        <v>260</v>
      </c>
      <c r="I42" s="118" t="s">
        <v>232</v>
      </c>
      <c r="J42" s="57"/>
      <c r="K42" s="6"/>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row>
    <row r="43" spans="1:52" ht="85.5" customHeight="1" thickBot="1" x14ac:dyDescent="0.4">
      <c r="A43" s="23"/>
      <c r="B43" s="56"/>
      <c r="C43" s="117" t="s">
        <v>253</v>
      </c>
      <c r="D43" s="611" t="s">
        <v>728</v>
      </c>
      <c r="E43" s="615"/>
      <c r="F43" s="613" t="s">
        <v>730</v>
      </c>
      <c r="G43" s="614"/>
      <c r="H43" s="427" t="s">
        <v>1014</v>
      </c>
      <c r="I43" s="285" t="s">
        <v>20</v>
      </c>
      <c r="J43" s="57"/>
      <c r="K43" s="6"/>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row>
    <row r="44" spans="1:52" ht="64.5" customHeight="1" thickBot="1" x14ac:dyDescent="0.4">
      <c r="A44" s="23"/>
      <c r="B44" s="56"/>
      <c r="C44" s="117"/>
      <c r="D44" s="611" t="s">
        <v>729</v>
      </c>
      <c r="E44" s="615"/>
      <c r="F44" s="613" t="s">
        <v>730</v>
      </c>
      <c r="G44" s="614"/>
      <c r="H44" s="427" t="s">
        <v>1015</v>
      </c>
      <c r="I44" s="285" t="s">
        <v>20</v>
      </c>
      <c r="J44" s="57"/>
      <c r="K44" s="6"/>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row>
    <row r="45" spans="1:52" ht="63" customHeight="1" thickBot="1" x14ac:dyDescent="0.4">
      <c r="A45" s="23"/>
      <c r="B45" s="56"/>
      <c r="C45" s="117"/>
      <c r="D45" s="611" t="s">
        <v>731</v>
      </c>
      <c r="E45" s="615"/>
      <c r="F45" s="613" t="s">
        <v>732</v>
      </c>
      <c r="G45" s="614"/>
      <c r="H45" s="427" t="s">
        <v>1016</v>
      </c>
      <c r="I45" s="285" t="s">
        <v>765</v>
      </c>
      <c r="J45" s="57"/>
      <c r="K45" s="6"/>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row>
    <row r="46" spans="1:52" ht="72" customHeight="1" thickBot="1" x14ac:dyDescent="0.4">
      <c r="A46" s="23"/>
      <c r="B46" s="56"/>
      <c r="C46" s="117"/>
      <c r="D46" s="611" t="s">
        <v>733</v>
      </c>
      <c r="E46" s="615"/>
      <c r="F46" s="613" t="s">
        <v>734</v>
      </c>
      <c r="G46" s="614"/>
      <c r="H46" s="427" t="s">
        <v>1017</v>
      </c>
      <c r="I46" s="285" t="s">
        <v>765</v>
      </c>
      <c r="J46" s="57"/>
      <c r="K46" s="6"/>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row>
    <row r="47" spans="1:52" ht="64.5" customHeight="1" thickBot="1" x14ac:dyDescent="0.4">
      <c r="A47" s="23"/>
      <c r="B47" s="56"/>
      <c r="C47" s="117"/>
      <c r="D47" s="611" t="s">
        <v>735</v>
      </c>
      <c r="E47" s="615"/>
      <c r="F47" s="613" t="s">
        <v>734</v>
      </c>
      <c r="G47" s="614"/>
      <c r="H47" s="427" t="s">
        <v>1028</v>
      </c>
      <c r="I47" s="285" t="s">
        <v>765</v>
      </c>
      <c r="J47" s="57"/>
      <c r="K47" s="6"/>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row>
    <row r="48" spans="1:52" ht="75" customHeight="1" thickBot="1" x14ac:dyDescent="0.4">
      <c r="A48" s="23"/>
      <c r="B48" s="56"/>
      <c r="C48" s="117"/>
      <c r="D48" s="611" t="s">
        <v>736</v>
      </c>
      <c r="E48" s="615"/>
      <c r="F48" s="613" t="s">
        <v>730</v>
      </c>
      <c r="G48" s="614"/>
      <c r="H48" s="427" t="s">
        <v>1018</v>
      </c>
      <c r="I48" s="285" t="s">
        <v>765</v>
      </c>
      <c r="J48" s="57"/>
      <c r="K48" s="6"/>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row>
    <row r="49" spans="1:52" ht="81" customHeight="1" thickBot="1" x14ac:dyDescent="0.4">
      <c r="A49" s="23"/>
      <c r="B49" s="56"/>
      <c r="C49" s="117"/>
      <c r="D49" s="611" t="s">
        <v>737</v>
      </c>
      <c r="E49" s="615"/>
      <c r="F49" s="613" t="s">
        <v>738</v>
      </c>
      <c r="G49" s="614"/>
      <c r="H49" s="427" t="s">
        <v>1019</v>
      </c>
      <c r="I49" s="285" t="s">
        <v>765</v>
      </c>
      <c r="J49" s="57"/>
      <c r="K49" s="6"/>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row>
    <row r="50" spans="1:52" ht="99" customHeight="1" thickBot="1" x14ac:dyDescent="0.4">
      <c r="A50" s="23"/>
      <c r="B50" s="56"/>
      <c r="C50" s="117"/>
      <c r="D50" s="611" t="s">
        <v>739</v>
      </c>
      <c r="E50" s="615"/>
      <c r="F50" s="613" t="s">
        <v>740</v>
      </c>
      <c r="G50" s="614"/>
      <c r="H50" s="284" t="s">
        <v>757</v>
      </c>
      <c r="I50" s="285" t="s">
        <v>20</v>
      </c>
      <c r="J50" s="57"/>
      <c r="K50" s="6"/>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row>
    <row r="51" spans="1:52" ht="80.25" customHeight="1" thickBot="1" x14ac:dyDescent="0.4">
      <c r="A51" s="23"/>
      <c r="B51" s="56"/>
      <c r="C51" s="117"/>
      <c r="D51" s="611" t="s">
        <v>741</v>
      </c>
      <c r="E51" s="615"/>
      <c r="F51" s="613" t="s">
        <v>740</v>
      </c>
      <c r="G51" s="614"/>
      <c r="H51" s="427" t="s">
        <v>1021</v>
      </c>
      <c r="I51" s="285" t="s">
        <v>20</v>
      </c>
      <c r="J51" s="57"/>
      <c r="K51" s="6"/>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row>
    <row r="52" spans="1:52" ht="83.25" customHeight="1" thickBot="1" x14ac:dyDescent="0.4">
      <c r="A52" s="23"/>
      <c r="B52" s="56"/>
      <c r="C52" s="117"/>
      <c r="D52" s="611" t="s">
        <v>742</v>
      </c>
      <c r="E52" s="615"/>
      <c r="F52" s="613" t="s">
        <v>738</v>
      </c>
      <c r="G52" s="614"/>
      <c r="H52" s="427" t="s">
        <v>1024</v>
      </c>
      <c r="I52" s="285" t="s">
        <v>26</v>
      </c>
      <c r="J52" s="57"/>
      <c r="K52" s="6"/>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row>
    <row r="53" spans="1:52" ht="49.5" customHeight="1" thickBot="1" x14ac:dyDescent="0.4">
      <c r="A53" s="23"/>
      <c r="B53" s="56"/>
      <c r="C53" s="117"/>
      <c r="D53" s="611" t="s">
        <v>743</v>
      </c>
      <c r="E53" s="615"/>
      <c r="F53" s="613" t="s">
        <v>740</v>
      </c>
      <c r="G53" s="614"/>
      <c r="H53" s="427" t="s">
        <v>1015</v>
      </c>
      <c r="I53" s="285" t="s">
        <v>761</v>
      </c>
      <c r="J53" s="57"/>
      <c r="K53" s="6"/>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row>
    <row r="54" spans="1:52" ht="115.5" customHeight="1" thickBot="1" x14ac:dyDescent="0.4">
      <c r="A54" s="23"/>
      <c r="B54" s="56"/>
      <c r="C54" s="117"/>
      <c r="D54" s="611" t="s">
        <v>744</v>
      </c>
      <c r="E54" s="615"/>
      <c r="F54" s="613" t="s">
        <v>730</v>
      </c>
      <c r="G54" s="614"/>
      <c r="H54" s="427" t="s">
        <v>1022</v>
      </c>
      <c r="I54" s="285" t="s">
        <v>20</v>
      </c>
      <c r="J54" s="57"/>
      <c r="K54" s="6"/>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row>
    <row r="55" spans="1:52" ht="79.5" customHeight="1" thickBot="1" x14ac:dyDescent="0.4">
      <c r="A55" s="23"/>
      <c r="B55" s="56"/>
      <c r="C55" s="117"/>
      <c r="D55" s="611" t="s">
        <v>745</v>
      </c>
      <c r="E55" s="615"/>
      <c r="F55" s="613" t="s">
        <v>730</v>
      </c>
      <c r="G55" s="614"/>
      <c r="H55" s="284" t="s">
        <v>758</v>
      </c>
      <c r="I55" s="285" t="s">
        <v>761</v>
      </c>
      <c r="J55" s="57"/>
      <c r="K55" s="6"/>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row>
    <row r="56" spans="1:52" ht="99" customHeight="1" thickBot="1" x14ac:dyDescent="0.4">
      <c r="A56" s="23"/>
      <c r="B56" s="56"/>
      <c r="C56" s="117"/>
      <c r="D56" s="611" t="s">
        <v>746</v>
      </c>
      <c r="E56" s="615"/>
      <c r="F56" s="613" t="s">
        <v>730</v>
      </c>
      <c r="G56" s="614"/>
      <c r="H56" s="284" t="s">
        <v>759</v>
      </c>
      <c r="I56" s="285" t="s">
        <v>765</v>
      </c>
      <c r="J56" s="57"/>
      <c r="K56" s="6"/>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row>
    <row r="57" spans="1:52" ht="95.25" customHeight="1" thickBot="1" x14ac:dyDescent="0.4">
      <c r="A57" s="23"/>
      <c r="B57" s="56"/>
      <c r="C57" s="117"/>
      <c r="D57" s="611" t="s">
        <v>747</v>
      </c>
      <c r="E57" s="615"/>
      <c r="F57" s="613" t="s">
        <v>748</v>
      </c>
      <c r="G57" s="614"/>
      <c r="H57" s="284" t="s">
        <v>760</v>
      </c>
      <c r="I57" s="285" t="s">
        <v>761</v>
      </c>
      <c r="J57" s="57"/>
      <c r="K57" s="6"/>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row>
    <row r="58" spans="1:52" ht="78.75" customHeight="1" thickBot="1" x14ac:dyDescent="0.4">
      <c r="A58" s="23"/>
      <c r="B58" s="56"/>
      <c r="C58" s="117"/>
      <c r="D58" s="611" t="s">
        <v>749</v>
      </c>
      <c r="E58" s="615"/>
      <c r="F58" s="613" t="s">
        <v>738</v>
      </c>
      <c r="G58" s="614"/>
      <c r="H58" s="284" t="s">
        <v>762</v>
      </c>
      <c r="I58" s="285" t="s">
        <v>761</v>
      </c>
      <c r="J58" s="57"/>
      <c r="K58" s="6"/>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row>
    <row r="59" spans="1:52" ht="107.25" customHeight="1" thickBot="1" x14ac:dyDescent="0.4">
      <c r="A59" s="23"/>
      <c r="B59" s="56"/>
      <c r="C59" s="117"/>
      <c r="D59" s="611" t="s">
        <v>750</v>
      </c>
      <c r="E59" s="615"/>
      <c r="F59" s="613" t="s">
        <v>730</v>
      </c>
      <c r="G59" s="614"/>
      <c r="H59" s="427" t="s">
        <v>763</v>
      </c>
      <c r="I59" s="285" t="s">
        <v>20</v>
      </c>
      <c r="J59" s="57"/>
      <c r="K59" s="6"/>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row>
    <row r="60" spans="1:52" ht="87" customHeight="1" thickBot="1" x14ac:dyDescent="0.4">
      <c r="A60" s="23"/>
      <c r="B60" s="56"/>
      <c r="C60" s="117"/>
      <c r="D60" s="611" t="s">
        <v>751</v>
      </c>
      <c r="E60" s="615"/>
      <c r="F60" s="613" t="s">
        <v>732</v>
      </c>
      <c r="G60" s="614"/>
      <c r="H60" s="427" t="s">
        <v>764</v>
      </c>
      <c r="I60" s="285" t="s">
        <v>20</v>
      </c>
      <c r="J60" s="57"/>
      <c r="K60" s="6"/>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row>
    <row r="61" spans="1:52" ht="75" customHeight="1" thickBot="1" x14ac:dyDescent="0.4">
      <c r="A61" s="23"/>
      <c r="B61" s="56"/>
      <c r="C61" s="117"/>
      <c r="D61" s="611" t="s">
        <v>752</v>
      </c>
      <c r="E61" s="615"/>
      <c r="F61" s="613" t="s">
        <v>730</v>
      </c>
      <c r="G61" s="614"/>
      <c r="H61" s="427" t="s">
        <v>764</v>
      </c>
      <c r="I61" s="285" t="s">
        <v>765</v>
      </c>
      <c r="J61" s="57"/>
      <c r="K61" s="6"/>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row>
    <row r="62" spans="1:52" ht="135.75" customHeight="1" thickBot="1" x14ac:dyDescent="0.4">
      <c r="A62" s="23"/>
      <c r="B62" s="56"/>
      <c r="C62" s="117"/>
      <c r="D62" s="611" t="s">
        <v>753</v>
      </c>
      <c r="E62" s="615"/>
      <c r="F62" s="613" t="s">
        <v>754</v>
      </c>
      <c r="G62" s="614"/>
      <c r="H62" s="427" t="s">
        <v>770</v>
      </c>
      <c r="I62" s="285" t="s">
        <v>20</v>
      </c>
      <c r="J62" s="57"/>
      <c r="K62" s="6"/>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row>
    <row r="63" spans="1:52" ht="92.25" customHeight="1" thickBot="1" x14ac:dyDescent="0.4">
      <c r="A63" s="23"/>
      <c r="B63" s="56"/>
      <c r="C63" s="117"/>
      <c r="D63" s="611" t="s">
        <v>755</v>
      </c>
      <c r="E63" s="615"/>
      <c r="F63" s="613" t="s">
        <v>754</v>
      </c>
      <c r="G63" s="614"/>
      <c r="H63" s="427" t="s">
        <v>1026</v>
      </c>
      <c r="I63" s="285" t="s">
        <v>765</v>
      </c>
      <c r="J63" s="57"/>
      <c r="K63" s="6"/>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row>
    <row r="64" spans="1:52" ht="93" customHeight="1" thickBot="1" x14ac:dyDescent="0.4">
      <c r="A64" s="23"/>
      <c r="B64" s="56"/>
      <c r="C64" s="117"/>
      <c r="D64" s="611" t="s">
        <v>756</v>
      </c>
      <c r="E64" s="615"/>
      <c r="F64" s="613" t="s">
        <v>754</v>
      </c>
      <c r="G64" s="614"/>
      <c r="H64" s="427" t="s">
        <v>771</v>
      </c>
      <c r="I64" s="285" t="s">
        <v>20</v>
      </c>
      <c r="J64" s="57"/>
      <c r="K64" s="6"/>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row>
    <row r="65" spans="1:52" ht="18.75" customHeight="1" thickBot="1" x14ac:dyDescent="0.4">
      <c r="A65" s="23"/>
      <c r="B65" s="56"/>
      <c r="C65" s="53"/>
      <c r="D65" s="53"/>
      <c r="E65" s="53"/>
      <c r="F65" s="53"/>
      <c r="G65" s="53"/>
      <c r="H65" s="125" t="s">
        <v>256</v>
      </c>
      <c r="I65" s="285" t="s">
        <v>20</v>
      </c>
      <c r="J65" s="5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row>
    <row r="66" spans="1:52" ht="15" thickBot="1" x14ac:dyDescent="0.4">
      <c r="A66" s="23"/>
      <c r="B66" s="56"/>
      <c r="C66" s="53"/>
      <c r="D66" s="164" t="s">
        <v>282</v>
      </c>
      <c r="E66" s="167"/>
      <c r="F66" s="53"/>
      <c r="G66" s="53"/>
      <c r="H66" s="126"/>
      <c r="I66" s="53"/>
      <c r="J66" s="5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row>
    <row r="67" spans="1:52" ht="15" thickBot="1" x14ac:dyDescent="0.4">
      <c r="A67" s="23"/>
      <c r="B67" s="56"/>
      <c r="C67" s="53"/>
      <c r="D67" s="94" t="s">
        <v>60</v>
      </c>
      <c r="E67" s="616" t="s">
        <v>851</v>
      </c>
      <c r="F67" s="617"/>
      <c r="G67" s="617"/>
      <c r="H67" s="618"/>
      <c r="I67" s="53"/>
      <c r="J67" s="5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row>
    <row r="68" spans="1:52" ht="15" thickBot="1" x14ac:dyDescent="0.4">
      <c r="A68" s="23"/>
      <c r="B68" s="56"/>
      <c r="C68" s="53"/>
      <c r="D68" s="94" t="s">
        <v>62</v>
      </c>
      <c r="E68" s="619" t="s">
        <v>852</v>
      </c>
      <c r="F68" s="617"/>
      <c r="G68" s="617"/>
      <c r="H68" s="618"/>
      <c r="I68" s="53"/>
      <c r="J68" s="5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row>
    <row r="69" spans="1:52" x14ac:dyDescent="0.35">
      <c r="A69" s="23"/>
      <c r="B69" s="56"/>
      <c r="C69" s="53"/>
      <c r="D69" s="53"/>
      <c r="E69" s="53"/>
      <c r="F69" s="53"/>
      <c r="G69" s="53"/>
      <c r="H69" s="126"/>
      <c r="I69" s="53"/>
      <c r="J69" s="5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row>
    <row r="70" spans="1:52" ht="15.75" customHeight="1" thickBot="1" x14ac:dyDescent="0.4">
      <c r="A70" s="23"/>
      <c r="B70" s="56"/>
      <c r="C70" s="59"/>
      <c r="D70" s="620" t="s">
        <v>255</v>
      </c>
      <c r="E70" s="620"/>
      <c r="F70" s="620" t="s">
        <v>259</v>
      </c>
      <c r="G70" s="620"/>
      <c r="H70" s="118" t="s">
        <v>260</v>
      </c>
      <c r="I70" s="118" t="s">
        <v>232</v>
      </c>
      <c r="J70" s="57"/>
      <c r="K70" s="6"/>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row>
    <row r="71" spans="1:52" s="423" customFormat="1" ht="15.75" customHeight="1" thickBot="1" x14ac:dyDescent="0.4">
      <c r="A71" s="23"/>
      <c r="B71" s="56"/>
      <c r="C71" s="59"/>
      <c r="D71" s="611"/>
      <c r="E71" s="615"/>
      <c r="F71" s="613"/>
      <c r="G71" s="614"/>
      <c r="H71" s="122"/>
      <c r="I71" s="122"/>
      <c r="J71" s="57"/>
      <c r="K71" s="6"/>
      <c r="L71" s="425"/>
      <c r="M71" s="425"/>
      <c r="N71" s="425"/>
      <c r="O71" s="425"/>
      <c r="P71" s="425"/>
      <c r="Q71" s="425"/>
      <c r="R71" s="425"/>
      <c r="S71" s="425"/>
      <c r="T71" s="425"/>
      <c r="U71" s="425"/>
      <c r="V71" s="425"/>
      <c r="W71" s="425"/>
      <c r="X71" s="425"/>
      <c r="Y71" s="425"/>
      <c r="Z71" s="425"/>
      <c r="AA71" s="425"/>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5"/>
      <c r="AX71" s="425"/>
      <c r="AY71" s="425"/>
      <c r="AZ71" s="425"/>
    </row>
    <row r="72" spans="1:52" s="423" customFormat="1" ht="51" customHeight="1" thickBot="1" x14ac:dyDescent="0.4">
      <c r="A72" s="23"/>
      <c r="B72" s="56"/>
      <c r="C72" s="59"/>
      <c r="D72" s="611"/>
      <c r="E72" s="612"/>
      <c r="F72" s="613"/>
      <c r="G72" s="614"/>
      <c r="H72" s="452"/>
      <c r="I72" s="122"/>
      <c r="J72" s="57"/>
      <c r="K72" s="6"/>
      <c r="L72" s="425"/>
      <c r="M72" s="425"/>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5"/>
      <c r="AY72" s="425"/>
      <c r="AZ72" s="425"/>
    </row>
    <row r="73" spans="1:52" s="423" customFormat="1" ht="36" customHeight="1" thickBot="1" x14ac:dyDescent="0.4">
      <c r="A73" s="23"/>
      <c r="B73" s="56"/>
      <c r="C73" s="59"/>
      <c r="D73" s="611"/>
      <c r="E73" s="612"/>
      <c r="F73" s="613"/>
      <c r="G73" s="614"/>
      <c r="H73" s="122"/>
      <c r="I73" s="122"/>
      <c r="J73" s="57"/>
      <c r="K73" s="6"/>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425"/>
      <c r="AY73" s="425"/>
      <c r="AZ73" s="425"/>
    </row>
    <row r="74" spans="1:52" ht="21.75" customHeight="1" thickBot="1" x14ac:dyDescent="0.4">
      <c r="A74" s="23"/>
      <c r="B74" s="56"/>
      <c r="C74" s="53"/>
      <c r="D74" s="53"/>
      <c r="E74" s="53"/>
      <c r="F74" s="53"/>
      <c r="G74" s="53"/>
      <c r="H74" s="125" t="s">
        <v>256</v>
      </c>
      <c r="I74" s="127"/>
      <c r="J74" s="5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row>
    <row r="75" spans="1:52" ht="15" thickBot="1" x14ac:dyDescent="0.4">
      <c r="A75" s="23"/>
      <c r="B75" s="56"/>
      <c r="C75" s="53"/>
      <c r="D75" s="164" t="s">
        <v>282</v>
      </c>
      <c r="E75" s="167"/>
      <c r="F75" s="53"/>
      <c r="G75" s="53"/>
      <c r="H75" s="126"/>
      <c r="I75" s="53"/>
      <c r="J75" s="5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107"/>
    </row>
    <row r="76" spans="1:52" ht="15" thickBot="1" x14ac:dyDescent="0.4">
      <c r="A76" s="23"/>
      <c r="B76" s="56"/>
      <c r="C76" s="53"/>
      <c r="D76" s="94" t="s">
        <v>60</v>
      </c>
      <c r="E76" s="616"/>
      <c r="F76" s="617"/>
      <c r="G76" s="617"/>
      <c r="H76" s="618"/>
      <c r="I76" s="53"/>
      <c r="J76" s="5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row>
    <row r="77" spans="1:52" ht="15" thickBot="1" x14ac:dyDescent="0.4">
      <c r="A77" s="23"/>
      <c r="B77" s="56"/>
      <c r="C77" s="53"/>
      <c r="D77" s="94" t="s">
        <v>62</v>
      </c>
      <c r="E77" s="619"/>
      <c r="F77" s="617"/>
      <c r="G77" s="617"/>
      <c r="H77" s="618"/>
      <c r="I77" s="53"/>
      <c r="J77" s="5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row>
    <row r="78" spans="1:52" ht="15" thickBot="1" x14ac:dyDescent="0.4">
      <c r="A78" s="23"/>
      <c r="B78" s="56"/>
      <c r="C78" s="53"/>
      <c r="D78" s="94"/>
      <c r="E78" s="53"/>
      <c r="F78" s="53"/>
      <c r="G78" s="53"/>
      <c r="H78" s="53"/>
      <c r="I78" s="53"/>
      <c r="J78" s="5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row>
    <row r="79" spans="1:52" ht="168" customHeight="1" thickBot="1" x14ac:dyDescent="0.4">
      <c r="A79" s="23"/>
      <c r="B79" s="56"/>
      <c r="C79" s="124"/>
      <c r="D79" s="630" t="s">
        <v>261</v>
      </c>
      <c r="E79" s="630"/>
      <c r="F79" s="631"/>
      <c r="G79" s="632"/>
      <c r="H79" s="632"/>
      <c r="I79" s="633"/>
      <c r="J79" s="5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107"/>
    </row>
    <row r="80" spans="1:52" s="11" customFormat="1" ht="18.75" customHeight="1" x14ac:dyDescent="0.35">
      <c r="A80" s="22"/>
      <c r="B80" s="56"/>
      <c r="C80" s="60"/>
      <c r="D80" s="60"/>
      <c r="E80" s="60"/>
      <c r="F80" s="60"/>
      <c r="G80" s="60"/>
      <c r="H80" s="120"/>
      <c r="I80" s="120"/>
      <c r="J80" s="5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row>
    <row r="81" spans="1:52" s="11" customFormat="1" ht="15.75" customHeight="1" thickBot="1" x14ac:dyDescent="0.4">
      <c r="A81" s="22"/>
      <c r="B81" s="56"/>
      <c r="C81" s="53"/>
      <c r="D81" s="54"/>
      <c r="E81" s="54"/>
      <c r="F81" s="54"/>
      <c r="G81" s="93" t="s">
        <v>225</v>
      </c>
      <c r="H81" s="120"/>
      <c r="I81" s="120"/>
      <c r="J81" s="5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row>
    <row r="82" spans="1:52" s="11" customFormat="1" ht="78" customHeight="1" x14ac:dyDescent="0.35">
      <c r="A82" s="22"/>
      <c r="B82" s="56"/>
      <c r="C82" s="53"/>
      <c r="D82" s="54"/>
      <c r="E82" s="54"/>
      <c r="F82" s="35" t="s">
        <v>226</v>
      </c>
      <c r="G82" s="624" t="s">
        <v>293</v>
      </c>
      <c r="H82" s="625"/>
      <c r="I82" s="626"/>
      <c r="J82" s="5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row>
    <row r="83" spans="1:52" s="11" customFormat="1" ht="54.75" customHeight="1" x14ac:dyDescent="0.35">
      <c r="A83" s="22"/>
      <c r="B83" s="56"/>
      <c r="C83" s="53"/>
      <c r="D83" s="54"/>
      <c r="E83" s="54"/>
      <c r="F83" s="36" t="s">
        <v>227</v>
      </c>
      <c r="G83" s="627" t="s">
        <v>294</v>
      </c>
      <c r="H83" s="628"/>
      <c r="I83" s="629"/>
      <c r="J83" s="5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row>
    <row r="84" spans="1:52" s="11" customFormat="1" ht="58.5" customHeight="1" x14ac:dyDescent="0.35">
      <c r="A84" s="22"/>
      <c r="B84" s="56"/>
      <c r="C84" s="53"/>
      <c r="D84" s="54"/>
      <c r="E84" s="54"/>
      <c r="F84" s="36" t="s">
        <v>228</v>
      </c>
      <c r="G84" s="627" t="s">
        <v>295</v>
      </c>
      <c r="H84" s="628"/>
      <c r="I84" s="629"/>
      <c r="J84" s="5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row>
    <row r="85" spans="1:52" ht="60" customHeight="1" x14ac:dyDescent="0.35">
      <c r="A85" s="23"/>
      <c r="B85" s="56"/>
      <c r="C85" s="53"/>
      <c r="D85" s="54"/>
      <c r="E85" s="54"/>
      <c r="F85" s="36" t="s">
        <v>229</v>
      </c>
      <c r="G85" s="627" t="s">
        <v>296</v>
      </c>
      <c r="H85" s="628"/>
      <c r="I85" s="629"/>
      <c r="J85" s="5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row>
    <row r="86" spans="1:52" ht="54" customHeight="1" x14ac:dyDescent="0.35">
      <c r="A86" s="23"/>
      <c r="B86" s="51"/>
      <c r="C86" s="53"/>
      <c r="D86" s="54"/>
      <c r="E86" s="54"/>
      <c r="F86" s="36" t="s">
        <v>230</v>
      </c>
      <c r="G86" s="627" t="s">
        <v>297</v>
      </c>
      <c r="H86" s="628"/>
      <c r="I86" s="629"/>
      <c r="J86" s="52"/>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row>
    <row r="87" spans="1:52" ht="61.5" customHeight="1" thickBot="1" x14ac:dyDescent="0.4">
      <c r="A87" s="23"/>
      <c r="B87" s="51"/>
      <c r="C87" s="53"/>
      <c r="D87" s="54"/>
      <c r="E87" s="54"/>
      <c r="F87" s="37" t="s">
        <v>231</v>
      </c>
      <c r="G87" s="621" t="s">
        <v>298</v>
      </c>
      <c r="H87" s="622"/>
      <c r="I87" s="623"/>
      <c r="J87" s="52"/>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row>
    <row r="88" spans="1:52" ht="15" thickBot="1" x14ac:dyDescent="0.4">
      <c r="A88" s="23"/>
      <c r="B88" s="61"/>
      <c r="C88" s="62"/>
      <c r="D88" s="63"/>
      <c r="E88" s="63"/>
      <c r="F88" s="63"/>
      <c r="G88" s="63"/>
      <c r="H88" s="121"/>
      <c r="I88" s="121"/>
      <c r="J88" s="64"/>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row>
    <row r="89" spans="1:52" ht="50" customHeight="1" x14ac:dyDescent="0.35">
      <c r="A89" s="23"/>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row>
    <row r="90" spans="1:52" ht="50" customHeight="1" x14ac:dyDescent="0.35">
      <c r="A90" s="23"/>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row>
    <row r="91" spans="1:52" ht="49.5" customHeight="1" x14ac:dyDescent="0.35">
      <c r="A91" s="23"/>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row>
    <row r="92" spans="1:52" ht="50" customHeight="1" x14ac:dyDescent="0.35">
      <c r="A92" s="23"/>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row>
    <row r="93" spans="1:52" ht="50" customHeight="1" x14ac:dyDescent="0.35">
      <c r="A93" s="23"/>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row>
    <row r="94" spans="1:52" ht="50" customHeight="1" x14ac:dyDescent="0.35">
      <c r="A94" s="23"/>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row>
    <row r="95" spans="1:52" x14ac:dyDescent="0.35">
      <c r="A95" s="23"/>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row>
    <row r="96" spans="1:52" x14ac:dyDescent="0.35">
      <c r="A96" s="23"/>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row>
    <row r="97" spans="1:52" x14ac:dyDescent="0.35">
      <c r="A97" s="23"/>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row>
    <row r="98" spans="1:52" x14ac:dyDescent="0.35">
      <c r="A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row>
    <row r="99" spans="1:52" x14ac:dyDescent="0.35">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row>
    <row r="100" spans="1:52" x14ac:dyDescent="0.35">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row>
    <row r="101" spans="1:52" x14ac:dyDescent="0.35">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row>
    <row r="102" spans="1:52" x14ac:dyDescent="0.35">
      <c r="A102" s="107"/>
      <c r="B102" s="107"/>
      <c r="C102" s="107"/>
      <c r="D102" s="107"/>
      <c r="E102" s="107"/>
      <c r="F102" s="107"/>
      <c r="G102" s="107"/>
      <c r="H102" s="107"/>
      <c r="I102" s="107"/>
      <c r="J102" s="107"/>
      <c r="K102" s="107"/>
    </row>
    <row r="103" spans="1:52" x14ac:dyDescent="0.35">
      <c r="A103" s="107"/>
      <c r="B103" s="107"/>
      <c r="C103" s="107"/>
      <c r="D103" s="107"/>
      <c r="E103" s="107"/>
      <c r="F103" s="107"/>
      <c r="G103" s="107"/>
      <c r="H103" s="107"/>
      <c r="I103" s="107"/>
      <c r="J103" s="107"/>
      <c r="K103" s="107"/>
    </row>
    <row r="104" spans="1:52" x14ac:dyDescent="0.35">
      <c r="A104" s="107"/>
      <c r="B104" s="107"/>
      <c r="C104" s="107"/>
      <c r="D104" s="107"/>
      <c r="E104" s="107"/>
      <c r="F104" s="107"/>
      <c r="G104" s="107"/>
      <c r="H104" s="107"/>
      <c r="I104" s="107"/>
      <c r="J104" s="107"/>
      <c r="K104" s="107"/>
    </row>
    <row r="105" spans="1:52" x14ac:dyDescent="0.35">
      <c r="A105" s="107"/>
      <c r="B105" s="107"/>
      <c r="C105" s="107"/>
      <c r="D105" s="107"/>
      <c r="E105" s="107"/>
      <c r="F105" s="107"/>
      <c r="G105" s="107"/>
      <c r="H105" s="107"/>
      <c r="I105" s="107"/>
      <c r="J105" s="107"/>
      <c r="K105" s="107"/>
    </row>
    <row r="106" spans="1:52" x14ac:dyDescent="0.35">
      <c r="A106" s="107"/>
      <c r="B106" s="107"/>
      <c r="C106" s="107"/>
      <c r="D106" s="107"/>
      <c r="E106" s="107"/>
      <c r="F106" s="107"/>
      <c r="G106" s="107"/>
      <c r="H106" s="107"/>
      <c r="I106" s="107"/>
      <c r="J106" s="107"/>
      <c r="K106" s="107"/>
    </row>
    <row r="107" spans="1:52" x14ac:dyDescent="0.35">
      <c r="A107" s="107"/>
      <c r="B107" s="107"/>
      <c r="C107" s="107"/>
      <c r="D107" s="107"/>
      <c r="E107" s="107"/>
      <c r="F107" s="107"/>
      <c r="G107" s="107"/>
      <c r="H107" s="107"/>
      <c r="I107" s="107"/>
      <c r="J107" s="107"/>
      <c r="K107" s="107"/>
    </row>
    <row r="108" spans="1:52" x14ac:dyDescent="0.35">
      <c r="A108" s="107"/>
      <c r="B108" s="107"/>
      <c r="C108" s="107"/>
      <c r="D108" s="107"/>
      <c r="E108" s="107"/>
      <c r="F108" s="107"/>
      <c r="G108" s="107"/>
      <c r="H108" s="107"/>
      <c r="I108" s="107"/>
      <c r="J108" s="107"/>
      <c r="K108" s="107"/>
    </row>
    <row r="109" spans="1:52" x14ac:dyDescent="0.35">
      <c r="A109" s="107"/>
      <c r="B109" s="107"/>
      <c r="C109" s="107"/>
      <c r="D109" s="107"/>
      <c r="E109" s="107"/>
      <c r="F109" s="107"/>
      <c r="G109" s="107"/>
      <c r="H109" s="107"/>
      <c r="I109" s="107"/>
      <c r="J109" s="107"/>
      <c r="K109" s="107"/>
    </row>
    <row r="110" spans="1:52" x14ac:dyDescent="0.35">
      <c r="A110" s="107"/>
      <c r="B110" s="107"/>
      <c r="C110" s="107"/>
      <c r="D110" s="107"/>
      <c r="E110" s="107"/>
      <c r="F110" s="107"/>
      <c r="G110" s="107"/>
      <c r="H110" s="107"/>
      <c r="I110" s="107"/>
      <c r="J110" s="107"/>
      <c r="K110" s="107"/>
    </row>
    <row r="111" spans="1:52" x14ac:dyDescent="0.35">
      <c r="A111" s="107"/>
      <c r="B111" s="107"/>
      <c r="C111" s="107"/>
      <c r="D111" s="107"/>
      <c r="E111" s="107"/>
      <c r="F111" s="107"/>
      <c r="G111" s="107"/>
      <c r="H111" s="107"/>
      <c r="I111" s="107"/>
      <c r="J111" s="107"/>
      <c r="K111" s="107"/>
    </row>
    <row r="112" spans="1:52" x14ac:dyDescent="0.35">
      <c r="A112" s="107"/>
      <c r="B112" s="107"/>
      <c r="C112" s="107"/>
      <c r="D112" s="107"/>
      <c r="E112" s="107"/>
      <c r="F112" s="107"/>
      <c r="G112" s="107"/>
      <c r="H112" s="107"/>
      <c r="I112" s="107"/>
      <c r="J112" s="107"/>
      <c r="K112" s="107"/>
    </row>
    <row r="113" spans="1:11" x14ac:dyDescent="0.35">
      <c r="A113" s="107"/>
      <c r="B113" s="107"/>
      <c r="C113" s="107"/>
      <c r="D113" s="107"/>
      <c r="E113" s="107"/>
      <c r="F113" s="107"/>
      <c r="G113" s="107"/>
      <c r="H113" s="107"/>
      <c r="I113" s="107"/>
      <c r="J113" s="107"/>
      <c r="K113" s="107"/>
    </row>
    <row r="114" spans="1:11" x14ac:dyDescent="0.35">
      <c r="A114" s="107"/>
      <c r="B114" s="107"/>
      <c r="C114" s="107"/>
      <c r="D114" s="107"/>
      <c r="E114" s="107"/>
      <c r="F114" s="107"/>
      <c r="G114" s="107"/>
      <c r="H114" s="107"/>
      <c r="I114" s="107"/>
      <c r="J114" s="107"/>
      <c r="K114" s="107"/>
    </row>
    <row r="115" spans="1:11" x14ac:dyDescent="0.35">
      <c r="A115" s="107"/>
      <c r="B115" s="107"/>
      <c r="C115" s="107"/>
      <c r="D115" s="107"/>
      <c r="E115" s="107"/>
      <c r="F115" s="107"/>
      <c r="G115" s="107"/>
      <c r="H115" s="107"/>
      <c r="I115" s="107"/>
      <c r="J115" s="107"/>
      <c r="K115" s="107"/>
    </row>
    <row r="116" spans="1:11" x14ac:dyDescent="0.35">
      <c r="A116" s="107"/>
      <c r="B116" s="107"/>
      <c r="C116" s="107"/>
      <c r="D116" s="107"/>
      <c r="E116" s="107"/>
      <c r="F116" s="107"/>
      <c r="G116" s="107"/>
      <c r="H116" s="107"/>
      <c r="I116" s="107"/>
      <c r="J116" s="107"/>
      <c r="K116" s="107"/>
    </row>
    <row r="117" spans="1:11" x14ac:dyDescent="0.35">
      <c r="A117" s="107"/>
      <c r="B117" s="107"/>
      <c r="C117" s="107"/>
      <c r="D117" s="107"/>
      <c r="E117" s="107"/>
      <c r="F117" s="107"/>
      <c r="G117" s="107"/>
      <c r="H117" s="107"/>
      <c r="I117" s="107"/>
      <c r="J117" s="107"/>
      <c r="K117" s="107"/>
    </row>
    <row r="118" spans="1:11" x14ac:dyDescent="0.35">
      <c r="A118" s="107"/>
      <c r="B118" s="107"/>
      <c r="C118" s="107"/>
      <c r="D118" s="107"/>
      <c r="E118" s="107"/>
      <c r="F118" s="107"/>
      <c r="G118" s="107"/>
      <c r="H118" s="107"/>
      <c r="I118" s="107"/>
      <c r="J118" s="107"/>
      <c r="K118" s="107"/>
    </row>
    <row r="119" spans="1:11" x14ac:dyDescent="0.35">
      <c r="A119" s="107"/>
      <c r="B119" s="107"/>
      <c r="C119" s="107"/>
      <c r="D119" s="107"/>
      <c r="E119" s="107"/>
      <c r="F119" s="107"/>
      <c r="G119" s="107"/>
      <c r="H119" s="107"/>
      <c r="I119" s="107"/>
      <c r="J119" s="107"/>
      <c r="K119" s="107"/>
    </row>
    <row r="120" spans="1:11" x14ac:dyDescent="0.35">
      <c r="A120" s="107"/>
      <c r="B120" s="107"/>
      <c r="C120" s="107"/>
      <c r="D120" s="107"/>
      <c r="E120" s="107"/>
      <c r="F120" s="107"/>
      <c r="G120" s="107"/>
      <c r="H120" s="107"/>
      <c r="I120" s="107"/>
      <c r="J120" s="107"/>
      <c r="K120" s="107"/>
    </row>
    <row r="121" spans="1:11" x14ac:dyDescent="0.35">
      <c r="A121" s="107"/>
      <c r="B121" s="107"/>
      <c r="C121" s="107"/>
      <c r="D121" s="107"/>
      <c r="E121" s="107"/>
      <c r="F121" s="107"/>
      <c r="G121" s="107"/>
      <c r="H121" s="107"/>
      <c r="I121" s="107"/>
      <c r="J121" s="107"/>
      <c r="K121" s="107"/>
    </row>
    <row r="122" spans="1:11" x14ac:dyDescent="0.35">
      <c r="A122" s="107"/>
      <c r="B122" s="107"/>
      <c r="C122" s="107"/>
      <c r="D122" s="107"/>
      <c r="E122" s="107"/>
      <c r="F122" s="107"/>
      <c r="G122" s="107"/>
      <c r="H122" s="107"/>
      <c r="I122" s="107"/>
      <c r="J122" s="107"/>
      <c r="K122" s="107"/>
    </row>
    <row r="123" spans="1:11" x14ac:dyDescent="0.35">
      <c r="A123" s="107"/>
      <c r="B123" s="107"/>
      <c r="C123" s="107"/>
      <c r="D123" s="107"/>
      <c r="E123" s="107"/>
      <c r="F123" s="107"/>
      <c r="G123" s="107"/>
      <c r="H123" s="107"/>
      <c r="I123" s="107"/>
      <c r="J123" s="107"/>
      <c r="K123" s="107"/>
    </row>
    <row r="124" spans="1:11" x14ac:dyDescent="0.35">
      <c r="A124" s="107"/>
      <c r="B124" s="107"/>
      <c r="C124" s="107"/>
      <c r="D124" s="107"/>
      <c r="E124" s="107"/>
      <c r="F124" s="107"/>
      <c r="G124" s="107"/>
      <c r="H124" s="107"/>
      <c r="I124" s="107"/>
      <c r="J124" s="107"/>
      <c r="K124" s="107"/>
    </row>
    <row r="125" spans="1:11" x14ac:dyDescent="0.35">
      <c r="A125" s="107"/>
      <c r="B125" s="107"/>
      <c r="C125" s="107"/>
      <c r="D125" s="107"/>
      <c r="E125" s="107"/>
      <c r="F125" s="107"/>
      <c r="G125" s="107"/>
      <c r="H125" s="107"/>
      <c r="I125" s="107"/>
      <c r="J125" s="107"/>
      <c r="K125" s="107"/>
    </row>
    <row r="126" spans="1:11" x14ac:dyDescent="0.35">
      <c r="A126" s="107"/>
      <c r="B126" s="107"/>
      <c r="C126" s="107"/>
      <c r="D126" s="107"/>
      <c r="E126" s="107"/>
      <c r="F126" s="107"/>
      <c r="G126" s="107"/>
      <c r="H126" s="107"/>
      <c r="I126" s="107"/>
      <c r="J126" s="107"/>
      <c r="K126" s="107"/>
    </row>
    <row r="127" spans="1:11" x14ac:dyDescent="0.35">
      <c r="A127" s="107"/>
      <c r="B127" s="107"/>
      <c r="C127" s="107"/>
      <c r="D127" s="107"/>
      <c r="E127" s="107"/>
      <c r="F127" s="107"/>
      <c r="G127" s="107"/>
      <c r="H127" s="107"/>
      <c r="I127" s="107"/>
      <c r="J127" s="107"/>
      <c r="K127" s="107"/>
    </row>
    <row r="128" spans="1:11" x14ac:dyDescent="0.35">
      <c r="A128" s="107"/>
      <c r="B128" s="107"/>
      <c r="C128" s="107"/>
      <c r="D128" s="107"/>
      <c r="E128" s="107"/>
      <c r="F128" s="107"/>
      <c r="G128" s="107"/>
      <c r="H128" s="107"/>
      <c r="I128" s="107"/>
      <c r="J128" s="107"/>
      <c r="K128" s="107"/>
    </row>
    <row r="129" spans="1:11" x14ac:dyDescent="0.35">
      <c r="A129" s="107"/>
      <c r="B129" s="107"/>
      <c r="C129" s="107"/>
      <c r="D129" s="107"/>
      <c r="E129" s="107"/>
      <c r="F129" s="107"/>
      <c r="G129" s="107"/>
      <c r="H129" s="107"/>
      <c r="I129" s="107"/>
      <c r="J129" s="107"/>
      <c r="K129" s="107"/>
    </row>
    <row r="130" spans="1:11" x14ac:dyDescent="0.35">
      <c r="A130" s="107"/>
      <c r="B130" s="107"/>
      <c r="C130" s="107"/>
      <c r="D130" s="107"/>
      <c r="E130" s="107"/>
      <c r="F130" s="107"/>
      <c r="G130" s="107"/>
      <c r="H130" s="107"/>
      <c r="I130" s="107"/>
      <c r="J130" s="107"/>
      <c r="K130" s="107"/>
    </row>
    <row r="131" spans="1:11" x14ac:dyDescent="0.35">
      <c r="A131" s="107"/>
      <c r="B131" s="107"/>
      <c r="C131" s="107"/>
      <c r="D131" s="107"/>
      <c r="E131" s="107"/>
      <c r="F131" s="107"/>
      <c r="G131" s="107"/>
      <c r="H131" s="107"/>
      <c r="I131" s="107"/>
      <c r="J131" s="107"/>
      <c r="K131" s="107"/>
    </row>
    <row r="132" spans="1:11" x14ac:dyDescent="0.35">
      <c r="A132" s="107"/>
      <c r="B132" s="107"/>
      <c r="C132" s="107"/>
      <c r="D132" s="107"/>
      <c r="E132" s="107"/>
      <c r="F132" s="107"/>
      <c r="G132" s="107"/>
      <c r="H132" s="107"/>
      <c r="I132" s="107"/>
      <c r="J132" s="107"/>
      <c r="K132" s="107"/>
    </row>
    <row r="133" spans="1:11" x14ac:dyDescent="0.35">
      <c r="A133" s="107"/>
      <c r="B133" s="107"/>
      <c r="C133" s="107"/>
      <c r="D133" s="107"/>
      <c r="E133" s="107"/>
      <c r="F133" s="107"/>
      <c r="G133" s="107"/>
      <c r="H133" s="107"/>
      <c r="I133" s="107"/>
      <c r="J133" s="107"/>
      <c r="K133" s="107"/>
    </row>
    <row r="134" spans="1:11" x14ac:dyDescent="0.35">
      <c r="A134" s="107"/>
      <c r="B134" s="107"/>
      <c r="C134" s="107"/>
      <c r="D134" s="107"/>
      <c r="E134" s="107"/>
      <c r="F134" s="107"/>
      <c r="G134" s="107"/>
      <c r="H134" s="107"/>
      <c r="I134" s="107"/>
      <c r="J134" s="107"/>
      <c r="K134" s="107"/>
    </row>
    <row r="135" spans="1:11" x14ac:dyDescent="0.35">
      <c r="A135" s="107"/>
      <c r="B135" s="107"/>
      <c r="C135" s="107"/>
      <c r="D135" s="107"/>
      <c r="E135" s="107"/>
      <c r="F135" s="107"/>
      <c r="G135" s="107"/>
      <c r="H135" s="107"/>
      <c r="I135" s="107"/>
      <c r="J135" s="107"/>
      <c r="K135" s="107"/>
    </row>
    <row r="136" spans="1:11" x14ac:dyDescent="0.35">
      <c r="A136" s="107"/>
      <c r="B136" s="107"/>
      <c r="C136" s="107"/>
      <c r="D136" s="107"/>
      <c r="E136" s="107"/>
      <c r="F136" s="107"/>
      <c r="G136" s="107"/>
      <c r="H136" s="107"/>
      <c r="I136" s="107"/>
      <c r="J136" s="107"/>
      <c r="K136" s="107"/>
    </row>
    <row r="137" spans="1:11" x14ac:dyDescent="0.35">
      <c r="A137" s="107"/>
      <c r="B137" s="107"/>
      <c r="H137" s="107"/>
      <c r="I137" s="107"/>
      <c r="J137" s="107"/>
      <c r="K137" s="107"/>
    </row>
    <row r="138" spans="1:11" x14ac:dyDescent="0.35">
      <c r="A138" s="107"/>
      <c r="B138" s="107"/>
      <c r="H138" s="107"/>
      <c r="I138" s="107"/>
      <c r="J138" s="107"/>
      <c r="K138" s="107"/>
    </row>
    <row r="139" spans="1:11" x14ac:dyDescent="0.35">
      <c r="A139" s="107"/>
      <c r="B139" s="107"/>
      <c r="H139" s="107"/>
      <c r="I139" s="107"/>
      <c r="J139" s="107"/>
      <c r="K139" s="107"/>
    </row>
    <row r="140" spans="1:11" x14ac:dyDescent="0.35">
      <c r="A140" s="107"/>
      <c r="B140" s="107"/>
      <c r="H140" s="107"/>
      <c r="I140" s="107"/>
      <c r="J140" s="107"/>
      <c r="K140" s="107"/>
    </row>
    <row r="141" spans="1:11" x14ac:dyDescent="0.35">
      <c r="A141" s="107"/>
      <c r="B141" s="107"/>
      <c r="H141" s="107"/>
      <c r="I141" s="107"/>
      <c r="J141" s="107"/>
      <c r="K141" s="107"/>
    </row>
    <row r="142" spans="1:11" x14ac:dyDescent="0.35">
      <c r="A142" s="107"/>
      <c r="B142" s="107"/>
      <c r="H142" s="107"/>
      <c r="I142" s="107"/>
      <c r="J142" s="107"/>
      <c r="K142" s="107"/>
    </row>
    <row r="143" spans="1:11" x14ac:dyDescent="0.35">
      <c r="A143" s="107"/>
      <c r="B143" s="107"/>
      <c r="H143" s="107"/>
      <c r="I143" s="107"/>
      <c r="J143" s="107"/>
      <c r="K143" s="107"/>
    </row>
    <row r="144" spans="1:11" x14ac:dyDescent="0.35">
      <c r="A144" s="107"/>
      <c r="B144" s="107"/>
      <c r="H144" s="107"/>
      <c r="I144" s="107"/>
      <c r="J144" s="107"/>
      <c r="K144" s="107"/>
    </row>
    <row r="145" spans="1:11" x14ac:dyDescent="0.35">
      <c r="A145" s="107"/>
      <c r="B145" s="107"/>
      <c r="H145" s="107"/>
      <c r="I145" s="107"/>
      <c r="J145" s="107"/>
      <c r="K145" s="107"/>
    </row>
    <row r="146" spans="1:11" x14ac:dyDescent="0.35">
      <c r="B146" s="107"/>
      <c r="J146" s="107"/>
    </row>
  </sheetData>
  <mergeCells count="119">
    <mergeCell ref="D63:E63"/>
    <mergeCell ref="D59:E59"/>
    <mergeCell ref="F59:G59"/>
    <mergeCell ref="F60:G60"/>
    <mergeCell ref="D53:E53"/>
    <mergeCell ref="F53:G53"/>
    <mergeCell ref="D64:E64"/>
    <mergeCell ref="F64:G64"/>
    <mergeCell ref="D46:E46"/>
    <mergeCell ref="F46:G46"/>
    <mergeCell ref="D47:E47"/>
    <mergeCell ref="F47:G47"/>
    <mergeCell ref="D48:E48"/>
    <mergeCell ref="F48:G48"/>
    <mergeCell ref="D49:E49"/>
    <mergeCell ref="F49:G49"/>
    <mergeCell ref="D50:E50"/>
    <mergeCell ref="F50:G50"/>
    <mergeCell ref="D51:E51"/>
    <mergeCell ref="F51:G51"/>
    <mergeCell ref="D52:E52"/>
    <mergeCell ref="F52:G52"/>
    <mergeCell ref="F61:G61"/>
    <mergeCell ref="F62:G62"/>
    <mergeCell ref="F63:G63"/>
    <mergeCell ref="D62:E62"/>
    <mergeCell ref="D37:I40"/>
    <mergeCell ref="F14:G14"/>
    <mergeCell ref="F15:G15"/>
    <mergeCell ref="F16:G16"/>
    <mergeCell ref="F17:G17"/>
    <mergeCell ref="F18:G18"/>
    <mergeCell ref="F19:G19"/>
    <mergeCell ref="F20:G20"/>
    <mergeCell ref="F21:G21"/>
    <mergeCell ref="F22:G22"/>
    <mergeCell ref="F23:G23"/>
    <mergeCell ref="F24:G24"/>
    <mergeCell ref="D16:E16"/>
    <mergeCell ref="D17:E17"/>
    <mergeCell ref="D18:E18"/>
    <mergeCell ref="D19:E19"/>
    <mergeCell ref="D43:E43"/>
    <mergeCell ref="F43:G43"/>
    <mergeCell ref="D44:E44"/>
    <mergeCell ref="D45:E45"/>
    <mergeCell ref="D54:E54"/>
    <mergeCell ref="D55:E55"/>
    <mergeCell ref="D23:E23"/>
    <mergeCell ref="D24:E24"/>
    <mergeCell ref="D15:E15"/>
    <mergeCell ref="D56:E56"/>
    <mergeCell ref="D57:E57"/>
    <mergeCell ref="D58:E58"/>
    <mergeCell ref="F44:G44"/>
    <mergeCell ref="F45:G45"/>
    <mergeCell ref="F54:G54"/>
    <mergeCell ref="F55:G55"/>
    <mergeCell ref="F56:G56"/>
    <mergeCell ref="F57:G57"/>
    <mergeCell ref="F58:G58"/>
    <mergeCell ref="F70:G70"/>
    <mergeCell ref="D71:E71"/>
    <mergeCell ref="F71:G71"/>
    <mergeCell ref="D60:E60"/>
    <mergeCell ref="D61:E61"/>
    <mergeCell ref="D42:E42"/>
    <mergeCell ref="F42:G42"/>
    <mergeCell ref="C3:I3"/>
    <mergeCell ref="C4:I4"/>
    <mergeCell ref="C36:H36"/>
    <mergeCell ref="D8:E8"/>
    <mergeCell ref="D7:E7"/>
    <mergeCell ref="F7:G7"/>
    <mergeCell ref="F8:G8"/>
    <mergeCell ref="E33:H33"/>
    <mergeCell ref="E34:H34"/>
    <mergeCell ref="D32:I32"/>
    <mergeCell ref="D11:E11"/>
    <mergeCell ref="D12:E12"/>
    <mergeCell ref="D13:E13"/>
    <mergeCell ref="D14:E14"/>
    <mergeCell ref="D9:E9"/>
    <mergeCell ref="D10:E10"/>
    <mergeCell ref="D22:E22"/>
    <mergeCell ref="G87:I87"/>
    <mergeCell ref="G82:I82"/>
    <mergeCell ref="G83:I83"/>
    <mergeCell ref="G84:I84"/>
    <mergeCell ref="G85:I85"/>
    <mergeCell ref="G86:I86"/>
    <mergeCell ref="E77:H77"/>
    <mergeCell ref="E76:H76"/>
    <mergeCell ref="D79:E79"/>
    <mergeCell ref="F79:I79"/>
    <mergeCell ref="D73:E73"/>
    <mergeCell ref="D72:E72"/>
    <mergeCell ref="F73:G73"/>
    <mergeCell ref="F72:G72"/>
    <mergeCell ref="F9:G9"/>
    <mergeCell ref="F10:G10"/>
    <mergeCell ref="F11:G11"/>
    <mergeCell ref="F12:G12"/>
    <mergeCell ref="F13:G13"/>
    <mergeCell ref="F25:G25"/>
    <mergeCell ref="F26:G26"/>
    <mergeCell ref="F27:G27"/>
    <mergeCell ref="F28:G28"/>
    <mergeCell ref="F29:G29"/>
    <mergeCell ref="D25:E25"/>
    <mergeCell ref="D26:E26"/>
    <mergeCell ref="D27:E27"/>
    <mergeCell ref="D28:E28"/>
    <mergeCell ref="D29:E29"/>
    <mergeCell ref="D20:E20"/>
    <mergeCell ref="D21:E21"/>
    <mergeCell ref="E67:H67"/>
    <mergeCell ref="E68:H68"/>
    <mergeCell ref="D70:E70"/>
  </mergeCells>
  <hyperlinks>
    <hyperlink ref="E34" r:id="rId1" xr:uid="{00000000-0004-0000-0700-000000000000}"/>
    <hyperlink ref="E68" r:id="rId2" xr:uid="{00000000-0004-0000-0700-000001000000}"/>
  </hyperlinks>
  <pageMargins left="0.2" right="0.21" top="0.17" bottom="0.17" header="0.17" footer="0.17"/>
  <pageSetup scale="52" orientation="landscape" r:id="rId3"/>
  <rowBreaks count="3" manualBreakCount="3">
    <brk id="18" max="16383" man="1"/>
    <brk id="35" max="16383" man="1"/>
    <brk id="69" max="9"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44"/>
  <sheetViews>
    <sheetView view="pageBreakPreview" topLeftCell="A9" zoomScale="110" zoomScaleNormal="100" zoomScaleSheetLayoutView="110" workbookViewId="0">
      <selection activeCell="K13" sqref="K13"/>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12.81640625" customWidth="1"/>
    <col min="6" max="6" width="17.36328125" customWidth="1"/>
    <col min="7" max="7" width="17.81640625" customWidth="1"/>
    <col min="8" max="8" width="16.81640625" customWidth="1"/>
    <col min="9" max="10" width="1.6328125" customWidth="1"/>
    <col min="11" max="11" width="73.453125" customWidth="1"/>
    <col min="12" max="12" width="18.36328125" customWidth="1"/>
    <col min="13" max="13" width="19.36328125" customWidth="1"/>
    <col min="14" max="14" width="22.453125" customWidth="1"/>
  </cols>
  <sheetData>
    <row r="1" spans="2:14" ht="15" thickBot="1" x14ac:dyDescent="0.4"/>
    <row r="2" spans="2:14" ht="15" thickBot="1" x14ac:dyDescent="0.4">
      <c r="B2" s="47"/>
      <c r="C2" s="48"/>
      <c r="D2" s="49"/>
      <c r="E2" s="49"/>
      <c r="F2" s="49"/>
      <c r="G2" s="49"/>
      <c r="H2" s="49"/>
      <c r="I2" s="50"/>
    </row>
    <row r="3" spans="2:14" ht="20.5" thickBot="1" x14ac:dyDescent="0.45">
      <c r="B3" s="100"/>
      <c r="C3" s="472" t="s">
        <v>247</v>
      </c>
      <c r="D3" s="664"/>
      <c r="E3" s="664"/>
      <c r="F3" s="664"/>
      <c r="G3" s="664"/>
      <c r="H3" s="665"/>
      <c r="I3" s="102"/>
    </row>
    <row r="4" spans="2:14" x14ac:dyDescent="0.35">
      <c r="B4" s="51"/>
      <c r="C4" s="666" t="s">
        <v>248</v>
      </c>
      <c r="D4" s="666"/>
      <c r="E4" s="666"/>
      <c r="F4" s="666"/>
      <c r="G4" s="666"/>
      <c r="H4" s="666"/>
      <c r="I4" s="52"/>
    </row>
    <row r="5" spans="2:14" x14ac:dyDescent="0.35">
      <c r="B5" s="51"/>
      <c r="C5" s="667"/>
      <c r="D5" s="667"/>
      <c r="E5" s="667"/>
      <c r="F5" s="667"/>
      <c r="G5" s="667"/>
      <c r="H5" s="667"/>
      <c r="I5" s="52"/>
    </row>
    <row r="6" spans="2:14" ht="30.75" customHeight="1" thickBot="1" x14ac:dyDescent="0.4">
      <c r="B6" s="51"/>
      <c r="C6" s="670" t="s">
        <v>249</v>
      </c>
      <c r="D6" s="670"/>
      <c r="E6" s="54"/>
      <c r="F6" s="54"/>
      <c r="G6" s="54"/>
      <c r="H6" s="54"/>
      <c r="I6" s="52"/>
    </row>
    <row r="7" spans="2:14" ht="30" customHeight="1" thickBot="1" x14ac:dyDescent="0.4">
      <c r="B7" s="51"/>
      <c r="C7" s="168" t="s">
        <v>246</v>
      </c>
      <c r="D7" s="668" t="s">
        <v>245</v>
      </c>
      <c r="E7" s="669"/>
      <c r="F7" s="110" t="s">
        <v>243</v>
      </c>
      <c r="G7" s="111" t="s">
        <v>277</v>
      </c>
      <c r="H7" s="110" t="s">
        <v>286</v>
      </c>
      <c r="I7" s="52"/>
    </row>
    <row r="8" spans="2:14" ht="30" customHeight="1" thickBot="1" x14ac:dyDescent="0.4">
      <c r="B8" s="51"/>
      <c r="C8" s="653" t="s">
        <v>791</v>
      </c>
      <c r="D8" s="654"/>
      <c r="E8" s="654"/>
      <c r="F8" s="654"/>
      <c r="G8" s="654"/>
      <c r="H8" s="655"/>
      <c r="I8" s="52"/>
    </row>
    <row r="9" spans="2:14" ht="138.75" customHeight="1" x14ac:dyDescent="0.35">
      <c r="B9" s="56"/>
      <c r="C9" s="289" t="s">
        <v>773</v>
      </c>
      <c r="D9" s="656" t="s">
        <v>772</v>
      </c>
      <c r="E9" s="657"/>
      <c r="F9" s="288">
        <v>0</v>
      </c>
      <c r="G9" s="293">
        <v>0</v>
      </c>
      <c r="H9" s="288">
        <v>5</v>
      </c>
      <c r="I9" s="57"/>
    </row>
    <row r="10" spans="2:14" ht="54" customHeight="1" x14ac:dyDescent="0.35">
      <c r="B10" s="56"/>
      <c r="C10" s="658" t="s">
        <v>776</v>
      </c>
      <c r="D10" s="660" t="s">
        <v>774</v>
      </c>
      <c r="E10" s="661"/>
      <c r="F10" s="108">
        <v>3</v>
      </c>
      <c r="G10" s="294">
        <v>5</v>
      </c>
      <c r="H10" s="108">
        <v>5</v>
      </c>
      <c r="I10" s="57"/>
      <c r="L10" s="287"/>
      <c r="M10" s="287"/>
      <c r="N10" s="287"/>
    </row>
    <row r="11" spans="2:14" ht="52.5" customHeight="1" x14ac:dyDescent="0.35">
      <c r="B11" s="56"/>
      <c r="C11" s="659"/>
      <c r="D11" s="660" t="s">
        <v>775</v>
      </c>
      <c r="E11" s="661"/>
      <c r="F11" s="108">
        <v>0</v>
      </c>
      <c r="G11" s="294">
        <v>0</v>
      </c>
      <c r="H11" s="108">
        <v>5</v>
      </c>
      <c r="I11" s="57"/>
      <c r="L11" s="287"/>
      <c r="M11" s="287"/>
      <c r="N11" s="287"/>
    </row>
    <row r="12" spans="2:14" ht="151.5" customHeight="1" x14ac:dyDescent="0.35">
      <c r="B12" s="56"/>
      <c r="C12" s="290" t="s">
        <v>777</v>
      </c>
      <c r="D12" s="660" t="s">
        <v>778</v>
      </c>
      <c r="E12" s="661"/>
      <c r="F12" s="108">
        <v>0</v>
      </c>
      <c r="G12" s="294">
        <v>0</v>
      </c>
      <c r="H12" s="108">
        <v>5</v>
      </c>
      <c r="I12" s="57"/>
      <c r="K12" s="428" t="s">
        <v>1055</v>
      </c>
      <c r="L12" s="287"/>
      <c r="M12" s="287"/>
      <c r="N12" s="287"/>
    </row>
    <row r="13" spans="2:14" ht="64.5" customHeight="1" x14ac:dyDescent="0.35">
      <c r="B13" s="56"/>
      <c r="C13" s="290" t="s">
        <v>779</v>
      </c>
      <c r="D13" s="660" t="s">
        <v>780</v>
      </c>
      <c r="E13" s="661"/>
      <c r="F13" s="108">
        <v>0</v>
      </c>
      <c r="G13" s="294">
        <v>5</v>
      </c>
      <c r="H13" s="108">
        <v>5</v>
      </c>
      <c r="I13" s="57"/>
      <c r="L13" s="287"/>
      <c r="M13" s="287"/>
      <c r="N13" s="287"/>
    </row>
    <row r="14" spans="2:14" ht="30.75" customHeight="1" thickBot="1" x14ac:dyDescent="0.4">
      <c r="B14" s="56"/>
      <c r="C14" s="290" t="s">
        <v>781</v>
      </c>
      <c r="D14" s="660" t="s">
        <v>782</v>
      </c>
      <c r="E14" s="661"/>
      <c r="F14" s="108">
        <v>0</v>
      </c>
      <c r="G14" s="294">
        <v>0</v>
      </c>
      <c r="H14" s="108" t="s">
        <v>783</v>
      </c>
      <c r="I14" s="57"/>
      <c r="L14" s="287"/>
      <c r="M14" s="287"/>
      <c r="N14" s="287"/>
    </row>
    <row r="15" spans="2:14" ht="30" customHeight="1" thickBot="1" x14ac:dyDescent="0.4">
      <c r="B15" s="51"/>
      <c r="C15" s="650" t="s">
        <v>792</v>
      </c>
      <c r="D15" s="651"/>
      <c r="E15" s="651"/>
      <c r="F15" s="651"/>
      <c r="G15" s="651"/>
      <c r="H15" s="652"/>
      <c r="I15" s="52"/>
    </row>
    <row r="16" spans="2:14" ht="165" customHeight="1" x14ac:dyDescent="0.35">
      <c r="B16" s="56"/>
      <c r="C16" s="291" t="s">
        <v>784</v>
      </c>
      <c r="D16" s="662" t="s">
        <v>785</v>
      </c>
      <c r="E16" s="663"/>
      <c r="F16" s="292">
        <v>0</v>
      </c>
      <c r="G16" s="295">
        <v>0</v>
      </c>
      <c r="H16" s="292">
        <v>0.6</v>
      </c>
      <c r="I16" s="57"/>
      <c r="L16" s="287"/>
      <c r="M16" s="287"/>
      <c r="N16" s="287"/>
    </row>
    <row r="17" spans="2:14" ht="51.5" customHeight="1" x14ac:dyDescent="0.35">
      <c r="B17" s="56"/>
      <c r="C17" s="290" t="s">
        <v>786</v>
      </c>
      <c r="D17" s="660" t="s">
        <v>787</v>
      </c>
      <c r="E17" s="661"/>
      <c r="F17" s="108">
        <v>0</v>
      </c>
      <c r="G17" s="294" t="s">
        <v>1049</v>
      </c>
      <c r="H17" s="294" t="s">
        <v>788</v>
      </c>
      <c r="I17" s="57"/>
      <c r="K17" s="423"/>
      <c r="L17" s="287"/>
      <c r="M17" s="287"/>
      <c r="N17" s="287"/>
    </row>
    <row r="18" spans="2:14" ht="15" thickBot="1" x14ac:dyDescent="0.4">
      <c r="B18" s="56"/>
      <c r="C18" s="290" t="s">
        <v>789</v>
      </c>
      <c r="D18" s="660" t="s">
        <v>790</v>
      </c>
      <c r="E18" s="661"/>
      <c r="F18" s="108">
        <v>0</v>
      </c>
      <c r="G18" s="294">
        <v>5</v>
      </c>
      <c r="H18" s="294">
        <v>5</v>
      </c>
      <c r="I18" s="57"/>
      <c r="K18" s="423"/>
      <c r="L18" s="287"/>
      <c r="M18" s="287"/>
      <c r="N18" s="287"/>
    </row>
    <row r="19" spans="2:14" ht="30" customHeight="1" thickBot="1" x14ac:dyDescent="0.4">
      <c r="B19" s="51"/>
      <c r="C19" s="650" t="s">
        <v>793</v>
      </c>
      <c r="D19" s="651"/>
      <c r="E19" s="651"/>
      <c r="F19" s="651"/>
      <c r="G19" s="651"/>
      <c r="H19" s="652"/>
      <c r="I19" s="52"/>
    </row>
    <row r="20" spans="2:14" ht="140" x14ac:dyDescent="0.35">
      <c r="B20" s="56"/>
      <c r="C20" s="290" t="s">
        <v>794</v>
      </c>
      <c r="D20" s="660" t="s">
        <v>795</v>
      </c>
      <c r="E20" s="661"/>
      <c r="F20" s="108">
        <v>0</v>
      </c>
      <c r="G20" s="294">
        <v>1</v>
      </c>
      <c r="H20" s="108">
        <v>2</v>
      </c>
      <c r="I20" s="57"/>
      <c r="L20" s="287"/>
      <c r="M20" s="287"/>
      <c r="N20" s="287"/>
    </row>
    <row r="21" spans="2:14" ht="30.75" customHeight="1" x14ac:dyDescent="0.35">
      <c r="B21" s="56"/>
      <c r="C21" s="290" t="s">
        <v>796</v>
      </c>
      <c r="D21" s="660" t="s">
        <v>797</v>
      </c>
      <c r="E21" s="661"/>
      <c r="F21" s="108">
        <v>0</v>
      </c>
      <c r="G21" s="294">
        <v>1</v>
      </c>
      <c r="H21" s="108">
        <v>1</v>
      </c>
      <c r="I21" s="57"/>
      <c r="L21" s="287"/>
      <c r="M21" s="287"/>
      <c r="N21" s="287"/>
    </row>
    <row r="22" spans="2:14" ht="32.25" customHeight="1" x14ac:dyDescent="0.35">
      <c r="B22" s="56"/>
      <c r="C22" s="290" t="s">
        <v>798</v>
      </c>
      <c r="D22" s="660" t="s">
        <v>799</v>
      </c>
      <c r="E22" s="661"/>
      <c r="F22" s="108">
        <v>0</v>
      </c>
      <c r="G22" s="294">
        <v>1</v>
      </c>
      <c r="H22" s="108">
        <v>2</v>
      </c>
      <c r="I22" s="57"/>
      <c r="L22" s="287"/>
      <c r="M22" s="287"/>
      <c r="N22" s="287"/>
    </row>
    <row r="23" spans="2:14" ht="45.75" customHeight="1" x14ac:dyDescent="0.35">
      <c r="B23" s="56"/>
      <c r="C23" s="290" t="s">
        <v>800</v>
      </c>
      <c r="D23" s="660" t="s">
        <v>801</v>
      </c>
      <c r="E23" s="661"/>
      <c r="F23" s="108">
        <v>0</v>
      </c>
      <c r="G23" s="294">
        <v>0</v>
      </c>
      <c r="H23" s="108" t="s">
        <v>802</v>
      </c>
      <c r="I23" s="57"/>
      <c r="L23" s="287"/>
      <c r="M23" s="287"/>
      <c r="N23" s="287"/>
    </row>
    <row r="24" spans="2:14" ht="30.75" customHeight="1" thickBot="1" x14ac:dyDescent="0.4">
      <c r="B24" s="56"/>
      <c r="C24" s="290" t="s">
        <v>803</v>
      </c>
      <c r="D24" s="660" t="s">
        <v>804</v>
      </c>
      <c r="E24" s="661"/>
      <c r="F24" s="108">
        <v>0</v>
      </c>
      <c r="G24" s="294">
        <v>0</v>
      </c>
      <c r="H24" s="108">
        <v>2</v>
      </c>
      <c r="I24" s="57"/>
      <c r="L24" s="287"/>
      <c r="M24" s="287"/>
      <c r="N24" s="287"/>
    </row>
    <row r="25" spans="2:14" ht="30" customHeight="1" thickBot="1" x14ac:dyDescent="0.4">
      <c r="B25" s="51"/>
      <c r="C25" s="650" t="s">
        <v>805</v>
      </c>
      <c r="D25" s="651"/>
      <c r="E25" s="651"/>
      <c r="F25" s="651"/>
      <c r="G25" s="651"/>
      <c r="H25" s="652"/>
      <c r="I25" s="52"/>
    </row>
    <row r="26" spans="2:14" ht="168" x14ac:dyDescent="0.35">
      <c r="B26" s="56"/>
      <c r="C26" s="290" t="s">
        <v>806</v>
      </c>
      <c r="D26" s="660" t="s">
        <v>807</v>
      </c>
      <c r="E26" s="661"/>
      <c r="F26" s="108">
        <v>0</v>
      </c>
      <c r="G26" s="294">
        <v>2</v>
      </c>
      <c r="H26" s="108">
        <v>2</v>
      </c>
      <c r="I26" s="57"/>
      <c r="L26" s="287"/>
      <c r="M26" s="287"/>
      <c r="N26" s="287"/>
    </row>
    <row r="27" spans="2:14" ht="42" x14ac:dyDescent="0.35">
      <c r="B27" s="56"/>
      <c r="C27" s="290" t="s">
        <v>808</v>
      </c>
      <c r="D27" s="660" t="s">
        <v>809</v>
      </c>
      <c r="E27" s="661"/>
      <c r="F27" s="108">
        <v>0</v>
      </c>
      <c r="G27" s="294" t="s">
        <v>1056</v>
      </c>
      <c r="H27" s="108" t="s">
        <v>1057</v>
      </c>
      <c r="I27" s="57"/>
      <c r="L27" s="287"/>
      <c r="M27" s="287"/>
      <c r="N27" s="287"/>
    </row>
    <row r="28" spans="2:14" ht="29.25" customHeight="1" x14ac:dyDescent="0.35">
      <c r="B28" s="56"/>
      <c r="C28" s="290" t="s">
        <v>810</v>
      </c>
      <c r="D28" s="660" t="s">
        <v>811</v>
      </c>
      <c r="E28" s="661"/>
      <c r="F28" s="108">
        <v>0</v>
      </c>
      <c r="G28" s="294">
        <v>0</v>
      </c>
      <c r="H28" s="108">
        <v>2</v>
      </c>
      <c r="I28" s="57"/>
      <c r="L28" s="287"/>
      <c r="M28" s="287"/>
      <c r="N28" s="287"/>
    </row>
    <row r="29" spans="2:14" ht="40.25" customHeight="1" thickBot="1" x14ac:dyDescent="0.4">
      <c r="B29" s="56"/>
      <c r="C29" s="290" t="s">
        <v>812</v>
      </c>
      <c r="D29" s="660" t="s">
        <v>813</v>
      </c>
      <c r="E29" s="661"/>
      <c r="F29" s="108">
        <v>0</v>
      </c>
      <c r="G29" s="294">
        <v>2</v>
      </c>
      <c r="H29" s="108">
        <v>2</v>
      </c>
      <c r="I29" s="57"/>
      <c r="K29" s="423"/>
      <c r="L29" s="287"/>
      <c r="M29" s="287"/>
      <c r="N29" s="287"/>
    </row>
    <row r="30" spans="2:14" ht="30" customHeight="1" thickBot="1" x14ac:dyDescent="0.4">
      <c r="B30" s="51"/>
      <c r="C30" s="650" t="s">
        <v>815</v>
      </c>
      <c r="D30" s="651"/>
      <c r="E30" s="651"/>
      <c r="F30" s="651"/>
      <c r="G30" s="651"/>
      <c r="H30" s="652"/>
      <c r="I30" s="52"/>
    </row>
    <row r="31" spans="2:14" ht="168" x14ac:dyDescent="0.35">
      <c r="B31" s="56"/>
      <c r="C31" s="290" t="s">
        <v>814</v>
      </c>
      <c r="D31" s="660" t="s">
        <v>816</v>
      </c>
      <c r="E31" s="661"/>
      <c r="F31" s="108">
        <v>0</v>
      </c>
      <c r="G31" s="294">
        <v>0</v>
      </c>
      <c r="H31" s="108">
        <v>1</v>
      </c>
      <c r="I31" s="57"/>
      <c r="L31" s="287"/>
      <c r="M31" s="287"/>
      <c r="N31" s="287"/>
    </row>
    <row r="32" spans="2:14" ht="30.75" customHeight="1" x14ac:dyDescent="0.35">
      <c r="B32" s="56"/>
      <c r="C32" s="290" t="s">
        <v>817</v>
      </c>
      <c r="D32" s="660" t="s">
        <v>822</v>
      </c>
      <c r="E32" s="661"/>
      <c r="F32" s="108">
        <v>0</v>
      </c>
      <c r="G32" s="294">
        <v>1</v>
      </c>
      <c r="H32" s="108">
        <v>1</v>
      </c>
      <c r="I32" s="57"/>
      <c r="L32" s="287"/>
      <c r="M32" s="287"/>
      <c r="N32" s="287"/>
    </row>
    <row r="33" spans="2:14" ht="33.75" customHeight="1" x14ac:dyDescent="0.35">
      <c r="B33" s="56"/>
      <c r="C33" s="290" t="s">
        <v>818</v>
      </c>
      <c r="D33" s="660" t="s">
        <v>823</v>
      </c>
      <c r="E33" s="661"/>
      <c r="F33" s="108">
        <v>1</v>
      </c>
      <c r="G33" s="294">
        <v>2</v>
      </c>
      <c r="H33" s="108">
        <v>3</v>
      </c>
      <c r="I33" s="57"/>
      <c r="L33" s="287"/>
      <c r="M33" s="287"/>
      <c r="N33" s="287"/>
    </row>
    <row r="34" spans="2:14" ht="19.5" customHeight="1" x14ac:dyDescent="0.35">
      <c r="B34" s="56"/>
      <c r="C34" s="648" t="s">
        <v>819</v>
      </c>
      <c r="D34" s="660" t="s">
        <v>824</v>
      </c>
      <c r="E34" s="661"/>
      <c r="F34" s="108">
        <v>0</v>
      </c>
      <c r="G34" s="294">
        <v>0</v>
      </c>
      <c r="H34" s="108">
        <v>1</v>
      </c>
      <c r="I34" s="57"/>
      <c r="L34" s="287"/>
      <c r="M34" s="287"/>
      <c r="N34" s="287"/>
    </row>
    <row r="35" spans="2:14" x14ac:dyDescent="0.35">
      <c r="B35" s="56"/>
      <c r="C35" s="649"/>
      <c r="D35" s="660" t="s">
        <v>825</v>
      </c>
      <c r="E35" s="661"/>
      <c r="F35" s="108">
        <v>0</v>
      </c>
      <c r="G35" s="294">
        <v>4</v>
      </c>
      <c r="H35" s="108">
        <v>8</v>
      </c>
      <c r="I35" s="57"/>
      <c r="L35" s="287"/>
      <c r="M35" s="287"/>
      <c r="N35" s="287"/>
    </row>
    <row r="36" spans="2:14" ht="57.75" customHeight="1" x14ac:dyDescent="0.35">
      <c r="B36" s="56"/>
      <c r="C36" s="290" t="s">
        <v>820</v>
      </c>
      <c r="D36" s="660" t="s">
        <v>826</v>
      </c>
      <c r="E36" s="661"/>
      <c r="F36" s="108">
        <v>0</v>
      </c>
      <c r="G36" s="294">
        <v>0</v>
      </c>
      <c r="H36" s="108">
        <v>1</v>
      </c>
      <c r="I36" s="57"/>
      <c r="L36" s="287"/>
      <c r="M36" s="287"/>
      <c r="N36" s="287"/>
    </row>
    <row r="37" spans="2:14" ht="15" thickBot="1" x14ac:dyDescent="0.4">
      <c r="B37" s="56"/>
      <c r="C37" s="290" t="s">
        <v>821</v>
      </c>
      <c r="D37" s="660" t="s">
        <v>827</v>
      </c>
      <c r="E37" s="661"/>
      <c r="F37" s="108">
        <v>0</v>
      </c>
      <c r="G37" s="294">
        <v>0</v>
      </c>
      <c r="H37" s="108">
        <v>1</v>
      </c>
      <c r="I37" s="57"/>
      <c r="L37" s="287"/>
      <c r="M37" s="287"/>
      <c r="N37" s="287"/>
    </row>
    <row r="38" spans="2:14" ht="30" customHeight="1" thickBot="1" x14ac:dyDescent="0.4">
      <c r="B38" s="51"/>
      <c r="C38" s="650" t="s">
        <v>829</v>
      </c>
      <c r="D38" s="651"/>
      <c r="E38" s="651"/>
      <c r="F38" s="651"/>
      <c r="G38" s="651"/>
      <c r="H38" s="652"/>
      <c r="I38" s="52"/>
    </row>
    <row r="39" spans="2:14" ht="168" x14ac:dyDescent="0.35">
      <c r="B39" s="56"/>
      <c r="C39" s="290" t="s">
        <v>828</v>
      </c>
      <c r="D39" s="660" t="s">
        <v>834</v>
      </c>
      <c r="E39" s="661"/>
      <c r="F39" s="108">
        <v>0</v>
      </c>
      <c r="G39" s="436">
        <v>0.5</v>
      </c>
      <c r="H39" s="435">
        <v>1</v>
      </c>
      <c r="I39" s="57"/>
      <c r="K39" s="428" t="s">
        <v>1050</v>
      </c>
      <c r="L39" s="287"/>
      <c r="M39" s="287"/>
      <c r="N39" s="287"/>
    </row>
    <row r="40" spans="2:14" ht="31.5" customHeight="1" x14ac:dyDescent="0.35">
      <c r="B40" s="56"/>
      <c r="C40" s="290" t="s">
        <v>830</v>
      </c>
      <c r="D40" s="660" t="s">
        <v>835</v>
      </c>
      <c r="E40" s="661"/>
      <c r="F40" s="108">
        <v>0</v>
      </c>
      <c r="G40" s="294">
        <v>1</v>
      </c>
      <c r="H40" s="108">
        <v>1</v>
      </c>
      <c r="I40" s="57"/>
      <c r="K40" s="423"/>
      <c r="L40" s="287"/>
      <c r="M40" s="287"/>
      <c r="N40" s="287"/>
    </row>
    <row r="41" spans="2:14" ht="30" customHeight="1" x14ac:dyDescent="0.35">
      <c r="B41" s="56"/>
      <c r="C41" s="290" t="s">
        <v>831</v>
      </c>
      <c r="D41" s="660" t="s">
        <v>836</v>
      </c>
      <c r="E41" s="661"/>
      <c r="F41" s="108">
        <v>0</v>
      </c>
      <c r="G41" s="294">
        <v>2</v>
      </c>
      <c r="H41" s="108">
        <v>4</v>
      </c>
      <c r="I41" s="57"/>
      <c r="L41" s="287"/>
      <c r="M41" s="287"/>
      <c r="N41" s="287"/>
    </row>
    <row r="42" spans="2:14" x14ac:dyDescent="0.35">
      <c r="B42" s="56"/>
      <c r="C42" s="290" t="s">
        <v>832</v>
      </c>
      <c r="D42" s="660" t="s">
        <v>837</v>
      </c>
      <c r="E42" s="661"/>
      <c r="F42" s="108">
        <v>0</v>
      </c>
      <c r="G42" s="294">
        <v>7</v>
      </c>
      <c r="H42" s="108">
        <v>16</v>
      </c>
      <c r="I42" s="57"/>
      <c r="L42" s="287"/>
      <c r="M42" s="287"/>
      <c r="N42" s="287"/>
    </row>
    <row r="43" spans="2:14" ht="31.5" customHeight="1" thickBot="1" x14ac:dyDescent="0.4">
      <c r="B43" s="56"/>
      <c r="C43" s="290" t="s">
        <v>833</v>
      </c>
      <c r="D43" s="660" t="s">
        <v>838</v>
      </c>
      <c r="E43" s="661"/>
      <c r="F43" s="109">
        <v>0</v>
      </c>
      <c r="G43" s="296">
        <v>0</v>
      </c>
      <c r="H43" s="109">
        <v>1</v>
      </c>
      <c r="I43" s="57"/>
    </row>
    <row r="44" spans="2:14" ht="15" thickBot="1" x14ac:dyDescent="0.4">
      <c r="B44" s="112"/>
      <c r="C44" s="113"/>
      <c r="D44" s="113"/>
      <c r="E44" s="113"/>
      <c r="F44" s="113"/>
      <c r="G44" s="113"/>
      <c r="H44" s="113"/>
      <c r="I44" s="114"/>
    </row>
  </sheetData>
  <mergeCells count="43">
    <mergeCell ref="D26:E26"/>
    <mergeCell ref="D27:E27"/>
    <mergeCell ref="D29:E29"/>
    <mergeCell ref="D17:E17"/>
    <mergeCell ref="D18:E18"/>
    <mergeCell ref="D20:E20"/>
    <mergeCell ref="D21:E21"/>
    <mergeCell ref="D22:E22"/>
    <mergeCell ref="D23:E23"/>
    <mergeCell ref="D24:E24"/>
    <mergeCell ref="D43:E43"/>
    <mergeCell ref="D37:E37"/>
    <mergeCell ref="D31:E31"/>
    <mergeCell ref="D42:E42"/>
    <mergeCell ref="D35:E35"/>
    <mergeCell ref="D36:E36"/>
    <mergeCell ref="D39:E39"/>
    <mergeCell ref="D40:E40"/>
    <mergeCell ref="D41:E41"/>
    <mergeCell ref="D33:E33"/>
    <mergeCell ref="D34:E34"/>
    <mergeCell ref="D32:E32"/>
    <mergeCell ref="C3:H3"/>
    <mergeCell ref="C4:H4"/>
    <mergeCell ref="C5:H5"/>
    <mergeCell ref="D7:E7"/>
    <mergeCell ref="C6:D6"/>
    <mergeCell ref="C34:C35"/>
    <mergeCell ref="C38:H38"/>
    <mergeCell ref="C8:H8"/>
    <mergeCell ref="C15:H15"/>
    <mergeCell ref="C19:H19"/>
    <mergeCell ref="C25:H25"/>
    <mergeCell ref="C30:H30"/>
    <mergeCell ref="D9:E9"/>
    <mergeCell ref="C10:C11"/>
    <mergeCell ref="D13:E13"/>
    <mergeCell ref="D14:E14"/>
    <mergeCell ref="D16:E16"/>
    <mergeCell ref="D10:E10"/>
    <mergeCell ref="D28:E28"/>
    <mergeCell ref="D11:E11"/>
    <mergeCell ref="D12:E12"/>
  </mergeCells>
  <pageMargins left="0.25" right="0.25" top="0.17" bottom="0.17" header="0.17" footer="0.17"/>
  <pageSetup scale="86" orientation="portrait" r:id="rId1"/>
  <rowBreaks count="2" manualBreakCount="2">
    <brk id="14" max="8" man="1"/>
    <brk id="29" max="8" man="1"/>
  </rowBreaks>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32"/>
  <sheetViews>
    <sheetView view="pageBreakPreview" topLeftCell="A28" zoomScale="110" zoomScaleNormal="90" zoomScaleSheetLayoutView="110" workbookViewId="0">
      <selection activeCell="D30" sqref="D30"/>
    </sheetView>
  </sheetViews>
  <sheetFormatPr defaultColWidth="8.81640625" defaultRowHeight="14.5" x14ac:dyDescent="0.35"/>
  <cols>
    <col min="1" max="1" width="1.36328125" customWidth="1"/>
    <col min="2" max="2" width="2" customWidth="1"/>
    <col min="3" max="3" width="45.36328125" customWidth="1"/>
    <col min="4" max="4" width="50.453125" customWidth="1"/>
    <col min="5" max="5" width="2.453125" customWidth="1"/>
    <col min="6" max="6" width="1.453125" customWidth="1"/>
  </cols>
  <sheetData>
    <row r="1" spans="2:7" ht="15" thickBot="1" x14ac:dyDescent="0.4"/>
    <row r="2" spans="2:7" ht="15" thickBot="1" x14ac:dyDescent="0.4">
      <c r="B2" s="128"/>
      <c r="C2" s="75"/>
      <c r="D2" s="75"/>
      <c r="E2" s="76"/>
    </row>
    <row r="3" spans="2:7" ht="18" thickBot="1" x14ac:dyDescent="0.4">
      <c r="B3" s="129"/>
      <c r="C3" s="672" t="s">
        <v>262</v>
      </c>
      <c r="D3" s="673"/>
      <c r="E3" s="130"/>
    </row>
    <row r="4" spans="2:7" x14ac:dyDescent="0.35">
      <c r="B4" s="129"/>
      <c r="C4" s="131"/>
      <c r="D4" s="131"/>
      <c r="E4" s="130"/>
    </row>
    <row r="5" spans="2:7" ht="15" thickBot="1" x14ac:dyDescent="0.4">
      <c r="B5" s="129"/>
      <c r="C5" s="132" t="s">
        <v>301</v>
      </c>
      <c r="D5" s="131"/>
      <c r="E5" s="130"/>
    </row>
    <row r="6" spans="2:7" ht="15" thickBot="1" x14ac:dyDescent="0.4">
      <c r="B6" s="129"/>
      <c r="C6" s="141" t="s">
        <v>263</v>
      </c>
      <c r="D6" s="142" t="s">
        <v>264</v>
      </c>
      <c r="E6" s="130"/>
    </row>
    <row r="7" spans="2:7" ht="305.5" customHeight="1" thickBot="1" x14ac:dyDescent="0.4">
      <c r="B7" s="129"/>
      <c r="C7" s="133" t="s">
        <v>305</v>
      </c>
      <c r="D7" s="134" t="s">
        <v>1046</v>
      </c>
      <c r="E7" s="130"/>
    </row>
    <row r="8" spans="2:7" ht="229.75" customHeight="1" thickBot="1" x14ac:dyDescent="0.4">
      <c r="B8" s="129"/>
      <c r="C8" s="135" t="s">
        <v>306</v>
      </c>
      <c r="D8" s="136" t="s">
        <v>1029</v>
      </c>
      <c r="E8" s="130"/>
      <c r="G8" t="s">
        <v>840</v>
      </c>
    </row>
    <row r="9" spans="2:7" ht="112.5" thickBot="1" x14ac:dyDescent="0.4">
      <c r="B9" s="129"/>
      <c r="C9" s="137" t="s">
        <v>265</v>
      </c>
      <c r="D9" s="138" t="s">
        <v>841</v>
      </c>
      <c r="E9" s="130"/>
    </row>
    <row r="10" spans="2:7" ht="256.5" customHeight="1" thickBot="1" x14ac:dyDescent="0.4">
      <c r="B10" s="129"/>
      <c r="C10" s="133" t="s">
        <v>278</v>
      </c>
      <c r="D10" s="134" t="s">
        <v>839</v>
      </c>
      <c r="E10" s="130"/>
    </row>
    <row r="11" spans="2:7" x14ac:dyDescent="0.35">
      <c r="B11" s="129"/>
      <c r="C11" s="131"/>
      <c r="D11" s="131"/>
      <c r="E11" s="130"/>
    </row>
    <row r="12" spans="2:7" ht="15" thickBot="1" x14ac:dyDescent="0.4">
      <c r="B12" s="129"/>
      <c r="C12" s="674" t="s">
        <v>302</v>
      </c>
      <c r="D12" s="674"/>
      <c r="E12" s="130"/>
    </row>
    <row r="13" spans="2:7" ht="15" thickBot="1" x14ac:dyDescent="0.4">
      <c r="B13" s="129"/>
      <c r="C13" s="143" t="s">
        <v>266</v>
      </c>
      <c r="D13" s="143" t="s">
        <v>264</v>
      </c>
      <c r="E13" s="130"/>
    </row>
    <row r="14" spans="2:7" ht="15" thickBot="1" x14ac:dyDescent="0.4">
      <c r="B14" s="129"/>
      <c r="C14" s="671" t="s">
        <v>303</v>
      </c>
      <c r="D14" s="671"/>
      <c r="E14" s="130"/>
    </row>
    <row r="15" spans="2:7" ht="252.5" customHeight="1" thickBot="1" x14ac:dyDescent="0.4">
      <c r="B15" s="129"/>
      <c r="C15" s="137" t="s">
        <v>307</v>
      </c>
      <c r="D15" s="426" t="s">
        <v>1030</v>
      </c>
      <c r="E15" s="130"/>
    </row>
    <row r="16" spans="2:7" ht="112.5" thickBot="1" x14ac:dyDescent="0.4">
      <c r="B16" s="129"/>
      <c r="C16" s="137" t="s">
        <v>308</v>
      </c>
      <c r="D16" s="426" t="s">
        <v>1031</v>
      </c>
      <c r="E16" s="130"/>
    </row>
    <row r="17" spans="2:7" ht="15" thickBot="1" x14ac:dyDescent="0.4">
      <c r="B17" s="129"/>
      <c r="C17" s="675" t="s">
        <v>677</v>
      </c>
      <c r="D17" s="675"/>
      <c r="E17" s="130"/>
    </row>
    <row r="18" spans="2:7" ht="75.75" customHeight="1" thickBot="1" x14ac:dyDescent="0.4">
      <c r="B18" s="129"/>
      <c r="C18" s="276" t="s">
        <v>675</v>
      </c>
      <c r="D18" s="431" t="s">
        <v>850</v>
      </c>
      <c r="E18" s="130"/>
    </row>
    <row r="19" spans="2:7" ht="120.75" customHeight="1" thickBot="1" x14ac:dyDescent="0.4">
      <c r="B19" s="129"/>
      <c r="C19" s="276" t="s">
        <v>676</v>
      </c>
      <c r="D19" s="431"/>
      <c r="E19" s="130"/>
    </row>
    <row r="20" spans="2:7" ht="15" thickBot="1" x14ac:dyDescent="0.4">
      <c r="B20" s="129"/>
      <c r="C20" s="671" t="s">
        <v>304</v>
      </c>
      <c r="D20" s="671"/>
      <c r="E20" s="130"/>
    </row>
    <row r="21" spans="2:7" ht="237" customHeight="1" thickBot="1" x14ac:dyDescent="0.4">
      <c r="B21" s="129"/>
      <c r="C21" s="137" t="s">
        <v>309</v>
      </c>
      <c r="D21" s="426" t="s">
        <v>1030</v>
      </c>
      <c r="E21" s="130"/>
    </row>
    <row r="22" spans="2:7" ht="106.75" customHeight="1" thickBot="1" x14ac:dyDescent="0.4">
      <c r="B22" s="129"/>
      <c r="C22" s="137" t="s">
        <v>300</v>
      </c>
      <c r="D22" s="426" t="s">
        <v>1032</v>
      </c>
      <c r="E22" s="130"/>
    </row>
    <row r="23" spans="2:7" ht="15" thickBot="1" x14ac:dyDescent="0.4">
      <c r="B23" s="129"/>
      <c r="C23" s="671" t="s">
        <v>267</v>
      </c>
      <c r="D23" s="671"/>
      <c r="E23" s="130"/>
    </row>
    <row r="24" spans="2:7" ht="231" customHeight="1" thickBot="1" x14ac:dyDescent="0.4">
      <c r="B24" s="129"/>
      <c r="C24" s="139" t="s">
        <v>268</v>
      </c>
      <c r="D24" s="430" t="s">
        <v>1033</v>
      </c>
      <c r="E24" s="130"/>
    </row>
    <row r="25" spans="2:7" ht="98.5" thickBot="1" x14ac:dyDescent="0.4">
      <c r="B25" s="129"/>
      <c r="C25" s="139" t="s">
        <v>269</v>
      </c>
      <c r="D25" s="430" t="s">
        <v>1034</v>
      </c>
      <c r="E25" s="130"/>
    </row>
    <row r="26" spans="2:7" ht="114" customHeight="1" thickBot="1" x14ac:dyDescent="0.4">
      <c r="B26" s="129"/>
      <c r="C26" s="139" t="s">
        <v>270</v>
      </c>
      <c r="D26" s="430" t="s">
        <v>1035</v>
      </c>
      <c r="E26" s="130"/>
    </row>
    <row r="27" spans="2:7" ht="15" thickBot="1" x14ac:dyDescent="0.4">
      <c r="B27" s="129"/>
      <c r="C27" s="671" t="s">
        <v>271</v>
      </c>
      <c r="D27" s="671"/>
      <c r="E27" s="130"/>
    </row>
    <row r="28" spans="2:7" ht="140.5" thickBot="1" x14ac:dyDescent="0.4">
      <c r="B28" s="129"/>
      <c r="C28" s="137" t="s">
        <v>310</v>
      </c>
      <c r="D28" s="426" t="s">
        <v>1036</v>
      </c>
      <c r="E28" s="130"/>
    </row>
    <row r="29" spans="2:7" ht="185.5" customHeight="1" thickBot="1" x14ac:dyDescent="0.4">
      <c r="B29" s="129"/>
      <c r="C29" s="137" t="s">
        <v>311</v>
      </c>
      <c r="D29" s="426" t="s">
        <v>1051</v>
      </c>
      <c r="E29" s="130"/>
      <c r="G29" s="423"/>
    </row>
    <row r="30" spans="2:7" ht="98.5" thickBot="1" x14ac:dyDescent="0.4">
      <c r="B30" s="129"/>
      <c r="C30" s="137" t="s">
        <v>272</v>
      </c>
      <c r="D30" s="426" t="s">
        <v>1037</v>
      </c>
      <c r="E30" s="130"/>
    </row>
    <row r="31" spans="2:7" ht="84.5" thickBot="1" x14ac:dyDescent="0.4">
      <c r="B31" s="129"/>
      <c r="C31" s="137" t="s">
        <v>312</v>
      </c>
      <c r="D31" s="426" t="s">
        <v>1047</v>
      </c>
      <c r="E31" s="130"/>
    </row>
    <row r="32" spans="2:7" ht="15" thickBot="1" x14ac:dyDescent="0.4">
      <c r="B32" s="169"/>
      <c r="C32" s="140"/>
      <c r="D32" s="140"/>
      <c r="E32" s="170"/>
    </row>
  </sheetData>
  <mergeCells count="7">
    <mergeCell ref="C27:D27"/>
    <mergeCell ref="C3:D3"/>
    <mergeCell ref="C12:D12"/>
    <mergeCell ref="C14:D14"/>
    <mergeCell ref="C20:D20"/>
    <mergeCell ref="C23:D23"/>
    <mergeCell ref="C17:D17"/>
  </mergeCells>
  <pageMargins left="0.25" right="0.25" top="0.18" bottom="0.17" header="0.17" footer="0.17"/>
  <pageSetup scale="92" orientation="portrait" r:id="rId1"/>
  <colBreaks count="1" manualBreakCount="1">
    <brk id="6" max="1048575" man="1"/>
  </colBreak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4135</ProjectId>
    <ReportingPeriod xmlns="dc9b7735-1e97-4a24-b7a2-47bf824ab39e" xsi:nil="true"/>
    <WBDocsDocURL xmlns="dc9b7735-1e97-4a24-b7a2-47bf824ab39e">http://wbdocsservices.worldbank.org/services?I4_SERVICE=VC&amp;I4_KEY=TF069013&amp;I4_DOCID=090224b088494d87</WBDocsDocURL>
    <WBDocsDocURLPublicOnly xmlns="dc9b7735-1e97-4a24-b7a2-47bf824ab39e">http://pubdocs.worldbank.org/en/906881617825816795/4135-Copy-of-PPR-2-Resilient-Honiara-Project-for-web.xlsx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83BC6DAF-8237-4255-8DD5-06C4F8C77D75}"/>
</file>

<file path=customXml/itemProps2.xml><?xml version="1.0" encoding="utf-8"?>
<ds:datastoreItem xmlns:ds="http://schemas.openxmlformats.org/officeDocument/2006/customXml" ds:itemID="{6A3D9E61-23B3-4DC9-96F5-CC65B4E4C1BB}"/>
</file>

<file path=customXml/itemProps3.xml><?xml version="1.0" encoding="utf-8"?>
<ds:datastoreItem xmlns:ds="http://schemas.openxmlformats.org/officeDocument/2006/customXml" ds:itemID="{85C4CB73-D813-4DFF-98E4-8688644319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FinancialData!Print_Area</vt:lpstr>
      <vt:lpstr>'Lessons Learned'!Print_Area</vt:lpstr>
      <vt:lpstr>'Project Indicators'!Print_Area</vt:lpstr>
      <vt:lpstr>'Risk Assesment'!Print_Area</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2021-01-06T09:57:17Z</cp:lastPrinted>
  <dcterms:created xsi:type="dcterms:W3CDTF">2010-11-30T14:15:01Z</dcterms:created>
  <dcterms:modified xsi:type="dcterms:W3CDTF">2021-04-07T19:46:30Z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