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externalLinks/externalLink1.xml" ContentType="application/vnd.openxmlformats-officedocument.spreadsheetml.externalLink+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externalLinks/externalLink2.xml" ContentType="application/vnd.openxmlformats-officedocument.spreadsheetml.externalLink+xml"/>
  <Override PartName="/xl/comments1.xml" ContentType="application/vnd.openxmlformats-officedocument.spreadsheetml.comment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trlProps/ctrlProp3.xml" ContentType="application/vnd.ms-excel.controlproperties+xml"/>
  <Override PartName="/xl/comments3.xml" ContentType="application/vnd.openxmlformats-officedocument.spreadsheetml.comments+xml"/>
  <Override PartName="/xl/ctrlProps/ctrlProp4.xml" ContentType="application/vnd.ms-excel.controlproperties+xml"/>
  <Override PartName="/xl/ctrlProps/ctrlProp5.xml" ContentType="application/vnd.ms-excel.controlproperties+xml"/>
  <Override PartName="/xl/ctrlProps/ctrlProp147.xml" ContentType="application/vnd.ms-excel.controlproperties+xml"/>
  <Override PartName="/xl/ctrlProps/ctrlProp133.xml" ContentType="application/vnd.ms-excel.controlproperties+xml"/>
  <Override PartName="/xl/ctrlProps/ctrlProp149.xml" ContentType="application/vnd.ms-excel.controlproperties+xml"/>
  <Override PartName="/xl/ctrlProps/ctrlProp150.xml" ContentType="application/vnd.ms-excel.controlproperties+xml"/>
  <Override PartName="/xl/comments4.xml" ContentType="application/vnd.openxmlformats-officedocument.spreadsheetml.comment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14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347D89E7-4BFE-4635-A63A-15891A176582}" xr6:coauthVersionLast="46" xr6:coauthVersionMax="46" xr10:uidLastSave="{00000000-0000-0000-0000-000000000000}"/>
  <bookViews>
    <workbookView xWindow="-110" yWindow="-110" windowWidth="19420" windowHeight="10420" tabRatio="900" firstSheet="1" activeTab="1" xr2:uid="{00000000-000D-0000-FFFF-FFFF00000000}"/>
  </bookViews>
  <sheets>
    <sheet name="Overview" sheetId="1" r:id="rId1"/>
    <sheet name="Financial Data" sheetId="16" r:id="rId2"/>
    <sheet name="Risk Assesment" sheetId="4" r:id="rId3"/>
    <sheet name="ESP and GP Guidance notes" sheetId="14" r:id="rId4"/>
    <sheet name="ESP Compliance" sheetId="12" r:id="rId5"/>
    <sheet name="GP Compliance" sheetId="13"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Rating!$C$6:$J$6</definedName>
    <definedName name="iincome" localSheetId="4">#REF!</definedName>
    <definedName name="iincome" localSheetId="1">#REF!</definedName>
    <definedName name="iincome">#REF!</definedName>
    <definedName name="income" localSheetId="4">#REF!</definedName>
    <definedName name="income" localSheetId="1">#REF!</definedName>
    <definedName name="income" localSheetId="9">#REF!</definedName>
    <definedName name="income">#REF!</definedName>
    <definedName name="incomelevel" localSheetId="1">#REF!</definedName>
    <definedName name="incomelevel">'Results Tracker'!$E$142:$E$144</definedName>
    <definedName name="info" localSheetId="1">#REF!</definedName>
    <definedName name="info">'Results Tracker'!$E$161:$E$163</definedName>
    <definedName name="Month">[1]Dropdowns!$G$2:$G$13</definedName>
    <definedName name="overalleffect" localSheetId="1">#REF!</definedName>
    <definedName name="overalleffect">'Results Tracker'!$D$161:$D$163</definedName>
    <definedName name="physicalassets" localSheetId="1">#REF!</definedName>
    <definedName name="physicalassets">'Results Tracker'!$J$161:$J$169</definedName>
    <definedName name="quality" localSheetId="1">#REF!</definedName>
    <definedName name="quality">'Results Tracker'!$B$152:$B$156</definedName>
    <definedName name="question" localSheetId="1">#REF!</definedName>
    <definedName name="question">'Results Tracker'!$F$152:$F$154</definedName>
    <definedName name="responses" localSheetId="1">#REF!</definedName>
    <definedName name="responses">'Results Tracker'!$C$152:$C$156</definedName>
    <definedName name="state" localSheetId="1">#REF!</definedName>
    <definedName name="state">'Results Tracker'!$I$156:$I$158</definedName>
    <definedName name="type1" localSheetId="1">'[2]Results Tracker'!$G$146:$G$149</definedName>
    <definedName name="type1">'Results Tracker'!$G$152:$G$155</definedName>
    <definedName name="Year">[1]Dropdowns!$H$2:$H$36</definedName>
    <definedName name="yesno" localSheetId="1">#REF!</definedName>
    <definedName name="yesno">'Results Tracker'!$E$148:$E$149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L122" i="16" l="1"/>
  <c r="AD122" i="16"/>
  <c r="V122" i="16"/>
  <c r="N121" i="16"/>
  <c r="F121" i="16"/>
  <c r="N118" i="16"/>
  <c r="F118" i="16"/>
  <c r="N108" i="16"/>
  <c r="N79" i="16"/>
  <c r="F108" i="16"/>
  <c r="F109" i="16"/>
  <c r="N100" i="16"/>
  <c r="N109" i="16"/>
  <c r="N110" i="16"/>
  <c r="N119" i="16"/>
  <c r="N122" i="16"/>
  <c r="F100" i="16"/>
  <c r="N95" i="16"/>
  <c r="F95" i="16"/>
  <c r="N86" i="16"/>
  <c r="N87" i="16"/>
  <c r="F86" i="16"/>
  <c r="F87" i="16"/>
  <c r="F79" i="16"/>
  <c r="N72" i="16"/>
  <c r="F72" i="16"/>
  <c r="N59" i="16"/>
  <c r="AL55" i="16"/>
  <c r="AD55" i="16"/>
  <c r="V55" i="16"/>
  <c r="F52" i="16"/>
  <c r="N51" i="16"/>
  <c r="N45" i="16"/>
  <c r="F42" i="16"/>
  <c r="F43" i="16"/>
  <c r="F44" i="16"/>
  <c r="F53" i="16"/>
  <c r="F55" i="16"/>
  <c r="N40" i="16"/>
  <c r="N52" i="16"/>
  <c r="N36" i="16"/>
  <c r="N37" i="16"/>
  <c r="F34" i="16"/>
  <c r="F35" i="16"/>
  <c r="N29" i="16"/>
  <c r="F29" i="16"/>
  <c r="N22" i="16"/>
  <c r="F22" i="16"/>
  <c r="F110" i="16"/>
  <c r="F119" i="16"/>
  <c r="F122" i="16"/>
  <c r="N53" i="16"/>
  <c r="N60" i="16"/>
  <c r="N6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48" authorId="0" shapeId="0" xr:uid="{00000000-0006-0000-0000-000001000000}">
      <text>
        <r>
          <rPr>
            <b/>
            <sz val="9"/>
            <color rgb="FF000000"/>
            <rFont val="Tahoma"/>
            <family val="2"/>
          </rPr>
          <t>usuario:</t>
        </r>
        <r>
          <rPr>
            <sz val="9"/>
            <color rgb="FF000000"/>
            <rFont val="Tahoma"/>
            <family val="2"/>
          </rPr>
          <t xml:space="preserve">
</t>
        </r>
        <r>
          <rPr>
            <sz val="9"/>
            <color rgb="FF000000"/>
            <rFont val="Tahoma"/>
            <family val="2"/>
          </rPr>
          <t>se completaron los nombres y datos pendientes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J9" authorId="0" shapeId="0" xr:uid="{00000000-0006-0000-0500-000001000000}">
      <text>
        <r>
          <rPr>
            <b/>
            <sz val="9"/>
            <color indexed="81"/>
            <rFont val="Tahoma"/>
            <family val="2"/>
          </rPr>
          <t>usuario:</t>
        </r>
        <r>
          <rPr>
            <sz val="9"/>
            <color indexed="81"/>
            <rFont val="Tahoma"/>
            <family val="2"/>
          </rPr>
          <t xml:space="preserve">
LA Ejecución general del IDDI como NIE en el tema de gobernanza se puede catalogar como HS</t>
        </r>
      </text>
    </comment>
    <comment ref="D34" authorId="0" shapeId="0" xr:uid="{00000000-0006-0000-0500-000002000000}">
      <text>
        <r>
          <rPr>
            <b/>
            <sz val="9"/>
            <color indexed="81"/>
            <rFont val="Tahoma"/>
            <family val="2"/>
          </rPr>
          <t>usuario:</t>
        </r>
        <r>
          <rPr>
            <sz val="9"/>
            <color indexed="81"/>
            <rFont val="Tahoma"/>
            <family val="2"/>
          </rPr>
          <t xml:space="preserve">
Se mejoró la r redacción del parrafo</t>
        </r>
      </text>
    </comment>
    <comment ref="I43" authorId="0" shapeId="0" xr:uid="{00000000-0006-0000-0500-000003000000}">
      <text>
        <r>
          <rPr>
            <b/>
            <sz val="9"/>
            <color indexed="81"/>
            <rFont val="Tahoma"/>
            <family val="2"/>
          </rPr>
          <t>usuario:</t>
        </r>
        <r>
          <rPr>
            <sz val="9"/>
            <color indexed="81"/>
            <rFont val="Tahoma"/>
            <family val="2"/>
          </rPr>
          <t xml:space="preserve">
el termino massif es correcto.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11" authorId="0" shapeId="0" xr:uid="{00000000-0006-0000-0600-000001000000}">
      <text>
        <r>
          <rPr>
            <b/>
            <sz val="9"/>
            <color rgb="FF000000"/>
            <rFont val="Tahoma"/>
            <family val="2"/>
          </rPr>
          <t>usuario:</t>
        </r>
        <r>
          <rPr>
            <sz val="9"/>
            <color rgb="FF000000"/>
            <rFont val="Tahoma"/>
            <family val="2"/>
          </rPr>
          <t xml:space="preserve">
</t>
        </r>
        <r>
          <rPr>
            <sz val="9"/>
            <color rgb="FF000000"/>
            <rFont val="Tahoma"/>
            <family val="2"/>
          </rPr>
          <t>El termin forest massif es correcto (macizo forestal)</t>
        </r>
      </text>
    </comment>
    <comment ref="H11" authorId="0" shapeId="0" xr:uid="{00000000-0006-0000-0600-000002000000}">
      <text>
        <r>
          <rPr>
            <b/>
            <sz val="9"/>
            <color rgb="FF000000"/>
            <rFont val="Tahoma"/>
            <family val="2"/>
          </rPr>
          <t>usuario:</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18" authorId="0" shapeId="0" xr:uid="{00000000-0006-0000-0700-000001000000}">
      <text>
        <r>
          <rPr>
            <b/>
            <sz val="9"/>
            <color rgb="FF000000"/>
            <rFont val="Tahoma"/>
            <family val="2"/>
          </rPr>
          <t>usuario:</t>
        </r>
        <r>
          <rPr>
            <sz val="9"/>
            <color rgb="FF000000"/>
            <rFont val="Tahoma"/>
            <family val="2"/>
          </rPr>
          <t xml:space="preserve">
</t>
        </r>
        <r>
          <rPr>
            <sz val="9"/>
            <color rgb="FF000000"/>
            <rFont val="Tahoma"/>
            <family val="2"/>
          </rPr>
          <t>Se agregaron estos parrafos ya que se refieren al GRANT de ESP y GP (Beriguerte)</t>
        </r>
      </text>
    </comment>
    <comment ref="D37" authorId="0" shapeId="0" xr:uid="{00000000-0006-0000-0700-000002000000}">
      <text>
        <r>
          <rPr>
            <b/>
            <sz val="9"/>
            <color indexed="81"/>
            <rFont val="Tahoma"/>
            <family val="2"/>
          </rPr>
          <t>usuario:</t>
        </r>
        <r>
          <rPr>
            <sz val="9"/>
            <color indexed="81"/>
            <rFont val="Tahoma"/>
            <family val="2"/>
          </rPr>
          <t xml:space="preserve">
Consideramos que no debe colocarse ya debe mencionarse un fondo u organización especifica. </t>
        </r>
      </text>
    </comment>
  </commentList>
</comments>
</file>

<file path=xl/sharedStrings.xml><?xml version="1.0" encoding="utf-8"?>
<sst xmlns="http://schemas.openxmlformats.org/spreadsheetml/2006/main" count="2475" uniqueCount="1166">
  <si>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</si>
  <si>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</si>
  <si>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</si>
  <si>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</si>
  <si>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</si>
  <si>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</si>
  <si>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</si>
  <si>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</si>
  <si>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</si>
  <si>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</si>
  <si>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</si>
  <si>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</si>
  <si>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</si>
  <si>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</si>
  <si>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</si>
  <si>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</si>
  <si>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</si>
  <si>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</si>
  <si>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</si>
  <si>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</si>
  <si>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</si>
  <si>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</si>
  <si>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</si>
  <si>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</si>
  <si>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</si>
  <si>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</si>
  <si>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</si>
  <si>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</si>
  <si>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</si>
  <si>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</si>
  <si>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</si>
  <si>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</si>
  <si>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</si>
  <si>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</si>
  <si>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</si>
  <si>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</si>
  <si>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</si>
  <si>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</si>
  <si>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</si>
  <si>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</si>
  <si>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</si>
  <si>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</si>
  <si>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</si>
  <si>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</si>
  <si>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</si>
  <si>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</si>
  <si>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</si>
  <si>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</si>
  <si>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</si>
  <si>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</si>
  <si>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</si>
  <si>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</si>
  <si>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</si>
  <si>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</si>
  <si>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</si>
  <si>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</si>
  <si>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</si>
  <si>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</si>
  <si>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</si>
  <si>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</si>
  <si>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</si>
  <si>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</si>
  <si>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</si>
  <si>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</si>
  <si>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</si>
  <si>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</si>
  <si>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</si>
  <si>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</si>
  <si>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</si>
  <si>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</si>
  <si>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</si>
  <si>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</si>
  <si>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</si>
  <si>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</si>
  <si>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</si>
  <si>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</si>
  <si>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</si>
  <si>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</si>
  <si>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</si>
  <si>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</si>
  <si>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</si>
  <si>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</si>
  <si>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</si>
  <si>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</si>
  <si>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</si>
  <si>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</si>
  <si>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</si>
  <si>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</si>
  <si>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</si>
  <si>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</si>
  <si>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</si>
  <si>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</si>
  <si>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</si>
  <si>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</si>
  <si>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</si>
  <si>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</si>
  <si>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</si>
  <si>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</si>
  <si>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</si>
  <si>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</si>
  <si>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</si>
  <si>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</si>
  <si>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</si>
  <si>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</si>
  <si>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</si>
  <si>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</si>
  <si>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</si>
  <si>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</si>
  <si>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</si>
  <si>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</si>
  <si>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</si>
  <si>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</si>
  <si>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</si>
  <si>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</si>
  <si>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</si>
  <si>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</si>
  <si>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</si>
  <si>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</si>
  <si>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</si>
  <si>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</si>
  <si>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</si>
  <si>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</si>
  <si>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</si>
  <si>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</si>
  <si>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</si>
  <si>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</si>
  <si>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</si>
  <si>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</si>
  <si>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</si>
  <si>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</si>
  <si>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</si>
  <si>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</si>
  <si>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</si>
  <si>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</si>
  <si>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</si>
  <si>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</si>
  <si>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</si>
  <si>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</si>
  <si>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</si>
  <si>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</si>
  <si>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</si>
  <si>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</si>
  <si>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</si>
  <si>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</si>
  <si>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</si>
  <si>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</si>
  <si>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</si>
  <si>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</si>
  <si>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</si>
  <si>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</si>
  <si>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</si>
  <si>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</si>
  <si>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</si>
  <si>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</si>
  <si>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</si>
  <si>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</si>
  <si>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</si>
  <si>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</si>
  <si>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</si>
  <si>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</si>
  <si>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</si>
  <si>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</si>
  <si>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</si>
  <si>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</si>
  <si>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</si>
  <si>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</si>
  <si>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</si>
  <si>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</si>
  <si>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</si>
  <si>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</si>
  <si>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</si>
  <si>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</si>
  <si>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</si>
  <si>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</si>
  <si>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</si>
  <si>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</si>
  <si>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</si>
  <si>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</si>
  <si>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</si>
  <si>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</si>
  <si>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</si>
  <si>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</si>
  <si>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</si>
  <si>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</si>
  <si>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</si>
  <si>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</si>
  <si>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</si>
  <si>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</si>
  <si>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</si>
  <si>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</si>
  <si>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</si>
  <si>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</si>
  <si>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</si>
  <si>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</si>
  <si>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</si>
  <si>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</si>
  <si>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</si>
  <si>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</si>
  <si>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</si>
  <si>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</si>
  <si>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</si>
  <si>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</si>
  <si>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</si>
  <si>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</si>
  <si>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</si>
  <si>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</si>
  <si>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</si>
  <si>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</si>
  <si>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</si>
  <si>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</si>
  <si>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</si>
  <si>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</si>
  <si>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</si>
  <si>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</si>
  <si>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</si>
  <si>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</si>
  <si>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</si>
  <si>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</si>
  <si>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</si>
  <si>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</si>
  <si>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</si>
  <si>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</si>
  <si>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</si>
  <si>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</si>
  <si>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</si>
  <si>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</si>
  <si>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</si>
  <si>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</si>
  <si>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</si>
  <si>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</si>
  <si>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</si>
  <si>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</si>
  <si>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How much of the total AF grant as noted in Project Document plus any project preparation grant has been spent to date?</t>
  </si>
  <si>
    <t>Est. Completion Date</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</si>
  <si>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</si>
  <si>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</si>
  <si>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</si>
  <si>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</si>
  <si>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</si>
  <si>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</si>
  <si>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</si>
  <si>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</si>
  <si>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</si>
  <si>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</si>
  <si>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</si>
  <si>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</si>
  <si>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</si>
  <si>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</si>
  <si>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</si>
  <si>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</si>
  <si>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Steps Taken to Mitigate Risk</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</si>
  <si>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</si>
  <si>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</si>
  <si>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</si>
  <si>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</si>
  <si>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</si>
  <si>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</si>
  <si>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</si>
  <si>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</si>
  <si>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</si>
  <si>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List ouput and corresponding amount spent for the current reporting period</t>
  </si>
  <si>
    <t>List outputs planned and corresponding projected cost for the upcoming reporting period</t>
  </si>
  <si>
    <t>What is the potential for the concrete adaptation interventions undertaken by the project/programme to be replicated and scaled up both within and outside the project area?</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</si>
  <si>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</si>
  <si>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</si>
  <si>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</si>
  <si>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</si>
  <si>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</si>
  <si>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</si>
  <si>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</si>
  <si>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</si>
  <si>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</si>
  <si>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</si>
  <si>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</si>
  <si>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</si>
  <si>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</si>
  <si>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</si>
  <si>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</si>
  <si>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</si>
  <si>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</si>
  <si>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</si>
  <si>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</si>
  <si>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</si>
  <si>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</si>
  <si>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</si>
  <si>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</si>
  <si>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</si>
  <si>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</si>
  <si>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</si>
  <si>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</si>
  <si>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</si>
  <si>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</si>
  <si>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</si>
  <si>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</si>
  <si>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</si>
  <si>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</si>
  <si>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</si>
  <si>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</si>
  <si>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</si>
  <si>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</si>
  <si>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</si>
  <si>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</si>
  <si>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</si>
  <si>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</si>
  <si>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</si>
  <si>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</si>
  <si>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</si>
  <si>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</si>
  <si>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</si>
  <si>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</si>
  <si>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</si>
  <si>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</si>
  <si>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</si>
  <si>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</si>
  <si>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</si>
  <si>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</si>
  <si>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</si>
  <si>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</si>
  <si>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</si>
  <si>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</si>
  <si>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</si>
  <si>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</si>
  <si>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</si>
  <si>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</si>
  <si>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</si>
  <si>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</si>
  <si>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</si>
  <si>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</si>
  <si>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</si>
  <si>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</si>
  <si>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</si>
  <si>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</si>
  <si>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</si>
  <si>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</si>
  <si>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</si>
  <si>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</si>
  <si>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</si>
  <si>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</si>
  <si>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</si>
  <si>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</si>
  <si>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</si>
  <si>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</si>
  <si>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</si>
  <si>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</si>
  <si>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</si>
  <si>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</si>
  <si>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</si>
  <si>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</si>
  <si>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</si>
  <si>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</si>
  <si>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</si>
  <si>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</si>
  <si>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</si>
  <si>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</si>
  <si>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</si>
  <si>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</si>
  <si>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</si>
  <si>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</si>
  <si>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</si>
  <si>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</si>
  <si>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</si>
  <si>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</si>
  <si>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</si>
  <si>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</si>
  <si>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</si>
  <si>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</si>
  <si>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</si>
  <si>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</si>
  <si>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</si>
  <si>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</si>
  <si>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</si>
  <si>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</si>
  <si>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</si>
  <si>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</si>
  <si>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</si>
  <si>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</si>
  <si>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</si>
  <si>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</si>
  <si>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</si>
  <si>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</si>
  <si>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</si>
  <si>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</si>
  <si>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</si>
  <si>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</si>
  <si>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</si>
  <si>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</si>
  <si>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</si>
  <si>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</si>
  <si>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</si>
  <si>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</si>
  <si>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</si>
  <si>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</si>
  <si>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</si>
  <si>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</si>
  <si>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</si>
  <si>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</si>
  <si>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</si>
  <si>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</si>
  <si>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</si>
  <si>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</si>
  <si>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</si>
  <si>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</si>
  <si>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</si>
  <si>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</si>
  <si>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</si>
  <si>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</si>
  <si>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</si>
  <si>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</si>
  <si>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</si>
  <si>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</si>
  <si>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</si>
  <si>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</si>
  <si>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</si>
  <si>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</si>
  <si>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</si>
  <si>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</si>
  <si>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</si>
  <si>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</si>
  <si>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</si>
  <si>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</si>
  <si>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</si>
  <si>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</si>
  <si>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</si>
  <si>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</si>
  <si>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</si>
  <si>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</si>
  <si>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</si>
  <si>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</si>
  <si>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</si>
  <si>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</si>
  <si>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</si>
  <si>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</si>
  <si>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</si>
  <si>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</si>
  <si>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</si>
  <si>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</si>
  <si>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</si>
  <si>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</si>
  <si>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</si>
  <si>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</si>
  <si>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</si>
  <si>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</si>
  <si>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</si>
  <si>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</si>
  <si>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</si>
  <si>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</si>
  <si>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</si>
  <si>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</si>
  <si>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</si>
  <si>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</si>
  <si>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</si>
  <si>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</si>
  <si>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</si>
  <si>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</si>
  <si>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</si>
  <si>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</si>
  <si>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</si>
  <si>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</si>
  <si>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</si>
  <si>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</si>
  <si>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</si>
  <si>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</si>
  <si>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</si>
  <si>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</si>
  <si>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</si>
  <si>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</si>
  <si>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</si>
  <si>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</si>
  <si>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</si>
  <si>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</si>
  <si>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</si>
  <si>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</si>
  <si>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</si>
  <si>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</si>
  <si>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</si>
  <si>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</si>
  <si>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</si>
  <si>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</si>
  <si>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</si>
  <si>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</si>
  <si>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</si>
  <si>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</si>
  <si>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</si>
  <si>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</si>
  <si>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</si>
  <si>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</si>
  <si>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</si>
  <si>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</si>
  <si>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</si>
  <si>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</si>
  <si>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</si>
  <si>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</si>
  <si>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</si>
  <si>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</si>
  <si>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</si>
  <si>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</si>
  <si>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</si>
  <si>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</si>
  <si>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</si>
  <si>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</si>
  <si>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</si>
  <si>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</si>
  <si>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</si>
  <si>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</si>
  <si>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</si>
  <si>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</si>
  <si>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</si>
  <si>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</si>
  <si>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</si>
  <si>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</si>
  <si>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</si>
  <si>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</si>
  <si>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</si>
  <si>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</si>
  <si>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</si>
  <si>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</si>
  <si>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</si>
  <si>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</si>
  <si>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</si>
  <si>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</si>
  <si>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</si>
  <si>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</si>
  <si>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</si>
  <si>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</si>
  <si>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</si>
  <si>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</si>
  <si>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</si>
  <si>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</si>
  <si>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</si>
  <si>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</si>
  <si>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</si>
  <si>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</si>
  <si>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</si>
  <si>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</si>
  <si>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</si>
  <si>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</si>
  <si>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</si>
  <si>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</si>
  <si>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</si>
  <si>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</si>
  <si>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</si>
  <si>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</si>
  <si>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</si>
  <si>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</si>
  <si>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</si>
  <si>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</si>
  <si>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</si>
  <si>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</si>
  <si>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</si>
  <si>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</si>
  <si>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</si>
  <si>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</si>
  <si>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</si>
  <si>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</si>
  <si>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</si>
  <si>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</si>
  <si>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</si>
  <si>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</si>
  <si>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</si>
  <si>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</si>
  <si>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</si>
  <si>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</si>
  <si>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</si>
  <si>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</si>
  <si>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</si>
  <si>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</si>
  <si>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</si>
  <si>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</si>
  <si>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</si>
  <si>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</si>
  <si>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</si>
  <si>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</si>
  <si>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</si>
  <si>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</si>
  <si>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</si>
  <si>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</si>
  <si>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</si>
  <si>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</si>
  <si>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</si>
  <si>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</si>
  <si>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</si>
  <si>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</si>
  <si>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</si>
  <si>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</si>
  <si>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</si>
  <si>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</si>
  <si>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</si>
  <si>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</si>
  <si>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</si>
  <si>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</si>
  <si>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</si>
  <si>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</si>
  <si>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</si>
  <si>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</si>
  <si>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</si>
  <si>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</si>
  <si>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</si>
  <si>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</si>
  <si>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</si>
  <si>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</si>
  <si>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</si>
  <si>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</si>
  <si>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</si>
  <si>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</si>
  <si>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</si>
  <si>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</si>
  <si>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</si>
  <si>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</si>
  <si>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</si>
  <si>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</si>
  <si>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</si>
  <si>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</si>
  <si>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</si>
  <si>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</si>
  <si>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</si>
  <si>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</si>
  <si>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</si>
  <si>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</si>
  <si>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</si>
  <si>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</si>
  <si>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</si>
  <si>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</si>
  <si>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</si>
  <si>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</si>
  <si>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</si>
  <si>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</si>
  <si>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</si>
  <si>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</si>
  <si>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</si>
  <si>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</si>
  <si>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</si>
  <si>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</si>
  <si>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</si>
  <si>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</si>
  <si>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t>Have the implementation arrangements been effective during the reporting period?</t>
  </si>
  <si>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</si>
  <si>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</si>
  <si>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</si>
  <si>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</si>
  <si>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</si>
  <si>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</si>
  <si>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</si>
  <si>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</si>
  <si>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</si>
  <si>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</si>
  <si>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</si>
  <si>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</si>
  <si>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</si>
  <si>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</si>
  <si>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</si>
  <si>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</si>
  <si>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</si>
  <si>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</si>
  <si>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</si>
  <si>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</si>
  <si>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</si>
  <si>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</si>
  <si>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</si>
  <si>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</si>
  <si>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</si>
  <si>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</si>
  <si>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</si>
  <si>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</si>
  <si>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</si>
  <si>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</si>
  <si>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</si>
  <si>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</si>
  <si>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</si>
  <si>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</si>
  <si>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</si>
  <si>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</si>
  <si>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</si>
  <si>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</si>
  <si>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</si>
  <si>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</si>
  <si>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</si>
  <si>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</si>
  <si>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</si>
  <si>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</si>
  <si>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</si>
  <si>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</si>
  <si>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</si>
  <si>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</si>
  <si>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</si>
  <si>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</si>
  <si>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</si>
  <si>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</si>
  <si>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</si>
  <si>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</si>
  <si>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</si>
  <si>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</si>
  <si>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</si>
  <si>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</si>
  <si>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</si>
  <si>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</si>
  <si>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</si>
  <si>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</si>
  <si>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</si>
  <si>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</si>
  <si>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</si>
  <si>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</si>
  <si>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</si>
  <si>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</si>
  <si>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</si>
  <si>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Original Completion Date:</t>
  </si>
  <si>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</si>
  <si>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</si>
  <si>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</si>
  <si>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</si>
  <si>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</si>
  <si>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</si>
  <si>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</si>
  <si>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</si>
  <si>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</si>
  <si>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</si>
  <si>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Alignment with AF outcome(s)</t>
  </si>
  <si>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</si>
  <si>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</si>
  <si>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</si>
  <si>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</si>
  <si>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</si>
  <si>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</si>
  <si>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</si>
  <si>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</si>
  <si>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</si>
  <si>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</si>
  <si>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</si>
  <si>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</si>
  <si>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</si>
  <si>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</si>
  <si>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Have the implementation arrangements at the EE(s) been effective during the reporting period? [5]</t>
  </si>
  <si>
    <t>List all grievances received through the grievance mechanism during the reporting period regarding gender-related matters of project/programme activities [6]</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</si>
  <si>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</si>
  <si>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</si>
  <si>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</si>
  <si>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</si>
  <si>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</si>
  <si>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</si>
  <si>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</si>
  <si>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</si>
  <si>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</si>
  <si>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</si>
  <si>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</si>
  <si>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</si>
  <si>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</si>
  <si>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</si>
  <si>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</si>
  <si>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</si>
  <si>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</si>
  <si>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</si>
  <si>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</si>
  <si>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</si>
  <si>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t>Have the arrangements for the process described in the ESMP for ESP compliance for USPs been put in place? [8]</t>
  </si>
  <si>
    <t>Has the overall ESMP been updated with the findings of the USPs that have been identified in this reporting period? [9]</t>
  </si>
  <si>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</si>
  <si>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</si>
  <si>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</si>
  <si>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</si>
  <si>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</si>
  <si>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National/Regional Project Manager/Coordinator</t>
  </si>
  <si>
    <t>Indicator 2.2.1: No. of targeted institutions benefitting from the direct access and enhanced direct access modality</t>
  </si>
  <si>
    <t>https://www.adaptation-fund.org/wp-content/uploads/2019/10/Results-Tracker-Guidance-Document-Updated_July-2019.docx</t>
  </si>
  <si>
    <t>Province, Dominican Republic - Integrated Water Resources Management and Rural Development Program</t>
  </si>
  <si>
    <t>Water is a transcendental aspect within the thematic priorities and cross-cutting themes of the development agenda of the DR, due to its effects on public health and rural livelihoods. Integrated water resources management (IWRM), which takes into account climate change, especially in river basins, sub- basins and other sources of water supply for rural communities, is a requirement for any intervention related to water with which you want address the impacts of climate change and the vulnerability of communities. Therefore, inter-sectoral and inter-community coordination is essential to address climate impacts in multiple sectors and regions of the country, to improve the efficiency of water collection and distribution, reduce losses and waste of water, and to lessen the effects of diseases related to water.
The main objective of the program is to increase the resilience and capacity to adapt to climate impacts and risks on the water resources of rural communities in the Province of San Cristóbal and contribute to the diversification of their livelihoods. This objective will be achieved through improving the access to water supply and sanitation services, re-afforestation activities aligned with a correct land use, and increasing institutional and community capacity and coordination for integrated management that supports other uses of water, especially for the diversification of the livelihoods of communities.</t>
  </si>
  <si>
    <t>June 2021</t>
  </si>
  <si>
    <t>N/A</t>
  </si>
  <si>
    <t>www.iddi.org</t>
  </si>
  <si>
    <t>Arcadia Francisco</t>
  </si>
  <si>
    <t>arcadia@iddi.org</t>
  </si>
  <si>
    <t>June 2019</t>
  </si>
  <si>
    <t>david.luther@iddi.org</t>
  </si>
  <si>
    <t>July 2019</t>
  </si>
  <si>
    <t>esther.reyes@inapa.gob.do</t>
  </si>
  <si>
    <t>Lack of coordination, collaboration and cooperation between the executing agencies.</t>
  </si>
  <si>
    <t>MEDIUM</t>
  </si>
  <si>
    <t>Changes and staff turnover in local implementing agencies may affect the schedule and / or program activities.</t>
  </si>
  <si>
    <t>LOW</t>
  </si>
  <si>
    <t>Lack of acceptance and participation of key stakeholders and target groups, or differences between groups or stakeholders can weaken and delay activities.</t>
  </si>
  <si>
    <t>The instruments developed by the Program could take more time to provide tangible results than their duration.</t>
  </si>
  <si>
    <t>Politicians prioritize economic benefits over social and / or environmental benefits.</t>
  </si>
  <si>
    <t>Congress is discussing a new law that regulates the use of water resources.</t>
  </si>
  <si>
    <t>The lack of information at the local (and reduced) level on many aspects of climate change.</t>
  </si>
  <si>
    <t>Delays at the start of the Program have an impact on the achievement of outputs and results and reduce the scope to deliver the Program as described</t>
  </si>
  <si>
    <t>Insecurity in specific areas (ie, robberies, strikes, etc.) can jeopardize the implementation and monitoring of the Program.</t>
  </si>
  <si>
    <t>A poor understanding of the objectives by the Program team.</t>
  </si>
  <si>
    <t>Low mobilization of the target group due to a poor understanding of the problems of climate change.</t>
  </si>
  <si>
    <t>The lack of sufficiently qualified partners.</t>
  </si>
  <si>
    <t>HS</t>
  </si>
  <si>
    <t>MS</t>
  </si>
  <si>
    <t>Number of communities in which the management plans have been developed and are implemented.</t>
  </si>
  <si>
    <t>Community water management plans implemented by 30 small rural communities.</t>
  </si>
  <si>
    <t>Communities have limited infrastructure projects for water supply and storage.</t>
  </si>
  <si>
    <t>30 communities, benefiting at least 24,300 people (of which 50% are women).</t>
  </si>
  <si>
    <t>Number of measures for water conservation implemented.</t>
  </si>
  <si>
    <t>There are some individual and non-inclusive measurement systems for water conservation.</t>
  </si>
  <si>
    <t>Forest systems implemented on the site, which supply water to 2,722 hectares.</t>
  </si>
  <si>
    <t>Community members and their households remain vulnerable to climate change.</t>
  </si>
  <si>
    <t>Reduction of the link between key institutions and communities regarding climate change.</t>
  </si>
  <si>
    <t>Learning platform created under the operating program.</t>
  </si>
  <si>
    <t>Communities and institutions do not work collaboratively to adapt to climate change.</t>
  </si>
  <si>
    <t>A collaborative platform increases community participation in climate change adaptation.</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</si>
  <si>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project/programmed-specific indicators highlighting the role of women as key actors in climate change adaptation.</t>
  </si>
  <si>
    <t>What have been the lessons learned, both positive and negative, in implementing climate adaptation measures that would be relevant to the design and implementation of future projects/programmed for enhanced resilience to climate change?</t>
  </si>
  <si>
    <t>What is the potential for the climate resilience measures undertaken by the project/programmed to be replicated and scaled up both within and outside the project area?</t>
  </si>
  <si>
    <t xml:space="preserve">What have been the lessons learned, both positive and negative, in accessing and implementing climate finance readiness support that would be relevant to the preparation, design and implementation of future concrete adaptation projects/programmed?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</si>
  <si>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projects/programmed for enhanced resilience to climate change?</t>
  </si>
  <si>
    <t>What have been the lessons learned, both positive and negative, in implementing concrete adaptation interventions that would be relevant to the design and implementation of future projects/programmed implementing concrete adaptation interventions?</t>
  </si>
  <si>
    <t>Has the existing information/data/knowledge been made available to relevant stakeholder? If so, what channels of dissemination have been used?</t>
  </si>
  <si>
    <t>Please list any knowledge products generated and include hyperlinks whenever possible (e.g. project videos, project stories, studies and technical reports, case studies, training manuals, handbooks, strategies and plans developed, etc.)</t>
  </si>
  <si>
    <t>The Methodological Toolbox is designed for best practices and comprehensive management of water resources, resilience and adaptation to climate change. This platform enables the training of local communities and local actors, strengthening the participation of the community organization for the care and management of water and sanitation works through the formation of the Community Associations of Rural Aqueducts (ASOCARES) and the development of capacities for climate risk management.</t>
  </si>
  <si>
    <t>OUTCOME 1. 	
Community-level implementation of climate resilient water resource management activities</t>
  </si>
  <si>
    <t>Percentage of the population with improved water management practices that are resilient to the impacts of climate change in the selected areas</t>
  </si>
  <si>
    <t>Number and type of targeted institutios with increased capacity to minimize exposure to climate variability risk</t>
  </si>
  <si>
    <t>Rural communities in the province of San Cristobal are exposed to climate impacts and do not have infrastructure, community organization, knowledge, or resources through local governments and institutions to mitigate and adapt their effects.</t>
  </si>
  <si>
    <t>Water management resilent to CC has been implemented in 30 small communities of San Cristobal Province</t>
  </si>
  <si>
    <t>DOM/NIE/Water/2016/1</t>
  </si>
  <si>
    <t>OUTCOME 2. 	
Capacity building and strengthening in key institution and communities to manage the risk related to long-term climate change</t>
  </si>
  <si>
    <t>40% to 60%</t>
  </si>
  <si>
    <t>Training manuals</t>
  </si>
  <si>
    <t>1: Health and Social Infrastructure (developed/improved)</t>
  </si>
  <si>
    <t>2: Physical asset (produced/improved/strenghtened)</t>
  </si>
  <si>
    <t>Monitoring compliance with laws and establish the grievance mechanism.</t>
  </si>
  <si>
    <t>Contamination of water sources, or presence of vectors due to poor design or protection of reservoirs.</t>
  </si>
  <si>
    <t xml:space="preserve">Water resources are currently exposed to various forms of pollution associated with the use of fertilizers and pesticides and manure. The Program activities will work to prevent these types of pollution (Output 1.1) and with the introduction of more resilient agriculture/forestry practices (Output 1.3). </t>
  </si>
  <si>
    <t>Training of communities to care for water sources.
There may be more pollution related to the construction of water capture / treatment / storage facilities, including deterioration of water quality. During the construction of the water infrastructure, other damages may occur (solid waste, sewage, dust, accidents, etc.).</t>
  </si>
  <si>
    <t>Number of people trained for the integral management of the water resource.</t>
  </si>
  <si>
    <t>Climate adaptation and resilience measures do not have the desired effect on communities.</t>
  </si>
  <si>
    <t>The project affirms the fundamental rigths of people in targeted areas, and thus does not affect their freedom.</t>
  </si>
  <si>
    <t>Not annual investment income generated from the Adaptation Fund’s grant</t>
  </si>
  <si>
    <t>Output 1.1 Community water supply and management plans developed for 30 communities to incorporate climate change-related risks.</t>
  </si>
  <si>
    <t>1.1.1 Support to the communities in the continuous evolution and implementation of the plans by the program.</t>
  </si>
  <si>
    <t>1.1.2 Community Planning and Management Workshops</t>
  </si>
  <si>
    <t>Technical Coordinator 1</t>
  </si>
  <si>
    <t>Technical Coordinator 2</t>
  </si>
  <si>
    <t>Travel expenses</t>
  </si>
  <si>
    <t>Sub Total</t>
  </si>
  <si>
    <t xml:space="preserve">Output 1.2 Water supply increased for multiple uses and users in 30 communities during the period of short-ages under climate impacts (as droughts, heat stress, etc.). </t>
  </si>
  <si>
    <t>1.2.1 Design and construction of water supply and storage infrastructure and training of communities in its use and maintenance.</t>
  </si>
  <si>
    <t>Community Specialist</t>
  </si>
  <si>
    <t xml:space="preserve">Output 1.3 Measures for water conservation under climate impacts (as catchment/river bank, re- afforestation schemes) implemented for 2,722 hectares. </t>
  </si>
  <si>
    <t>Total Outcome 1</t>
  </si>
  <si>
    <t>Output 2.2 Provincial Climate Change Adaptation Monitoring Committee established in San Cristóbal.</t>
  </si>
  <si>
    <t>2.2.2 Technical Forum</t>
  </si>
  <si>
    <t>Output 2.3 Learning platforms and systems for integrating climate change-related risks into community management of water resources and livelihoods activities institutionalized in 30 communities.</t>
  </si>
  <si>
    <t>2.3.3 Design and printing of promotional material and handling of media and social networks</t>
  </si>
  <si>
    <t>Total Outcome 2</t>
  </si>
  <si>
    <t>TOTAL OUTCOME 1 + 2</t>
  </si>
  <si>
    <t>3. Project/Programme Execution cost</t>
  </si>
  <si>
    <t>Human Resources</t>
  </si>
  <si>
    <t>Purchase and maintenance of Vehicle</t>
  </si>
  <si>
    <t>Computer Equipment</t>
  </si>
  <si>
    <t>Furniture</t>
  </si>
  <si>
    <t>Miscellaneous</t>
  </si>
  <si>
    <t>Monitoring and Evaluatation</t>
  </si>
  <si>
    <t>TOTAL EXECUTION COST</t>
  </si>
  <si>
    <t>4. Total Project/Programme Cost</t>
  </si>
  <si>
    <t>5. Project/Programme Cycle Management Fee charged by the Implementing Entity</t>
  </si>
  <si>
    <t>(July 2020 - June 2021)</t>
  </si>
  <si>
    <t xml:space="preserve">Output 1.1 Community water supply and management plans developed for 30 communities to incorporate climate change-related risks.  </t>
  </si>
  <si>
    <t>June-2021</t>
  </si>
  <si>
    <t>June-2023</t>
  </si>
  <si>
    <t>Sub-Total</t>
  </si>
  <si>
    <t>March-2023</t>
  </si>
  <si>
    <t>Total Outcome  1</t>
  </si>
  <si>
    <t>Output 2.1 A set of manual and other materials on best practices for water management and resilient livelihood are developed, including a fully operational website.</t>
  </si>
  <si>
    <t>2.1.2 GIRH and ACC Facilitator Training Workshops</t>
  </si>
  <si>
    <t xml:space="preserve">2.1.3 Design and reproduction of promotional and dissemination material </t>
  </si>
  <si>
    <t>2.1.4 Web page design and Social Media</t>
  </si>
  <si>
    <t>Communication Expert</t>
  </si>
  <si>
    <t>2.2.1 Coordination for the formation of ACC Committees in the province of San Cristobal</t>
  </si>
  <si>
    <t>2.3.1 Workshops to disseminate best practices and lessons learned related to community management in the ACC</t>
  </si>
  <si>
    <t>2.3.2 Development of communication strategy for the ACC</t>
  </si>
  <si>
    <t>Total Outcome  2</t>
  </si>
  <si>
    <t xml:space="preserve">TOTAL OUTCOME 1 + 2 </t>
  </si>
  <si>
    <t>TOTAL 2nd disbursement</t>
  </si>
  <si>
    <t>Dominican Institute of Integral Development, Inc. (IDDI)</t>
  </si>
  <si>
    <t>Esther Reyes / National Institute for Water Supply and Sewerage INAPA</t>
  </si>
  <si>
    <t>David Luther / Dominican Institute of Integral Development</t>
  </si>
  <si>
    <t>RISK ASSESSMENT</t>
  </si>
  <si>
    <t>If any grievances were received that must not be made public, please inform the AF Secretariat of such grievances, detailing the reasons for them to remain confidential. Confidential information may be redacted by the IE in the report.</t>
  </si>
  <si>
    <t>Depending on the number of complaints received for non-compliance with laws or regulations, apply the necessary corrections.</t>
  </si>
  <si>
    <t xml:space="preserve">
Number of people who have received training on adaptation measures for climate resilience.</t>
  </si>
  <si>
    <t>Training for beneficiaries and local actors on adaptation measures to increase climate resilience.</t>
  </si>
  <si>
    <t>Percentage of women participating in planning and decision-making activities.</t>
  </si>
  <si>
    <t>All activities are developed to avoid, reduce, mitigate or compensate any pollutant (wastewater, solid waste, dust, noise, emissions, etc.) and to use efficiently all used natural resources.</t>
  </si>
  <si>
    <t>If the number of women is less than 50%, establish mechanisms to ensure the majority participation of women.</t>
  </si>
  <si>
    <t>There are not particular fragile lands that would be lost or degraded by the program activities.</t>
  </si>
  <si>
    <t>Establish mechanisms that water sources, reservoirs or aqueducts are protected from sources of contamination or vectors that may affect the health of the beneficiaries.</t>
  </si>
  <si>
    <t>Compliance with Dominican Laws and, in particular the following key Legislation, will be monitored during implementation:
1. Law 64-00 on Environment and Natural Resources,
2. Law of Protected Areas (202-04) and it modifications and
3. Freedom of Information Law (200-04).</t>
  </si>
  <si>
    <t>Adaptation and enhancing measures for climate resilience can reach the project's target population.</t>
  </si>
  <si>
    <t>Training of the target population on adaptation measures for climate resilience.</t>
  </si>
  <si>
    <t>Number of complaints received for non-compilance of Dominican Law.</t>
  </si>
  <si>
    <t>All activities under this programme are compliant with the Dominican Laws and applicable international laws and regulations.</t>
  </si>
  <si>
    <t>All activities are perceived as fair and equitable, where neither favouritism nor discrimination determine who benefits.  A “bottom-up” and participatory design enable fair and equitable access, including to identified marginalized and vulnerable groups, who meet the eligibility criteria.</t>
  </si>
  <si>
    <t>All activities will not disproportionately affect vulnerable and marginalized groups, who may be subject to discrimination, including children, women and girls, elderly, people living with disabilities, immigrants, among others living in the communities.</t>
  </si>
  <si>
    <t>Number of vulnerable people / families who participate in the Project activities.</t>
  </si>
  <si>
    <t>Assured participation of vulnerable groups, including women, elderly and particularly the lower income population.                                                                                                                                     Include management measures to ensure fair access, transparency, and equity throughout implementation, clearly stating there will be neither discrimination nor favoritism in accessing project benefits.</t>
  </si>
  <si>
    <t>Carry out a census of beneficiaries in the participating communities to determine the number of people who are most vulnerable or who may be marginalized due to their condition, to ensure access to the benefits of the project, prioritizing care according to their needs. (output 1.2)</t>
  </si>
  <si>
    <t>All activities under this programme require gender equity as a priority, allowing women to have access to all the activities in the same way as men. The activities are thus empowering the women, offering them equal access to loans to improve their conditions and adapt to climate change. Protecting vulnerable women is a main priority.</t>
  </si>
  <si>
    <t>The activities will be implemented in compilance with legislation including the Dominican Labour Code.</t>
  </si>
  <si>
    <t xml:space="preserve">
Number of water and sanitation works as adaptation and climate resilience measures.
Number of water conservation actions as adaptation measures to CC.</t>
  </si>
  <si>
    <t>Health of water sources.</t>
  </si>
  <si>
    <t>All activities are planned and executed with the perspective of reducing health impacts on individuals and the community. All activities must not result in transboundary harm such as flooding downstream, nor places where water can stagnate and cause mosquito-breeding habitats.</t>
  </si>
  <si>
    <r>
      <t xml:space="preserve">What arrangements have been put in place </t>
    </r>
    <r>
      <rPr>
        <b/>
        <i/>
        <sz val="11"/>
        <color theme="1"/>
        <rFont val="Times"/>
        <family val="1"/>
      </rPr>
      <t xml:space="preserve">by the Implementing Entity </t>
    </r>
    <r>
      <rPr>
        <b/>
        <sz val="11"/>
        <color theme="1"/>
        <rFont val="Times"/>
        <family val="1"/>
      </rPr>
      <t>during the reporting period to implement the required ESP safeguard measures?</t>
    </r>
  </si>
  <si>
    <r>
      <t xml:space="preserve">What arrangements have been put in place </t>
    </r>
    <r>
      <rPr>
        <b/>
        <i/>
        <sz val="11"/>
        <color theme="1"/>
        <rFont val="Times"/>
        <family val="1"/>
      </rPr>
      <t>by each Executing Entity</t>
    </r>
    <r>
      <rPr>
        <b/>
        <sz val="11"/>
        <color theme="1"/>
        <rFont val="Times"/>
        <family val="1"/>
      </rPr>
      <t xml:space="preserve"> during the reporting period to implement the required ESP safeguard measures?</t>
    </r>
  </si>
  <si>
    <r>
      <t xml:space="preserve">SECTION 5: PROJECTS/PROGRAMMES WITH UNIDENTIFIED SUB-PROJECTS (USPs). </t>
    </r>
    <r>
      <rPr>
        <b/>
        <i/>
        <sz val="11"/>
        <color theme="1"/>
        <rFont val="Times"/>
        <family val="1"/>
      </rPr>
      <t>This section needs to be completed only if  the project/proramme includes USPs.</t>
    </r>
    <r>
      <rPr>
        <b/>
        <sz val="11"/>
        <color theme="1"/>
        <rFont val="Times"/>
        <family val="1"/>
      </rPr>
      <t xml:space="preserve"> </t>
    </r>
  </si>
  <si>
    <r>
      <t xml:space="preserve">List each USP that has been identified in the reporting period to the level where effective ESP compliance is possible. 
</t>
    </r>
    <r>
      <rPr>
        <b/>
        <i/>
        <sz val="11"/>
        <color theme="1"/>
        <rFont val="Times"/>
        <family val="1"/>
      </rPr>
      <t>Add lines as necessary, one line for every USP identified.</t>
    </r>
    <r>
      <rPr>
        <b/>
        <sz val="11"/>
        <color theme="1"/>
        <rFont val="Times"/>
        <family val="1"/>
      </rPr>
      <t xml:space="preserve"> </t>
    </r>
  </si>
  <si>
    <r>
      <t>USP 1:</t>
    </r>
    <r>
      <rPr>
        <i/>
        <sz val="11"/>
        <color theme="1"/>
        <rFont val="Times"/>
        <family val="1"/>
      </rPr>
      <t xml:space="preserve"> [name the USP]</t>
    </r>
  </si>
  <si>
    <r>
      <t>USP 2:</t>
    </r>
    <r>
      <rPr>
        <i/>
        <sz val="11"/>
        <color theme="1"/>
        <rFont val="Times"/>
        <family val="1"/>
      </rPr>
      <t xml:space="preserve"> [name the USP]</t>
    </r>
  </si>
  <si>
    <r>
      <t xml:space="preserve">USP 3: </t>
    </r>
    <r>
      <rPr>
        <i/>
        <sz val="11"/>
        <color theme="1"/>
        <rFont val="Times"/>
        <family val="1"/>
      </rPr>
      <t>[name the USP]</t>
    </r>
  </si>
  <si>
    <r>
      <t>USP 4:</t>
    </r>
    <r>
      <rPr>
        <i/>
        <sz val="11"/>
        <color theme="1"/>
        <rFont val="Times"/>
        <family val="1"/>
      </rPr>
      <t xml:space="preserve"> [name the USP]</t>
    </r>
  </si>
  <si>
    <r>
      <t xml:space="preserve">USP 5: </t>
    </r>
    <r>
      <rPr>
        <i/>
        <sz val="11"/>
        <color theme="1"/>
        <rFont val="Times"/>
        <family val="1"/>
      </rPr>
      <t>[name the USP]</t>
    </r>
  </si>
  <si>
    <t>The monitoring by the Project personnel and the advice in their areas of competence have allowed activities to be carried out in accordance with the ESP during this period of the project.</t>
  </si>
  <si>
    <r>
      <t xml:space="preserve"> SECTION 2: QUALITY DURING IMPLEMENTATION AND AT EXIT [</t>
    </r>
    <r>
      <rPr>
        <b/>
        <i/>
        <sz val="11"/>
        <color theme="1"/>
        <rFont val="Times"/>
        <family val="1"/>
      </rPr>
      <t>to be completed at final PPR</t>
    </r>
    <r>
      <rPr>
        <b/>
        <sz val="11"/>
        <color theme="1"/>
        <rFont val="Times"/>
        <family val="1"/>
      </rPr>
      <t>]</t>
    </r>
  </si>
  <si>
    <r>
      <t xml:space="preserve">What arrangements have been put in place </t>
    </r>
    <r>
      <rPr>
        <b/>
        <i/>
        <sz val="11"/>
        <color theme="1"/>
        <rFont val="Times"/>
        <family val="1"/>
      </rPr>
      <t xml:space="preserve">by the Implementing Entity </t>
    </r>
    <r>
      <rPr>
        <b/>
        <sz val="11"/>
        <color theme="1"/>
        <rFont val="Times"/>
        <family val="1"/>
      </rPr>
      <t>during the reporting period to comply with the GP</t>
    </r>
  </si>
  <si>
    <r>
      <t xml:space="preserve">What arrangements have been put in place </t>
    </r>
    <r>
      <rPr>
        <b/>
        <i/>
        <sz val="11"/>
        <color theme="1"/>
        <rFont val="Times"/>
        <family val="1"/>
      </rPr>
      <t>by each Executing Entity</t>
    </r>
    <r>
      <rPr>
        <b/>
        <sz val="11"/>
        <color theme="1"/>
        <rFont val="Times"/>
        <family val="1"/>
      </rPr>
      <t xml:space="preserve"> during the reporting period to comply with the GP? [5]</t>
    </r>
  </si>
  <si>
    <t>Yes, the participating women have been incorporated into the planning and decision-making process of the activities that have been developed in the design and research phase of the project.</t>
  </si>
  <si>
    <t xml:space="preserve">
During the period no grievances were received.</t>
  </si>
  <si>
    <t>RATING ON IMPLEMENTATION PROGRESS</t>
  </si>
  <si>
    <t>Develop guidelines related to water, forests and soil, innovative and effective adaptation measures for climate change, to be incorporated into the Adaptation Committees to the CC of the Province of San Cristobal.</t>
  </si>
  <si>
    <t>Please Provide the Name and Contact information of person(s) reponsible for completing the Rating section</t>
  </si>
  <si>
    <t xml:space="preserve"> Esther Reyes / National Institute for Water Supply and Sewerage INAPA</t>
  </si>
  <si>
    <t>Support in the Capacity Building Plan for local actors for the Integral Management of water resources, community organization and knowledge of AF ESP and GP, in the areas of water and sanitation.</t>
  </si>
  <si>
    <t>Develop the guidelines related to the integral management of water resources in adaptation to Climate Change, to be employed by the Adaptation Committees to the CC of the Province of San Cristobal.</t>
  </si>
  <si>
    <r>
      <t xml:space="preserve">Output 2.1 A set of manual and other materials on best practices for drink water management and sanitation , including a fully operational website. Have been developed </t>
    </r>
    <r>
      <rPr>
        <b/>
        <sz val="9"/>
        <color theme="1"/>
        <rFont val="Times"/>
        <family val="1"/>
      </rPr>
      <t>(Adaptation Actions)</t>
    </r>
    <r>
      <rPr>
        <sz val="9"/>
        <color theme="1"/>
        <rFont val="Times"/>
        <family val="1"/>
      </rPr>
      <t xml:space="preserve"> </t>
    </r>
  </si>
  <si>
    <r>
      <t xml:space="preserve">Output 2.2 Provincial Committee on adaptation to Climate Change of San Cristóbal has been stablished. </t>
    </r>
    <r>
      <rPr>
        <b/>
        <sz val="9"/>
        <color theme="1"/>
        <rFont val="Times"/>
        <family val="1"/>
      </rPr>
      <t>(Adaptation Actions)</t>
    </r>
    <r>
      <rPr>
        <sz val="9"/>
        <color theme="1"/>
        <rFont val="Times"/>
        <family val="1"/>
      </rPr>
      <t xml:space="preserve">     </t>
    </r>
  </si>
  <si>
    <t>Number of provincial committees for adaptation to climate change.</t>
  </si>
  <si>
    <t>Number of training materials produced and utilized in training.</t>
  </si>
  <si>
    <t>Availability of materials on best practices for climate resilient water management.</t>
  </si>
  <si>
    <t>Number of communities with capacity to adapt to climate risk.</t>
  </si>
  <si>
    <t>Teresa Disla / Ministry of Environment and Natural Resources</t>
  </si>
  <si>
    <t>teresa.disla@ambiente.gob.do</t>
  </si>
  <si>
    <t>Number of operative infrastructure projects for water supply and storage implemented by communities.</t>
  </si>
  <si>
    <t>A Provincial Committee to Monitor Adaptation to Climate Change, fully
established in the Province of San Cristóbal.</t>
  </si>
  <si>
    <t>Has the project been scaled-up from any other climate finance? Or has the project build upon any other climate finance initiative?</t>
  </si>
  <si>
    <t xml:space="preserve">Revised Completion
Date after approval of extension request (if applic) </t>
  </si>
  <si>
    <t>Implementing Entity (IE):</t>
  </si>
  <si>
    <t xml:space="preserve">Government(s) DA </t>
  </si>
  <si>
    <t>Actual Mid-term Review Date          (if applicable):</t>
  </si>
  <si>
    <t>Yes, an Environmental and social/gender assessment is annexed to the proposal, identifying some of the gender impacts based on the project components and outcomes.</t>
  </si>
  <si>
    <t xml:space="preserve">Please justify your rating.  Outline the positive and negative progress made by the project since it started.  </t>
  </si>
  <si>
    <t>PROJECT INDICATORS</t>
  </si>
  <si>
    <t>There are no community management plans.                                                                        Lack of coherent and planned water
management activities in the
communities.</t>
  </si>
  <si>
    <r>
      <rPr>
        <b/>
        <sz val="16"/>
        <rFont val="Times"/>
        <family val="1"/>
      </rPr>
      <t>Goal: I</t>
    </r>
    <r>
      <rPr>
        <sz val="16"/>
        <rFont val="Times"/>
        <family val="1"/>
      </rPr>
      <t xml:space="preserve">ncrease the resilience and capacity to adapt to climate impacts and risks on the water resources of rural communities in the Province of San Cristóbal and contribute to the diversification of their livelihoods.
</t>
    </r>
    <r>
      <rPr>
        <b/>
        <sz val="16"/>
        <rFont val="Times"/>
        <family val="1"/>
      </rPr>
      <t xml:space="preserve">Impact: </t>
    </r>
    <r>
      <rPr>
        <sz val="16"/>
        <rFont val="Times"/>
        <family val="1"/>
      </rPr>
      <t xml:space="preserve">Increased resiliency at the community, national, and regional levels to climate variability and change. </t>
    </r>
  </si>
  <si>
    <t>Dominican Institute of Integral Development (IDDI)</t>
  </si>
  <si>
    <r>
      <t xml:space="preserve">ACTUAL CO-FINANCING </t>
    </r>
    <r>
      <rPr>
        <i/>
        <sz val="11"/>
        <color indexed="8"/>
        <rFont val="Times"/>
        <family val="1"/>
      </rPr>
      <t xml:space="preserve">(If the MTR or TE have not been undertaken this reporting period, DO NOT report on actual co-financing.) </t>
    </r>
  </si>
  <si>
    <t>Add any comments on AF Grant Funds</t>
  </si>
  <si>
    <t>1.3.1 Design and development of reforestation schemes and training of communities in the use and maintenance of same</t>
  </si>
  <si>
    <t>2.1.1 Design of Toolbox and information material for the Training, dissemination and communication of GIRH Resilience and ACC with a gender focus</t>
  </si>
  <si>
    <t>OUTCOME 1.  
Community-level implementation of climate resilient water resource management activities</t>
  </si>
  <si>
    <r>
      <rPr>
        <b/>
        <u/>
        <sz val="11"/>
        <rFont val="Times"/>
        <family val="1"/>
      </rPr>
      <t>Core Indicator</t>
    </r>
    <r>
      <rPr>
        <sz val="11"/>
        <rFont val="Times"/>
        <family val="1"/>
      </rPr>
      <t>: No. of beneficiaries</t>
    </r>
  </si>
  <si>
    <r>
      <rPr>
        <b/>
        <u/>
        <sz val="11"/>
        <rFont val="Times"/>
        <family val="1"/>
      </rPr>
      <t>Core Indicator</t>
    </r>
    <r>
      <rPr>
        <sz val="11"/>
        <rFont val="Times"/>
        <family val="1"/>
      </rPr>
      <t xml:space="preserve"> 1.2: No. of Early Warning Systems</t>
    </r>
  </si>
  <si>
    <r>
      <rPr>
        <b/>
        <u/>
        <sz val="11"/>
        <rFont val="Times"/>
        <family val="1"/>
      </rPr>
      <t>Core Indicator</t>
    </r>
    <r>
      <rPr>
        <sz val="11"/>
        <rFont val="Times"/>
        <family val="1"/>
      </rPr>
      <t xml:space="preserve"> 4.2: Assets produced, developed, improved or strengthened</t>
    </r>
  </si>
  <si>
    <r>
      <rPr>
        <b/>
        <u/>
        <sz val="11"/>
        <rFont val="Times"/>
        <family val="1"/>
      </rPr>
      <t>Core Indicator</t>
    </r>
    <r>
      <rPr>
        <sz val="11"/>
        <rFont val="Times"/>
        <family val="1"/>
      </rPr>
      <t xml:space="preserve"> 5.1: Natural Assets protected or rehabilitated</t>
    </r>
  </si>
  <si>
    <r>
      <rPr>
        <b/>
        <u/>
        <sz val="11"/>
        <rFont val="Times"/>
        <family val="1"/>
      </rPr>
      <t>Core Indicator</t>
    </r>
    <r>
      <rPr>
        <sz val="11"/>
        <rFont val="Times"/>
        <family val="1"/>
      </rPr>
      <t xml:space="preserve"> 6.1.2: Increased income, or avoided decrease in income</t>
    </r>
  </si>
  <si>
    <r>
      <t xml:space="preserve">Number of households </t>
    </r>
    <r>
      <rPr>
        <i/>
        <sz val="9"/>
        <rFont val="Times"/>
        <family val="1"/>
      </rPr>
      <t>(total number in the project area)</t>
    </r>
  </si>
  <si>
    <r>
      <t xml:space="preserve">1: Health and Social Infrastructure </t>
    </r>
    <r>
      <rPr>
        <i/>
        <sz val="11"/>
        <rFont val="Times"/>
        <family val="1"/>
      </rPr>
      <t>(developed/improved)</t>
    </r>
  </si>
  <si>
    <r>
      <t xml:space="preserve">2: Physical asset </t>
    </r>
    <r>
      <rPr>
        <i/>
        <sz val="11"/>
        <rFont val="Times"/>
        <family val="1"/>
      </rPr>
      <t>(produced/improved/strenghtened)</t>
    </r>
  </si>
  <si>
    <t>Financial information PPR 1:  Cumulative from project start to 30 June 2020</t>
  </si>
  <si>
    <t>The funds are held in a commercial bank account in Dominican Pesos that does not generate interest.</t>
  </si>
  <si>
    <t>Enhancing Climate Resilience in San Cristóbal Province, Dominican Republic -   Integrated Water Resources Management and Rural Development Program</t>
  </si>
  <si>
    <t>Collaboration and technical assistance for the development of the design and studies phase for the design of the polygons of the areas of intervention, mapping and cartographic surveying and design of the conservation and aforestation schemes of the project.</t>
  </si>
  <si>
    <t xml:space="preserve">Results Tracker for Adaptation Fund (AF) Projects    </t>
  </si>
  <si>
    <t>In the design phase, provisions have been made so that involuntary resettlements do not have to be carried out for the execution of infrastructure works or for conservation activities.</t>
  </si>
  <si>
    <t>Measures will be taken so that the infrastructure works or conservation activities to be carried out do not generate an impact and emphasis will be placed on compliance with the EIAS.</t>
  </si>
  <si>
    <t>The Programme will adopt practices that increase biodiversity compared to the baseline scenario, including conservation agriculture. Furthermore, the Programme biodiversity will be undertaken by the Programme and proper measures will be put in place according to EIAS/ESMP.</t>
  </si>
  <si>
    <t>Although involuntary and ressettlements are not foreseen, it is monitored that there are no situations in which they must be performed.</t>
  </si>
  <si>
    <t>All activities will be monitored to avoid impacts at the level of natural habitats, with the participation of technicians and specialists from the Ministry of the Environment.</t>
  </si>
  <si>
    <t>All activities will be monitored to avoid impacts to biological diversity, with the participation of technicians and specialists from the Ministry of the Environment.</t>
  </si>
  <si>
    <t>Outcome 1 Output 1.2 The supply of drinking water under climate impacts multiple  (i.e droughts, heat waves, etc.) in 30 rural communities has increased.</t>
  </si>
  <si>
    <t>Outcome 2 Output 2.2 Provincial Committee on adaptation to Climate Change of San Cristóbal has been stablished.</t>
  </si>
  <si>
    <t>Low potential risk to natural habitats occurs during the construction of major facilities/infrastructures. The natural habitats will be undertaken by the Programme and proper measures will be triggered according to EIAS/ ESMP.</t>
  </si>
  <si>
    <t>Low potential risks to biological diversity occurs during the operation of major facilities/infrastructures with the usage of invasive species.</t>
  </si>
  <si>
    <t>Through knowledge of the communities, ensure understanding and familiarity about adaptation to climate change.
                                                                                                                      Water and sanitation construction activities or conservation of water sources are aimed at increasing climate resilience in communities.</t>
  </si>
  <si>
    <t>Number of mesasures taken for protection of natural habitats.</t>
  </si>
  <si>
    <t>Number of practices adopted to increase biodiversity.</t>
  </si>
  <si>
    <t>All activities are developed to reduce GHG emissions and the vulnerability of the communities to expected climate impacts.                                                                                                                                                                                  Community facilities and other structures are constructed or retrofitted to be resilient to climate change.</t>
  </si>
  <si>
    <t>Outcome 1 Output 1.1 Community plans for drinking water supply and sanitation, for 30 communities to incorporate the risk related to CC, have been developed.</t>
  </si>
  <si>
    <t>Percentage of women beneficied from infrastructure works.</t>
  </si>
  <si>
    <t>Percentage of women who are part of the climate change adaptation committees.</t>
  </si>
  <si>
    <t>Ensure Access Equality</t>
  </si>
  <si>
    <t>Water Management</t>
  </si>
  <si>
    <t>17 July 2020 / 16 July 2021</t>
  </si>
  <si>
    <t>National  Government</t>
  </si>
  <si>
    <t>Local Government</t>
  </si>
  <si>
    <t>Collaborating entities</t>
  </si>
  <si>
    <t>María Brito / Ministry of Women</t>
  </si>
  <si>
    <t>carmenopmsc@hotmail.com</t>
  </si>
  <si>
    <t>July 2021</t>
  </si>
  <si>
    <t>Aug 2020</t>
  </si>
  <si>
    <t>Jan 2021</t>
  </si>
  <si>
    <t>Daniel Pavón / Fundación CIDEAL</t>
  </si>
  <si>
    <t>daniel.pavon@cideal.org</t>
  </si>
  <si>
    <t>marinadeisa@hotmail.com</t>
  </si>
  <si>
    <t>José Peña / Municipality of Cambita</t>
  </si>
  <si>
    <t>Follow-up of the protocols issued by the National Government for the prevention of virus transmission and training of technical personnel and project beneficiaries.</t>
  </si>
  <si>
    <t>During this period, emphasis has been placed on publicizing the Communication, Dissemination and Training (CDC) strategy designed to strengthen capacities and establish dissemination and information mechanisms for the communities, as well as the knowledge platform for climate change adaptation measures.
The redesign of the web page that will serve as a platform for disseminating project activities has begun, which will be in service in August 2021 and the strengthening of social networks to exchange experiences and lessons learned with community associations in the project intervention areas.
An information and transparency mechanism has also been implemented through community information boards that will be operational by the end of July 2021, where information on project progress will be made available to the communities and local stakeholders.</t>
  </si>
  <si>
    <t>The application of the CDC methodology (Training - Dissemination - Communication) has made it possible to close a gap by allowing the knowledge imparted to be put into practice and disseminated, so that the achievements can be shared and the lessons learned taken into account. In this regard, the community processes implemented have been successful in the project and the good practices and lessons learned are available so that the methodology can be replicated at the national level or in other latitudes to strengthen the capacities of local actors in adaptation measures to the Climate Change.</t>
  </si>
  <si>
    <t>There is continuous communication with the beneficiaries and local actors of the project, through monthly progress meetings and dissemination through electronic media and a billboard installed in each community, about informative material, progress, experiences of the activities carried out and information about CC and innovative measures implemented locally and internationally.</t>
  </si>
  <si>
    <t>This section will be filled in the next PPR.</t>
  </si>
  <si>
    <t>Information to local actors and beneficiaries is made available through meeting minutes and information that is posted on community bulletin boards where the progress of the project is carried out.
The technical information is shared through the Technical Forums that are held every 6 months where Executing Entities (Ministry of the Environment and INAPA), Collaborating Entities (Humanism and Development, CIDEAL, Floresta, Loyola Polytechnic Institute) and representatives of the national government (Mepyd , Council for Climate Change and Clean Development, Ministry of Women, INDHRI) and other participating local and national entities. The IDDI website will be launched in August 2021 and the documentation will be available to stakeholders.</t>
  </si>
  <si>
    <t>As in the previous period, emphasis has been placed on strengthening the capacities of beneficiaries, governments and local actors in three areas:
1. Community organization,
2. Knowledge of climate change and adaptation measures and
3. Knowledge of ESP and GP.
4. Creation and operation of the ASOCARs.
These topics were prioritized based on the results obtained in the baseline and needs and knowledge workshops on climate change during the inception phase.
In the second phase, the Tool Box will be put into practice, which is a series of trainings to strengthen the capacities of both beneficiaries and local actors (governments and institutions) which was reprogrammed for the third quarter of 2021, waiting the results of the progress of the Covid 19 Pandemic and the flexibility of the preventive restriction measures taken by the national government</t>
  </si>
  <si>
    <t>This section will be completed in the next PPR when the capacity building processes are systematized based on the methodology implemented by the project.</t>
  </si>
  <si>
    <t>No changes related to the project design have been made during this period.
Training and capacity building activities have been rescheduled, hoping that the conditions of the pandemic will improve with the population vaccination process and avoid exposure of the participants.</t>
  </si>
  <si>
    <t xml:space="preserve">During this period, activities have focused on community organization, the designs for the construction of drinking water infrastructure works and the definition of conservation actions for the middle and lower basins through the comprehensive management scheme of the water resource, such as Most are studies where there are no direct impacts, but it is required that the regulations established for the monitoring of ESP be followed to avoid any negative impact. </t>
  </si>
  <si>
    <t>During this period, only awareness-raising actions related to the impacts of Climate Change have been implemented. The communities are involved and sensitized about the adaptation measures planned by the project.
More details will be provided in the next RPP when implementing the Toolbox and systematizing the process.</t>
  </si>
  <si>
    <t>More details will be provided in the next PPR.</t>
  </si>
  <si>
    <t>The most successful aspect has been to make local communities and actors aware of and understand the importance of the effects of Climate Change and the adaptation measures that are being implemented through the project and that must be continued once it is finished.
Incorporating them into the process and that they have appropriated the responsibility of monitoring both the infrastructure works and the rest of the actions that will be implemented, as well as their active participation in the decision-making and execution of the project, will ensure the sustainability and that good practices will be executed.</t>
  </si>
  <si>
    <t>In the first place, achieve the participation of beneficiaries and local actors and ensure that they participate in activities and decision-making, as well as actively participate in community organization processes, which is the first step to having an organized community.
The ASOCARs are a sample that the organization, and the support given by the project through the technicians of IDDI and INAPA, provide the tools for infrastructure works and conservation measures to give sustainability through the integral management of the water resource.</t>
  </si>
  <si>
    <t>The activities have been carried out despite the COVID-19 pandemic since they have been programmed to be carried out following the protocols and limiting the participation of people.
The training activities have been rescheduled for the third quarter of 2021, awaiting the advance of vaccination and the relaxation of preventive measures implemented by the national government.
Only the schedules related to the start-up of the infrastructure works have been altered due to the slower processes for data capture for the elaboration of the designs and their approval by the community and The institutions have not been able to start as planned during this period, but the bidding processes are already advanced and the start is expected in the third quarter of 2021.
The rest of the activities have been developed within the times established in the Work Plan</t>
  </si>
  <si>
    <t>During this period, the monitoring of the equitable participation of the meeting and activities has been maintained.
One of the tangible achievements has been at the time of forming the ASOCARs in the pilot communities where the drinking water systems will be developed. The participation of women has been important and the management positions in 5 of the 7 Associations are led by women, which is an important step to give not only the participation but also the participation of women as a transforming and change element for adaptation to CC.</t>
  </si>
  <si>
    <t>Project progress can be expressed as Satisfactory. Most of the activities were carried out taking into account the restrictions by the national government measures for the COVID 19 Pandemic, however progress could be achieved thanks to the support of technical staff, communities, local actors and the Commitment of the professionals hired for the development of the works for the designs of the drinking water systems and the consultations for the conservation activities programmed for the period.
The rescheduled activities are those related to training and capacity building, since it is considered that the participation of a large number of beneficiaries and local actors is essential for achieving the objectives and with the tools provided, ensuring resilience. Implement adaptation measures and make the project sustainable.
In general, the objectives established in the annual Work Plan were fully achieved, especially the strengthening of the social fabric for the empowerment of the activities and results of the project and with the formation of the ASOCARs, there is an organizational structure in the pilot communities where drinking water and sanitation systems will be implemented, to ensure not only participation in decision-making by the communities involved, but also to have a team of people trained to ensure the proper use of water, and good administration, maintenance and maintenance. in system time. It should be noted that gender equity and the promotion of the participation of women as a transforming element of change has had results, not only with the presence and participation in activities, but also in the roles that they have been able to develop at the decision-making level. throughout the project implementation process.
The second year of the project made it possible to establish a link with the local actors of the project and establish coordination mechanisms, as well as to lay the foundations for the issue of adaptation to climate change to be clear and accepted as a necessity in as a necessity sent true resilience. . With the first steps for the formation of the Provincial and Municipal Committees for adaptation to climate change, allow the identification of problems and the joint search for solutions, as well as create greater awareness that the activities carried out by the project achieve the goals and are sustainable in the time.
It is important to highlight the collaboration both with EE and with representatives of government institutions at the national and local levels and, in particular, the active participation of the beneficiaries of the communities in the intervention areas, have shown that the results can be achieved synergistically. in a more efficient and participatory way.
The tenders for the start of the Construction Phase of the Water Systems for the pilot communities is in process for what is estimated, despite the small delays caused by the limitations imposed by the COVID-19 pandemic that start the construction of the first systems (Arroyo Higuero and San Francisco of the Cambita Municipality) in the third quarter of 2021.
The studies and definitions of the conservation measures to be implemented in the project have been successfully completed, counting on the tools of the results of the investigations that allow impact activities and that allow the conservation of the middle and upper basins in the intervention areas. of the project, which will ensure the water sources for the beneficiaries of the target communities.
During the period of the Covid-19 pandemic and its effect has had ups and downs, with the start of the vaccination process expectations are created that for the third and fourth quarters of 2021 there may be greater flexibility and begin to return to normality, which may that the capacity building process can be developed in an efficient way and follow the development of the project in a normal way.</t>
  </si>
  <si>
    <t>Follow-up meetings with national and local authorities for the implementation of water and sanitation activities and water conservation and reforestation.
Monitoring of the activities related to the NDCs and contributions to the National Plan for Adaptation to Climate Change through the technical team of the project and the IDDI Climate Action platform.</t>
  </si>
  <si>
    <t>Activity 2.1 A set of manuals and materials on best practices for water management and resilient livelihoods is developed, including a fully operational website</t>
  </si>
  <si>
    <t>Activity 2.2 A Monitoring Committee for Adaptation to Climate Change is established in San Cristóbal</t>
  </si>
  <si>
    <t>Activity 2.3 Learning platforms and design of a system to integrate risk related to climate change in community management of water resources and institutionalized livelihood activities in 8 municipalities.</t>
  </si>
  <si>
    <t>Contact with the technical teams of the EE (Ministry of the Environment and INAPA) and key government institutions (Ministry of Planning, Ministry of Women, National Council for Climate Change and Clean Development, National Emergency Commission, and local actors: Universities, NGOs and private companies to establish the contents of the Toolbox for Community-Based Adaptation that are in accordance with the National Adaptation Plan of the DR and aligned with the NCD and the SGD.
This allows the preparation of training and dissemination materials that will be used to strengthen capacities in the Province of San Cristóbal and can be replicated at the national level.
Professionals have been hired to carry out the web design and the strengthening of a dissemination campaign with the use of media and social networks to help disseminate the project's activities. It is in an advanced phase, although it could not be achieved in this period, it is expected that in the third quarter of 2021 it will be operational.</t>
  </si>
  <si>
    <t>The Communication, Dissemination and Training (CDC) strategy was designed to be implemented in the third year, to strengthen capacities and establish mechanisms for dissemination and information to the communities, and the knowledge platform for climate change adaptation measures. The implementation was changed for the third year of the project, waiting for the measures taken by the Covid 19 pandemic to be made more flexible and to be able to achieve the desired impacts.</t>
  </si>
  <si>
    <t xml:space="preserve">
Activity 1.3.1 Design and development of reforestation schemes and training of communities for the comprehensive management of water resources</t>
  </si>
  <si>
    <t>Activity 1.2.2 Support to communities in the use and maintenance of water and sanitation infrastructure works.</t>
  </si>
  <si>
    <t>Activity 1.2.1 Design and construction of water supply and storage infrastructure and training of communities in its use and maintenance.</t>
  </si>
  <si>
    <t>Activity 1.1.1 Identification of Needs and Knowledge of the CC</t>
  </si>
  <si>
    <t>Activity 1.1.2 Support to the communities in the continuous evolution and implementation of the plans by the program</t>
  </si>
  <si>
    <t>Activity 1.1.3 Monitoring and coordination with community focal points</t>
  </si>
  <si>
    <t>Follow-up in the collaboration and technical assistance for the development of the design and study phase: identification of water sources, hydrological, geotechnical and topographical studies and cartographic design of the project's water and sanitation infrastructure works.</t>
  </si>
  <si>
    <t>INAPA technical staff has participated in the follow-up and support to the field team for the elaboration of designs and studies and has collaborated in the review and approval of the same, as well as in the elaboration of the terms of reference of the bids for the construction of water and sanitation works, ensuring that they comply with national and PSE standards.</t>
  </si>
  <si>
    <t>Technical support for the development of training and capacity building materials.</t>
  </si>
  <si>
    <t>INAPA specialists and technicians have participated in the ASOCAR training processes and have collaborated to develop the methodology to be implemented to strengthen the capacities of local stakeholders for the implementation of the integrated water resource management and CC adaptation program.</t>
  </si>
  <si>
    <t>INAPA technicians have actively participated in the process of forming the Provincial and Municipal CC Adaptation Committees, supporting the definition of roles and the structuring of action plans to be developed to implement CC adaptation measures in the target communities of the province of San Cristóbal.</t>
  </si>
  <si>
    <t>During this period, strengths and weaknesses have been identified that can be taken into account to further strengthen the social network so that they are more proactive in the care of water sources, their management and administration.
This is one of the most important aspects of this phase of the project and to ensure the sustainability of the infrastructure works of the drinking water systems at the end of the implementation.</t>
  </si>
  <si>
    <t>The participation and accompaniment of technical personnel from the Ministry of the Environment has been permanent, both to support the preparation of training materials and the development of the methodology. The workshops and training programs have been rescheduled until the measures taken due to the Covid 19 pandemic become more flexible, so that during this period they have only been dedicated to the development of the methodological strategy to be implemented.</t>
  </si>
  <si>
    <t>Technical personnel from the Ministry of the Environment have supported the process of setting up the Provincial and Municipal CC Adaptation Committees, helping to define roles and structure the action plans to be developed to implement CC adaptation measures in the target communities in the province of San Cristóbal.</t>
  </si>
  <si>
    <t>Technical support for the development of training and capacity building materials and accompaniment for the monitoring of adaptation plans based on the NDCs and SDGs.</t>
  </si>
  <si>
    <t>There has been a permanent exchange of information and follow-up for technical training, both for PMU staff and the project's stakeholders. Actions have been oriented to maintain the guidelines of the DR CC Adaptation Plan and continue with the contributions within the provisions of the NDC and SDGs.</t>
  </si>
  <si>
    <t>Good, ASOCAR (Rural Aqueduct Community Associations) have been formed in the 7 pilot communities and more than 50% of the board of directors of these associations are women.</t>
  </si>
  <si>
    <t>Good, The participation in the process of forming the CC Adaptation Committees has been led by women, starting with the governor of the province of San Cristobal, and the majority of the institutional representation and local community actors are women.</t>
  </si>
  <si>
    <t xml:space="preserve">Good, In the decision-making activities developed by the project, the participation of women has been important, and the role of gender equity has been understood by sharing responsibilities and roles when sharing information or implementing project activities. </t>
  </si>
  <si>
    <t>The incorporation of a focal point from the Ministry of Women's Affairs and the development of activities coordinated by collaborating entities specialized in gender (Humanismo y Democracia H+D) issues have been important to ensure that during the project, gender equity and women's role as an element of change is a transversal action in all project components.</t>
  </si>
  <si>
    <t>It has been noticed and it is tangible at the time of holding meetings where the voice of women has been made to make decisions and to see the majority participation in the activities and processes where decision making is necessary.</t>
  </si>
  <si>
    <t>The EEs have continued with their work plan based on the PA's GP and the institutional ones within the framework of the National Gender Equity Plan of the Dominican Republic, which is the basis for the development of the actions of the country's governmental entities.</t>
  </si>
  <si>
    <t>No, during the reporting period no capacity gaps affecting GP compliance has been identified</t>
  </si>
  <si>
    <t>During this period, the recommendations and actions have been maintained: Community training for the management and proper use of water sources.
Studies of water quality and presence of coliforms or other sources of contamination.
Make sure that water reservoir constructions are adequately protected to avoid contamination or the presence of vectors.</t>
  </si>
  <si>
    <t>At this moment, no complaints, claims or suggestions have been submitted by the stakeholders.</t>
  </si>
  <si>
    <t>The Ministry of the Environment and INAPA have instructed the technical staff involved in the Project to monitor the correct implementation of ESP in their areas of competence.
The PSE have been incorporated into the bidding documents so that they are taken into account and incorporated into the technical proposal and they will be reviewed by the EE technicians.
They have activated their grievance system to address any complaints and give timely solution.</t>
  </si>
  <si>
    <t xml:space="preserve">During this period, the activities that have been developed are in line with compliance with the ESP. </t>
  </si>
  <si>
    <t>IDDI continues to instruct PMU members to be able to monitor AF ESP compliance.
Knowledge refreshing and updating workshops have been held in the ESP communities and the implementation of the Information and Accountability System has been monitored in order to manage complaints and address situations in which corrective actions must be taken regarding to ESP compliance.</t>
  </si>
  <si>
    <t xml:space="preserve">
An M&amp;E system has been established to review the risks that may arise during the implementation of the project and take the correct corresponding ones.</t>
  </si>
  <si>
    <t>• 	Operational agreements between the implementing partners and the relevant agencies with an adequate definition of roles and responsibilities.
• 	Dialogue and consensus building.</t>
  </si>
  <si>
    <t>• 	Training. Information and communication.
• 	Inter-institutional agreements that provide a framework to appointment of qualified staff
• 	Awareness among authorities.
•	 Strengthening of target groups for the implementation of activities.</t>
  </si>
  <si>
    <t>• 	Capacity building, training and awareness.
• 	Participatory processes to promote commitment and inclusion of all interested parties.
• 	Representation of key groups and stakeholders in community committees and field activities.
•	 Mediation in case of conflicts.</t>
  </si>
  <si>
    <t>• 	Prioritization of activities that can be designed and implemented within the Program lifespan.
•	 Inclusion of long-term research in institutional work plans.
• 	Awareness and lobbying among the authorities for the approval of incentives / licenses (if any) within a period that ensures a sufficient schedule for on-site piloting.</t>
  </si>
  <si>
    <t>• 	The project activities explicitly integrate the needs of social, economic and environmental development in an integrating framework of climate resilient agriculture and water management.
• The project will give priority to low-cost resistance strategies that demonstrate the impact on revenues.</t>
  </si>
  <si>
    <t>• This risk is minimized with greater coordination and communication with the Ministry of the Environment, which coordinates the environmental policy between the different levels of government.</t>
  </si>
  <si>
    <t>• 	Prepare specific studies on specific areas and / or at the community level with respect to the threats of climate change.
• 	The project foresees the need to start with a short-term evaluation of the priority activities and interventions</t>
  </si>
  <si>
    <t>• 	Develop a detailed work plan to guide the start phase of the Program.</t>
  </si>
  <si>
    <t>• 	Cooperation with local communities and structures.
•	 A good cooperation with the leaders of local organizations for the execution of activities.
•	 Use of social networks to create alerts about social conflicts and /or security problems</t>
  </si>
  <si>
    <t>•	 Strong participation of leaders, especially in executing agencies and key actors.
•	 Support of national experts.
•	 Training adapted for target groups.</t>
  </si>
  <si>
    <t>•	 Greater collaboration with target communities.
• 	A participatory approach.
•	 Sensitization to the effects of climate change at different levels.</t>
  </si>
  <si>
    <t>• A financial management scheme will be designed according to the budgets established and reviewed by the technical team and stakeholders.</t>
  </si>
  <si>
    <t>•	 Capacity building.
•	 Selection and evaluation of partners, needs assessments.
•	 Collaboration with communities at a decentralized level</t>
  </si>
  <si>
    <t>Health problems, and social and economic impacts from the Covid-19 pandemic.</t>
  </si>
  <si>
    <t xml:space="preserve">Risks other than those mentioned above are not expected to affect project performance.                                                                                                                                     
In the face of the Covid 19 pandemic, the protocols and recommendations issued by the National Government have been respectred and maintained. The project technical staff has been trained to establish these measures in the project activities in the field and the communities have been trained to follow the protocols established by IDDI for monitoring project activities to avoid further delays.
The monitoring system established will constantly evaluate situations that may arise that were not previously contemplated in the initial risk analysis, and through the complaints and claims system attention will be given to seeking the necessary corrective measures to ensure mitigation of both anticipated and unforeseen risks.     </t>
  </si>
  <si>
    <t>Lack of capacity to fulfill financial commitments, and in particular of resources by the partners in the implementation of the program.</t>
  </si>
  <si>
    <t>1. Compliance with the law</t>
  </si>
  <si>
    <t>2. Access and equity</t>
  </si>
  <si>
    <t>3. Marginalized and vulnerable Groups</t>
  </si>
  <si>
    <t>4. Human rights</t>
  </si>
  <si>
    <t>5. Gender equality and women’s empowerment</t>
  </si>
  <si>
    <t>6. Core labour rights</t>
  </si>
  <si>
    <t>7. Indigenous peoples</t>
  </si>
  <si>
    <t>8. Involuntary resettlement</t>
  </si>
  <si>
    <t>9. Protection of natural habitats</t>
  </si>
  <si>
    <t>10. Conservation of biological diversity</t>
  </si>
  <si>
    <t>11.  Climate change</t>
  </si>
  <si>
    <t>12. Pollution prevention and resource efficiency</t>
  </si>
  <si>
    <t>13. Public health</t>
  </si>
  <si>
    <t>14. Physical and cultural heritage</t>
  </si>
  <si>
    <t>15. Lands and soil conservation</t>
  </si>
  <si>
    <t>Although no resettlements are necessary for the activities, this will be
closely monitored. Frequent monitoring and regular consultations will identify indirect and direct risks of resettlement, including to physical/ natural assets and economic/livelihood activities, and manage potential risks per the ESMS.</t>
  </si>
  <si>
    <t>Women with low or little participation in decision-making and planning in the activities to be carried out by the project.</t>
  </si>
  <si>
    <t>Provide facilities and ensure the participation of women, (at least 50%) in decision-making and planning of project activities.</t>
  </si>
  <si>
    <t>Number of involuntary resettlements carried out.</t>
  </si>
  <si>
    <t xml:space="preserve">
Information to beneficiaries and local actors on the laws, regulations applicable to the project (throughout the project).</t>
  </si>
  <si>
    <t>Training of beneficiaries on issues of equity and gender equality.                                                                Establish flexible hours so that women can participate in activities. Technicians from the Ministry of Women have been incorporated to help monitor the good performance of this policy.</t>
  </si>
  <si>
    <t>Through workshops, raise awareness of the importance of women's participation in project decision-making and planning. Technicians from the Ministry of Women have been incorporated to help monitor the good performance of this policy.</t>
  </si>
  <si>
    <t>It is established in the terms of reference for the elaboration of the designs for the construction of the infrastructure works that these must be carried out, protecting in a natural environment and emphasizing the protection of natural habitats.Consultations has been conducted with local communities during  meetings and during the site visits with the consultants in charge of the action plan development.</t>
  </si>
  <si>
    <t>It is established in the terms of reference for the elaboration of the designs for the construction of the infrastructure works that these must be carried out, protecting to biological diversity. Consultations has been conducted with local communities during  meetings and during the site visits with the consultants in charge of the action plan development.</t>
  </si>
  <si>
    <t>A training program has been developed in the Tool Box which includes actions to promote resilience and establish adaptive measures to CC.</t>
  </si>
  <si>
    <t>Establish a monitoring system so that works and actions are focused on increasing resilience to CC (throughout the project).</t>
  </si>
  <si>
    <t>The phase of studies and designs to be developed was completed with the identification of water sources, hydrological, geotechnical and topographic studies and design of maps of the water and sanitation infrastructure works of 7 water systems to be developed in the Cambita Municipality (San Francisco and Arroyo Higuero), Municipal District of Medina (Loma Verde, Castano El Fundo and Los Algarrobos), Municipal District La Cuchilla (El Caobal). This process was supervised by INAPA and the Ministry of Environment and Natural Resources who supported the certification and approval of the studies.
In this stage, the second phase of the process (Construction) began with the start of the bids for the Construction of the San Francisco, Arroyo Higuero, El Caobal and El Fundo systems, for the third quarter of 2021 and Loma Verde, Castaño and Algarrobos , for the fourth quarter of 2021 since these designs are pending approval by the communities and by INAPA, so the technical review is awaiting the start of construction. Although it is expected that there will be no major drawbacks, the processes to avoid implementation delays have been initiated.</t>
  </si>
  <si>
    <t>Permanent contact has been maintained with representatives at the national level of the EEs and other governmental organizations, with whom they have worked synergically to review the progress of the project and the implementation of project activities and initiatives. Collaboration agreements were established for technical assistance with INAPA and the integration of the Ministry of Women to follow up on the issue of gender in the implementation of the project.</t>
  </si>
  <si>
    <t>Meetings with the technical teams of the Ministry of the Environment, INAPA, the National Council for Climate Change and Clean Development Mechanism, the Ministry of Education and the Ministry of Women, establish the strategy for strengthening capacities with the preparation of materials and training programs for implement adaptation measures in target communities with a single language.
Contacts with a National Emergency Commission and the Ministry of Planning and Development to establish as a pilot program the Provincial and Municipal Committees for Adaptation to Climate Change in the Province of San Cristóbal.</t>
  </si>
  <si>
    <t>The criteria were established based on the National Plan for Adaptation to Climate Change and under the framework of the NDC and SDG to implement actions that conform that with the contribution of communities and local actors, adaptation measures can be implemented that promote the resilience in the target communities of the Province of San Cristobal.
The first step was taken to implement under the framework of the Risk Management Law 147-02 of the Dominican Republic, the Climate Change Adaptation Committees as an appendix to the Prevention, Mitigation and Response Committee established within the framework of the law. The approval of this initiative is expected in the fourth quarter of 2021.</t>
  </si>
  <si>
    <t>The progress of the actions based on the fulfillment of the activities programmed for the second year of the project has been considered as HS in relation to the actions that IDDI develops as NIE, considering the limitations caused by the Covid-19 pandemic and as a result of a planning process that was carried out taking into account all the factors that could arise. Therefore, the programmed activities were specific and focused on establishing mechanisms for synergic actions among the ES, especially the Ministry of Environment and with the participation of the National Council for Climate Change and Clean Development and other governmental entities and local governments. Through a coordinated and strategic approach, respond with tangible actions to increase resilience and reduce the vulnerability of the population as established in the National Plan for Adaptation to climate change through an effort in planning and design of adaptation closely linked to development planning and convergence naturally in the social fabric which is the common objective of the project.</t>
  </si>
  <si>
    <t>David Luther, Dominican Institute of Integral Development, Inc.</t>
  </si>
  <si>
    <t>An approach has been made to identify the needs felt in the communities through meetings that allow a review of the adaptation measures that can be complementary and that through community plans and the start-up of the CC Adaptation Committees can be carried out. That is why through 15 meetings through group spotlights, key questions were established to see firstly the level of vulnerability in which the communities are exposed and secondly the alternatives that on their own initiative, projects or actions.  Through the execution of works by local governments they have been carried out.
As a result, it was found that there is no clear vision in this regard and that is why the AbC toolbox will be of valuable help to be able to support in the promotion of community resilience.</t>
  </si>
  <si>
    <t>Eight (8) visits were made to mayors and representatives of local governments to monitor the progress of the project and review proposals and alternatives for the implementation of adaptation measures, as well as actions where the participation of Public-Private Alliances (PPA) could provide the communities, important support for improving the quality of life and livelihoods in the area, taking CC into account.
It is important to highlight the participation of the Politecnico Loyola, the Rotary Club of San Cristobal and the components of the technical team that is preparing the Strategic Plan of the Province of San Cristobal 2021-2024 and the incorporation of the communities organized for the contribution of proposals based on the identified local needs that aim to develop adaptation measures to CC.</t>
  </si>
  <si>
    <t>Coordination and follow-up visits were made with community focal points and local actors to provide information on the planning of activities and project progress.  In total 9 monthly meetings and 8 management and monitoring workshops of the ESP and GP were held, for the monitoring and planning of options based on the strategies outlined in the Work Plan and taking into account preventive measures for the Covid 19 pandemic.</t>
  </si>
  <si>
    <t>Through a process in which community participation is achieved in the project intervention areas, the steps were carried out to identify the number of beneficiaries of the drinking water systems to be built in the 7 pilot communities through a survey (cadastre). updated of the area, being clear about the total number of families that will benefit from the project.
With the objective that the communities participate actively during the construction process of the works, the formation of the ASOCARs was planned so that there is a representation of the community that ensures transparency and the good execution of the works and 7 ASOCAR (One in each pilot community) and as a particular fact, the majority of the governing body is made up of women entrepreneurs from the communities. Apart from the formation and legalization in coordination with the competent authorities of these associations with the support of INAPA, the training schedule was established that consists of facilitating the tools for the administration of the resource, the care of the water sources, maintenance of the system and ensuring the sustainability and good use of the works.</t>
  </si>
  <si>
    <t>The studies and design of the polygons of the intervention areas, mapping and cartographic survey were carried out for the implementation of the conservation and afforestation schemes, watershed management, and ecological restoration of the middle and lower watersheds in the project intervention areas, from the Haina, Nizao and Nigua rivers. Due to the measures taken by the pandemic, the implementation activities of these studies in the communities did not allow them to be fully executed in the planned times, but the organization and the preparation of the communities and the support of the EE are counted on, thus complementing pending actions during the third year of the project.</t>
  </si>
  <si>
    <t>Objective: Increase resilence and capacity to adapt to climate impacts and risk on the water resources of rural communities of San Cristobal Province.</t>
  </si>
  <si>
    <t>The methodological framework for community and institutional strengthening has been established and the design and studies phase for water, sanitation and water conservation works is being developed for 30 communities of San Cristobal Province.  In this first phase, which culminates in this period, a strategy was developed to strengthen community organization so that the learning processes on CC adaptation were appropriate and to achieve accompaniment in the development of project activities, not only as direct beneficiaries, but also as actors and decision makers.
For this reason, emphasis was placed on strengthening leadership, organization and establishing networks through the community focal points so that information would flow to all members of the community and they would assume a more proactive role in the implementation of the project.</t>
  </si>
  <si>
    <t>Improving access to potable water and sanitation services, with reforestation  activities in line with a correct planning of  land use in 30 communities, and increasing institutional and community capacity and coordination for integrated management of water that supports other uses of water resources, especially for the diversification of the livelihoods of rural communities.</t>
  </si>
  <si>
    <t>During this period, the studies have been carried out and the designs of the 7 infrastructure works have been defined that will benefit more than 30 communities in the province of San Cristobal that live in the pilot communities of the Cambita Municipalities (San Francisco / Arroyo Higuero), Municipal District of Medina (Loma Verde, Castano, Algarrobos and el Fundo) and the Municipal District of La Cuchilla, (El Caobal) where 5,932 families have been identified with a number of beneficiaries close to 26,687 and of which 15,095 are women. The bidding processes for the start of the second phase (Construction of the Works) are already in process and have been launched in the first week of July, so it is estimated that the bidder selection procedures will be completed by the end of the month of August 2021.</t>
  </si>
  <si>
    <t>A series of workshops were developed at the provincial and municipal level of the project intervention areas in the Province of San Cristóbal, to evaluate the relevance and methodology to be implemented to establish, as a pilot project, the Climate Change Adaptation Committees, at the provincial and municipal levels.
This initiative has been shared with the Executing Entities (Ministry of Environment and INAPA), the National Emergency Commission, the National Council for Climate Change and the Clean Development Mechanism (CNCCMDL) and the MEPYD (Ministry of Planning and Development) as members of the Technical Forum created for this project.
The results of the workshops and consultations were systematized and the instructions were established for the formation of the Climate Change Adaptation Committees as a structure associated with the Prevention, Mitigation and Response Committees, PMR, created under the Risk Management Law 147 -02, which will allow the reinforcement of preventive actions for the effects of events of natural origin and will serve as a platform to establish the necessary adaptation measures to be implemented at the provincial and municipal level.                                                                                                                                                   
In the same way, apart from the systematization, the definition of roles was formulated, which are being reviewed by the members of the Technical Forum and are awaiting comments and approval to put the Committees into operation in the fourth quarter of 2021.</t>
  </si>
  <si>
    <t>Aug. 2020</t>
  </si>
  <si>
    <t>María Pimentel de Isa / Humanismo y  Democracia H+D</t>
  </si>
  <si>
    <t>Financial information PPR 2:  Cumulative from project start to 30 June 2021</t>
  </si>
  <si>
    <t>Estimated cumulative total disbursement as of [30 June 2020]</t>
  </si>
  <si>
    <t>Estimated cumulative total disbursement as of [30 June 2021]</t>
  </si>
  <si>
    <t xml:space="preserve">Add any comments on AF Grant Funds. </t>
  </si>
  <si>
    <t>1.3.1 Design and development of reforestation schemes and training of communities in the use and maintenance of this</t>
  </si>
  <si>
    <t>Output 2.1 A set of manuals and information materials on best practices for water and sanitation management is developed, including a fully operational website</t>
  </si>
  <si>
    <t>2.1.4 Website Design and Social Media</t>
  </si>
  <si>
    <t>Output 2.3 Learning platforms and systems to integrate climate change risks into community water resource management and institutionalized livelihood activities in 30 communities.</t>
  </si>
  <si>
    <t>2.3.2 Development of communication strategy for ACC</t>
  </si>
  <si>
    <t>June-2022</t>
  </si>
  <si>
    <t>TOTAL 3rd disbursement</t>
  </si>
  <si>
    <t xml:space="preserve"> milagros.decamps@ambiente.gob.do</t>
  </si>
  <si>
    <t>Milagros De Camps / Ministry of Environment and Natural Resources</t>
  </si>
  <si>
    <t>Pura Casilla / Governor of the Province of San Cristobal</t>
  </si>
  <si>
    <t>61% to 80%</t>
  </si>
  <si>
    <t>José Vasquez / Instituto Ambiental de Republica Dominicana</t>
  </si>
  <si>
    <t>April 2021</t>
  </si>
  <si>
    <t>informatica@institutodelambiente.edu.do</t>
  </si>
  <si>
    <t>info@ayuntamientocambita.gob.do</t>
  </si>
  <si>
    <t>José Montas /  Municipality of San Cristóbal</t>
  </si>
  <si>
    <t>info@sancristobal.gob.do</t>
  </si>
  <si>
    <t>info@ayuntamientovillaaltagracia.gob.do</t>
  </si>
  <si>
    <t>Glenys Thompson / Municipality of Villa Altagracia</t>
  </si>
  <si>
    <t>florestapibla@gmail.com</t>
  </si>
  <si>
    <t>Carlos Disla / Floresta Inc.</t>
  </si>
  <si>
    <t>m.puig@cambioclimatico.gob.do</t>
  </si>
  <si>
    <t>Max Puig / National Council Climate Change and Clean Development Mechanism</t>
  </si>
  <si>
    <t>sancristobal@senado.gob.do</t>
  </si>
  <si>
    <t>In the preparatory phase, systems were designed to identify environmental and social impacts related to the San Cristóbal AF Project and to identify gender inequalities throughout its life cycle, which served as a reference for the implementation of actions to ensure compliance with the ESP and GP, as well as to ensure that mechanisms are established through monitoring and surveillance systems to ensure that no damage or impacts are caused to the target communities and that the communities themselves can be vigilant of compliance with the policies.
The Guidelines for the Implementation of Information and Transparency Mechanisms for Program and Transparency Mechanisms for the Management of Programs and Projects of the Adaptation Fund in the Dominican Republic. Adaptation Fund programs and projects in the Dominican Republic, has served as a basis for ensuring transparency in project execution and is a guide for beneficiaries to access information and make suggestions and complaints about project performance.</t>
  </si>
  <si>
    <r>
      <t>Was a grievance mechanism established capable and known to stakeholders to accept grievances and complaints related to gender equality and women's empowerment? [</t>
    </r>
    <r>
      <rPr>
        <b/>
        <i/>
        <sz val="11"/>
        <rFont val="Times"/>
        <family val="1"/>
      </rPr>
      <t>to be completed at PPR1</t>
    </r>
    <r>
      <rPr>
        <b/>
        <sz val="11"/>
        <rFont val="Times"/>
        <family val="1"/>
      </rPr>
      <t>]</t>
    </r>
  </si>
  <si>
    <r>
      <t>SECTION 1: QUALITY AT ENTRY [</t>
    </r>
    <r>
      <rPr>
        <b/>
        <i/>
        <sz val="11"/>
        <rFont val="Times"/>
        <family val="1"/>
      </rPr>
      <t>to be completed only at PPR1</t>
    </r>
    <r>
      <rPr>
        <b/>
        <sz val="11"/>
        <rFont val="Times"/>
        <family val="1"/>
      </rPr>
      <t>]</t>
    </r>
  </si>
  <si>
    <t>Province of San Cristobal:  30 communities of the Municipalities of Villa Altagracia, San Cristobal and Cambita Garabito and the Municipal Districts of Medina and La Cuchilla.</t>
  </si>
  <si>
    <t>Was a grievance mechanism established capable and known to stakeholders to accept grievances                     and complaints related to environmental and social risks and impacts?</t>
  </si>
  <si>
    <t>A series of consultations were carried out with local actors and Provincial and Municipal governments of the intervention areas, community associations, representatives of national government entities and the community for the conformation of the Provincial and Municipal Climate Change Adaptation Committees as part of the strategy of identifying the problem at the local level and providing solutions within or implementing plans that emanate from the local reality. In the first phase, the proposal was developed so that the CC Adaptation Committees can function as part of the Prevention, Mitigation and Response Committees that are already operating under Law 147-02 on Risk Management of the Dominican Republic, coordinated by the National Emergency Commission, this to avoid duplication of efforts and to reinforce preventive actions that, within the framework of the law, resulted as actions for the prevention of risks and disasters, in addition.
This is under review with the technicians of the National Emergency Commission and the Vice Ministry of Territorial Planning of the Ministry of Economy, Planning and Development (MEPYD) for the proposal for the operation and roles and this committee. This is expected by the end of 2021, and Provincial and Municipal Committee may be formed in the province of San Cristobal. Technical Forum created to monitor the activities and results of the project has continued to meet and has served as a platform to present and review the products of the project. A meeting of the Technical Forum is being planned for the end of August 2021 to present the materials and work carried out during this first part of the project.</t>
  </si>
  <si>
    <t>The progress of the projects are SATISFACTORY, taking into account that during the first two years of the project, the focus has been to try to make diagnoses and define lines of action that can enforce the project objectives in an efficient way, ensuring not only the achievement of climate resilience in the Province of San Cristobal, but also the strengthening of capacities and empowerment of communities and key actors that will ensure the sustainability of the intervention.
Despite the problems that have ocurred as a result of the Covid 19 pandemic and have limited the ability to normally develop activities in the field and restricted hours of operation, the collaboration (especially of the communities, the professional staff that has been hired for the development of Activities and the participation of the Executing and Collaborating Entities) has been of vital importance so that it can be up to date with the provisions of the Work Plan for the period.
One of the important aspects to highlight has been the empowerment and commitment of the communities and local governments to support the initiatives. The formation of the ASOCARs, the steps that have been taken to establish the Climate Change Adaptation Committees at the Provincial and Municipal levels and the effort made by the project technicians and the professionals who were commissioned to develop the contracted activities, show evidence of that when you want to do things, they can be achieved, as long as there is an goal and the encouragement of people who, despite the circumstances, provide support and collaboration to get things done.
During the period, activities were rescheduled, especially those related to capacity building and the start of infrastructure works. In conjunction with the executing and collaborating entities, a Work Plan is being prepared with alternatives so as not to delay the processes, considering the national progress of vaccination for Covid 19, which may lead to a short-term relaxation of the measures adopted by the government to prevent the spread of the pandemic. Based on the above, infrastructure works are scheduled to start in the third quarter of 2021, as the design phase has been successfully completed and the documentation for the bidding process has been prepared, which will allow leveling the progress of the project in the third year and its successful completion.</t>
  </si>
  <si>
    <t>The contribution to obtain key data and information from the Ministry of Environment has been of vital importance to obtain the materials and results of the research and analysis carried out during this period. Sustainable Forest Management (SFM) measures have been implemented with the participation of the stakeholders involved, aimed at maintaining the forest massifs in order to reduce emissions from deforestation and degradation and as an instrument to stabilize the agricultural and livestock frontier, while offering productive alternatives to the local inhabitants. 
This process has defined the silvicultural operations to be implemented to increase the productivity of the forest biomass, such as forest harvesting, non-timber forest harvesting, fire control, integrated pest management, among others.</t>
  </si>
  <si>
    <r>
      <t xml:space="preserve">Project actions/activities planned for current reporting period are progressing on track or exceeding expectations to acheive </t>
    </r>
    <r>
      <rPr>
        <b/>
        <sz val="11"/>
        <color theme="1"/>
        <rFont val="Times"/>
        <family val="1"/>
      </rPr>
      <t>all</t>
    </r>
    <r>
      <rPr>
        <sz val="11"/>
        <color theme="1"/>
        <rFont val="Times"/>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</si>
  <si>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color theme="1"/>
        <rFont val="Times"/>
        <family val="1"/>
      </rPr>
      <t>most</t>
    </r>
    <r>
      <rPr>
        <sz val="11"/>
        <color theme="1"/>
        <rFont val="Times"/>
        <family val="1"/>
      </rPr>
      <t xml:space="preserve"> of its major outcomes/outputs with only minor shortcomings.</t>
    </r>
  </si>
  <si>
    <r>
      <t xml:space="preserve">Project actions/activities planned for current reporting period are progressing on track to achieve </t>
    </r>
    <r>
      <rPr>
        <b/>
        <sz val="11"/>
        <color theme="1"/>
        <rFont val="Times"/>
        <family val="1"/>
      </rPr>
      <t>most</t>
    </r>
    <r>
      <rPr>
        <sz val="11"/>
        <color theme="1"/>
        <rFont val="Times"/>
        <family val="1"/>
      </rPr>
      <t xml:space="preserve"> major relevant outcomes/outputs, </t>
    </r>
    <r>
      <rPr>
        <b/>
        <sz val="11"/>
        <color theme="1"/>
        <rFont val="Times"/>
        <family val="1"/>
      </rPr>
      <t>but</t>
    </r>
    <r>
      <rPr>
        <sz val="11"/>
        <color theme="1"/>
        <rFont val="Times"/>
        <family val="1"/>
      </rPr>
      <t xml:space="preserve"> with either significant shortcomings or modest overall relevance. </t>
    </r>
  </si>
  <si>
    <r>
      <t xml:space="preserve">Project actions/activities planned for current reporting period  are </t>
    </r>
    <r>
      <rPr>
        <b/>
        <sz val="11"/>
        <color theme="1"/>
        <rFont val="Times"/>
        <family val="1"/>
      </rPr>
      <t>not</t>
    </r>
    <r>
      <rPr>
        <sz val="11"/>
        <color theme="1"/>
        <rFont val="Times"/>
        <family val="1"/>
      </rPr>
      <t xml:space="preserve"> progressing on track to achieve  major outcomes/outputs with </t>
    </r>
    <r>
      <rPr>
        <b/>
        <sz val="11"/>
        <color theme="1"/>
        <rFont val="Times"/>
        <family val="1"/>
      </rPr>
      <t>major shortcomings</t>
    </r>
    <r>
      <rPr>
        <sz val="11"/>
        <color theme="1"/>
        <rFont val="Times"/>
        <family val="1"/>
      </rPr>
      <t xml:space="preserve"> or is expected to achieve only some of its major outcomes/outputs.</t>
    </r>
  </si>
  <si>
    <r>
      <t xml:space="preserve">Project actions/activities planned for current reporting period  are </t>
    </r>
    <r>
      <rPr>
        <b/>
        <sz val="11"/>
        <color theme="1"/>
        <rFont val="Times"/>
        <family val="1"/>
      </rPr>
      <t>not</t>
    </r>
    <r>
      <rPr>
        <sz val="11"/>
        <color theme="1"/>
        <rFont val="Times"/>
        <family val="1"/>
      </rPr>
      <t xml:space="preserve"> progressing on track to achieve most of its major outcomes/outputs.</t>
    </r>
  </si>
  <si>
    <r>
      <t xml:space="preserve">Project actions/activities planned for current reporting period  are </t>
    </r>
    <r>
      <rPr>
        <b/>
        <sz val="11"/>
        <color theme="1"/>
        <rFont val="Times"/>
        <family val="1"/>
      </rPr>
      <t>not</t>
    </r>
    <r>
      <rPr>
        <sz val="11"/>
        <color theme="1"/>
        <rFont val="Times"/>
        <family val="1"/>
      </rPr>
      <t xml:space="preserve"> on track and shows that it is </t>
    </r>
    <r>
      <rPr>
        <b/>
        <sz val="11"/>
        <color theme="1"/>
        <rFont val="Times"/>
        <family val="1"/>
      </rPr>
      <t>failing</t>
    </r>
    <r>
      <rPr>
        <sz val="11"/>
        <color theme="1"/>
        <rFont val="Times"/>
        <family val="1"/>
      </rPr>
      <t xml:space="preserve"> to achieve, and is not expected to achieve, any of its outcomes/outputs.</t>
    </r>
  </si>
  <si>
    <r>
      <t>Output 1.1 Community plans for drinking water supply and sanitation, for 30 communities to incorporate the risk related to CC, have been developed. (</t>
    </r>
    <r>
      <rPr>
        <b/>
        <sz val="9"/>
        <color theme="1"/>
        <rFont val="Times"/>
        <family val="1"/>
      </rPr>
      <t xml:space="preserve">Adaptation Actions)              </t>
    </r>
    <r>
      <rPr>
        <sz val="9"/>
        <color theme="1"/>
        <rFont val="Times"/>
        <family val="1"/>
      </rPr>
      <t xml:space="preserve"> </t>
    </r>
  </si>
  <si>
    <t xml:space="preserve">During this period, despite the restrictions due to the preventive measures taken because of the Covid 19 pandemic, goals have been set to ensure the strengthening of the capacity of the project communities to take ownership of the issue of adaptation to climate change, establishing mechanisms for the organization and good performance of the community as for the Integral Management of the Water Resource and through the active incorporation of the women of the communities. A boost has been given to gender equity so that the decision making and the development of activities is equitable in the understanding of the role of women as a factor of change to address problems related to CC.
In the base communities where the drinking water systems will be established, emphasis has been placed on the formation of structures for the good management, not only of the water system, but also for its administration and sustainability over time through the constitution of the ASOCAR (ASOCIACIONES COMUNITARIAS DE ACUEDUCTOS RURALES), for this purpose, an exhaustive identification of beneficiaries was carried out and a census was taken of the households benefiting from the project. The steps for the formation of the board of directors, constitution of the ASOCAR and legal registration of 7 associations in the communities of San Francisco and Arroyo Higuero (Cambita Municipality), Loma Verde, Castaño, Algarrobos and El Fundo (Medina Municipal District) and El Caobal (La Cuchilla Municipal District) were followed. These associations are already in operation and in the process of training their members, and for the next period it is estimated to start training the communities for the efficient management of water resources and take into account the CC adaptation measures applied to increase resilience.
The participation of the Local Authorities and INAPA as Executing Entity has been of vital importance, as well as the technical staff who, based on their knowledge and experience in community training, provided the tools to complete this stage, which will ensure the sustainability of the infrastructure works and the care of the watersheds that feed the system. </t>
  </si>
  <si>
    <r>
      <t>Output 1.2 The supply of drinking water under climate impacts multiple  (i.e droughts, heat waves, etc.) in 30 rural communities has increased.</t>
    </r>
    <r>
      <rPr>
        <b/>
        <sz val="9"/>
        <color theme="1"/>
        <rFont val="Times"/>
        <family val="1"/>
      </rPr>
      <t xml:space="preserve"> (Adaptation Results)</t>
    </r>
    <r>
      <rPr>
        <sz val="9"/>
        <color theme="1"/>
        <rFont val="Times"/>
        <family val="1"/>
      </rPr>
      <t xml:space="preserve">                                           </t>
    </r>
  </si>
  <si>
    <r>
      <t xml:space="preserve">Output 1.3 Measures for water conservation under climate impacts (i.e., management of micro-basin and re-afforestation plans, etc) for 2,722 hectares have been implemented  </t>
    </r>
    <r>
      <rPr>
        <b/>
        <sz val="9"/>
        <color theme="1"/>
        <rFont val="Times"/>
        <family val="1"/>
      </rPr>
      <t>(Adaptation Results)</t>
    </r>
    <r>
      <rPr>
        <sz val="9"/>
        <color theme="1"/>
        <rFont val="Times"/>
        <family val="1"/>
      </rPr>
      <t xml:space="preserve">       </t>
    </r>
  </si>
  <si>
    <t>During this period, measures for Sustainable Forest Management (SFM) have been implemented with the participation of stakeholders, aimed at maintaining the forest massifs in order to reduce emissions from deforestation and degradation and as an instrument to stabilize the agricultural and livestock frontier, while offering productive alternatives to local inhabitants. 
This process has defined the silvicultural operations to be implemented to increase the productivity of the forest biomass, such as forest harvesting, non-timber forest harvesting, fire control and integrated pest management, among others.
Reforestation measures have defined areas for forest planting on land without tree cover, using endemic and/or native species, either by promoting natural regeneration, direct sowing of seeds, or planting trees reproduced in nurseries.
Regarding activities that promote agroforestry, the use of native and endemic species has been promoted to generate an increase in economic and social benefits for producers, maintaining forest cover and other ecosystem services, including carbon sequestration (CO2). To this end, a mapping of beneficiaries has been carried out and farms have been identified for pilot projects in the 7 communities where it is necessary to strengthen the middle and lower basins of the rivers that contribute to the drinking water systems designed and to be built by the project.
Land with little or no tree cover has been identified for the natural regeneration of degraded areas, so as to encourage the growth or development of natural vegetation in order to reestablish forest systems, either for conservation or productive purposes. conservation or productive purposes.
For these activities, URBAN LAB, the technical consulting firm that developed the studies, has been advising the project, with the active participation of officials from the Ministry of the Environment, the contribution of collaborating entities such as Floresta and Pronatura, and local authorities (city councils of the Municipal Districts of Medina, La Cuchilla and the Municipality of Cambita).</t>
  </si>
  <si>
    <r>
      <t xml:space="preserve">Output 2.3 Learning and system platforms to integrate the risk related to climate change, in community  water resources management and livelihood activities has been institutionalized in 30 communities. </t>
    </r>
    <r>
      <rPr>
        <b/>
        <sz val="9"/>
        <color theme="1"/>
        <rFont val="Times"/>
        <family val="1"/>
      </rPr>
      <t>(Adaptation Actions)</t>
    </r>
    <r>
      <rPr>
        <sz val="9"/>
        <color theme="1"/>
        <rFont val="Times"/>
        <family val="1"/>
      </rPr>
      <t xml:space="preserve"> </t>
    </r>
  </si>
  <si>
    <t>The technical capacity of communities and institutions to assess impacts, vulnerability         and adaptation needs, in accordance with their respective competences has incresed.</t>
  </si>
  <si>
    <t xml:space="preserve">Please see attached Index.
</t>
  </si>
  <si>
    <t>If you answered yes above, kindly specify the name of the Fund/Organization.</t>
  </si>
  <si>
    <t>The measures implemented are
1. Elaboration of a diagnosis of training and knowledge needs on climate change and adaptation for local communities and stakeholders;
2. Definition of priority areas for intervention and design of ecological reforestation schemes to achieve the conservation of forests and watersheds, in order to transform agricultural and livestock systems into forms of sustainable use.
3. Strengthening of the social fabric with the organization of the communities;
4. Formation and legalization of the Community Associations of Rural Aqueducts (ASOCAR) for the monitoring of infrastructure works, maintenance, administration and care of water resources;
5. Establish the mechanism for the implementation of the Provincial and Municipal CC Adaptation Committees where representatives of local governments, technicians and communities can monitor and establish CC adaptation measures based on the needs and problems identified at the local level;
6. Implementation of the capacity building program through the "Tool Box" that allowed communities to have the necessary training to monitor climate variability adaptation measures.</t>
  </si>
  <si>
    <t>As a positive aspect, the support tools that make it possible to define risks and implement measures that help develop the projects without affecting the environment or the beneficiaries, and where gender equity is a transversal reference in the execution of the activities, make it possible to guide the process of formulating proposals, propositional actions so as not to leave out important aspects that are sometimes not taken into account and that directly or indirectly can affect project management.
One aspect to consider is that these processes must be aligned with those of the stakeholders, especially when there are different organizations working together, so it is important to coordinate the application of tools and resources with those of the collaborating or executing entities.</t>
  </si>
  <si>
    <t>1. The participation of local actors (governments, institutions, private sector and community) in an integrated and synergistic way and the understanding of the need to carry out joint actions to face climate change is an important factor to highlight, given the commitment and empowerment This has been done during the implementation of the project.
2. The formation of the ASOCARs are the first step not only to ensure the monitoring and participation in the decision-making of the communities in the construction of the water and sanitation works, but they will be trained to carry out comprehensive care to ensure the water resource, through the integral management of the water resource, which will not only allow ASOCARs to participate in the process and administer the system, but also to provide monitoring and sustainability by applying adaptation measures to the CC, in conjunction with the Adaptation Committees to the CC that will function at the municipal and provincial level.</t>
  </si>
  <si>
    <t>Despite the limitations and restrictions caused by the Covid-19 pandemic, progress was made by taking preventive measures and applying protocols to carry out meetings and activities with the communities and local actors. Activities were adjusted to free transit schedules and training and capacity building activities were rescheduled in the hope that the situation improves to achieve the expected impact on the objectives set out in the training plans established in the toolbox for adaptation to climate change.
Thanks to the collaboration and effort of the community focal points, governments and local stakeholders, as well as the technical team that was hired to prepare the designs for the infrastructure works of the 7 drinking water and sanitation systems, it was possible to complete the water, geological and topographical studies, which will allow moving on to the second phase (Construction) in the third quarter of 2021. Good coordination and community support made it possible to carry out the planned activities despite the limitations of the pandemic.
Among the objectives set for this period, the ASOCAR (Rural Aqueduct Community Associations) were formed to monitor, manage and ensure the sustainability of the drinking water systems to be built. The commitment and appropriation of responsibility on the part of the designated community members and being clear that it is not only a matter of maintaining the system, but also of watching over the preservation of the water sources of the middle and lower basins that supply the system and the environment, is part of the commitment to develop an integral management of the water resource.</t>
  </si>
  <si>
    <t>Technical guidelines</t>
  </si>
  <si>
    <t>technical guidelines</t>
  </si>
  <si>
    <t>handbooks</t>
  </si>
  <si>
    <t>Handbooks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</si>
</sst>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dd\-mmm\-yyyy"/>
    <numFmt numFmtId="166" formatCode="_(* #,##0_);_(* \(#,##0\);_(* &quot;-&quot;??_);_(@_)"/>
    <numFmt numFmtId="168" formatCode="dd\ mmm\ yyyy"/>
    <numFmt numFmtId="169" formatCode="mmmm\ yyyy"/>
  </numFmts>
  <fonts count="70">
    <font>
      <sz val="11"/>
      <color theme="1"/>
      <name val="Calibri"/>
      <family val="2"/>
      <scheme val="minor"/>
    </font>
    <font>
      <u/>
      <sz val="11"/>
      <color theme="10"/>
      <name val="Calibri"/>
      <family val="2"/>
    </font>
    <font>
      <sz val="11"/>
      <color theme="1"/>
      <name val="Times New Roman"/>
      <family val="1"/>
    </font>
    <font>
      <b/>
      <sz val="11"/>
      <color theme="1"/>
      <name val="Times New Roman"/>
      <family val="1"/>
    </font>
    <font>
      <i/>
      <sz val="11"/>
      <color theme="1"/>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Times New Roman"/>
      <family val="1"/>
    </font>
    <font>
      <sz val="11"/>
      <color theme="1"/>
      <name val="Calibri"/>
      <family val="2"/>
      <scheme val="minor"/>
    </font>
    <font>
      <sz val="11"/>
      <color theme="1"/>
      <name val="Times"/>
      <family val="1"/>
    </font>
    <font>
      <b/>
      <sz val="14"/>
      <color rgb="FF000000"/>
      <name val="Times"/>
      <family val="1"/>
    </font>
    <font>
      <b/>
      <sz val="11"/>
      <color theme="1"/>
      <name val="Times"/>
      <family val="1"/>
    </font>
    <font>
      <b/>
      <sz val="11"/>
      <color rgb="FFFF0000"/>
      <name val="Times"/>
      <family val="1"/>
    </font>
    <font>
      <sz val="11"/>
      <color indexed="8"/>
      <name val="Times"/>
      <family val="1"/>
    </font>
    <font>
      <b/>
      <sz val="11"/>
      <color indexed="8"/>
      <name val="Times"/>
      <family val="1"/>
    </font>
    <font>
      <sz val="10"/>
      <name val="Times"/>
      <family val="1"/>
    </font>
    <font>
      <i/>
      <sz val="11"/>
      <color indexed="8"/>
      <name val="Times"/>
      <family val="1"/>
    </font>
    <font>
      <b/>
      <sz val="11"/>
      <name val="Times"/>
      <family val="1"/>
    </font>
    <font>
      <sz val="11"/>
      <name val="Times"/>
      <family val="1"/>
    </font>
    <font>
      <sz val="11"/>
      <color rgb="FFFF0000"/>
      <name val="Times"/>
      <family val="1"/>
    </font>
    <font>
      <sz val="10"/>
      <color theme="1"/>
      <name val="Times"/>
      <family val="1"/>
    </font>
    <font>
      <sz val="10"/>
      <color rgb="FF222222"/>
      <name val="Times"/>
      <family val="1"/>
    </font>
    <font>
      <b/>
      <sz val="16"/>
      <name val="Times"/>
      <family val="1"/>
    </font>
    <font>
      <i/>
      <sz val="11"/>
      <name val="Times"/>
      <family val="1"/>
    </font>
    <font>
      <sz val="9"/>
      <name val="Times"/>
      <family val="1"/>
    </font>
    <font>
      <i/>
      <sz val="11"/>
      <color theme="1"/>
      <name val="Times"/>
      <family val="1"/>
    </font>
    <font>
      <sz val="11"/>
      <color indexed="43"/>
      <name val="Times"/>
      <family val="1"/>
    </font>
    <font>
      <sz val="12"/>
      <name val="Times"/>
      <family val="1"/>
    </font>
    <font>
      <b/>
      <sz val="12"/>
      <name val="Times"/>
      <family val="1"/>
    </font>
    <font>
      <sz val="9"/>
      <color theme="1"/>
      <name val="Times"/>
      <family val="1"/>
    </font>
    <font>
      <b/>
      <sz val="9"/>
      <color theme="1"/>
      <name val="Times"/>
      <family val="1"/>
    </font>
    <font>
      <b/>
      <sz val="16"/>
      <color theme="1"/>
      <name val="Times"/>
      <family val="1"/>
    </font>
    <font>
      <b/>
      <i/>
      <sz val="11"/>
      <color theme="1"/>
      <name val="Times"/>
      <family val="1"/>
    </font>
    <font>
      <sz val="11"/>
      <color rgb="FF222222"/>
      <name val="Times"/>
      <family val="1"/>
    </font>
    <font>
      <b/>
      <sz val="11"/>
      <color rgb="FF000000"/>
      <name val="Times"/>
      <family val="1"/>
    </font>
    <font>
      <b/>
      <i/>
      <sz val="11"/>
      <name val="Times"/>
      <family val="1"/>
    </font>
    <font>
      <b/>
      <sz val="10"/>
      <color theme="1"/>
      <name val="Times"/>
      <family val="1"/>
    </font>
    <font>
      <b/>
      <sz val="9"/>
      <name val="Times"/>
      <family val="1"/>
    </font>
    <font>
      <sz val="11"/>
      <color rgb="FF000000"/>
      <name val="Times"/>
      <family val="1"/>
    </font>
    <font>
      <i/>
      <sz val="10"/>
      <name val="Times"/>
      <family val="1"/>
    </font>
    <font>
      <u/>
      <sz val="11"/>
      <color theme="11"/>
      <name val="Calibri"/>
      <family val="2"/>
      <scheme val="minor"/>
    </font>
    <font>
      <sz val="16"/>
      <name val="Times"/>
      <family val="1"/>
    </font>
    <font>
      <sz val="20"/>
      <name val="Times"/>
      <family val="1"/>
    </font>
    <font>
      <sz val="18"/>
      <name val="Times"/>
      <family val="1"/>
    </font>
    <font>
      <u/>
      <sz val="11"/>
      <name val="Times"/>
      <family val="1"/>
    </font>
    <font>
      <b/>
      <sz val="13"/>
      <name val="Times"/>
      <family val="1"/>
    </font>
    <font>
      <b/>
      <u/>
      <sz val="11"/>
      <name val="Times"/>
      <family val="1"/>
    </font>
    <font>
      <i/>
      <sz val="9"/>
      <name val="Times"/>
      <family val="1"/>
    </font>
    <font>
      <b/>
      <sz val="18"/>
      <color theme="1"/>
      <name val="Times"/>
      <family val="1"/>
    </font>
    <font>
      <b/>
      <sz val="12"/>
      <color theme="1"/>
      <name val="Times"/>
      <family val="1"/>
    </font>
    <font>
      <sz val="11"/>
      <name val="Times New Roman"/>
      <family val="1"/>
    </font>
    <font>
      <sz val="11"/>
      <color indexed="8"/>
      <name val="Times Roman"/>
    </font>
    <font>
      <sz val="10"/>
      <color theme="1"/>
      <name val="Times Roman"/>
    </font>
    <font>
      <sz val="9"/>
      <color indexed="81"/>
      <name val="Tahoma"/>
      <family val="2"/>
    </font>
    <font>
      <b/>
      <sz val="9"/>
      <color indexed="81"/>
      <name val="Tahoma"/>
      <family val="2"/>
    </font>
    <font>
      <sz val="11"/>
      <color theme="1"/>
      <name val="Times Roman"/>
    </font>
    <font>
      <b/>
      <sz val="11"/>
      <color theme="1"/>
      <name val="Times Roman"/>
    </font>
    <font>
      <sz val="14"/>
      <color theme="1"/>
      <name val="Times Roman"/>
    </font>
    <font>
      <sz val="12"/>
      <color theme="1"/>
      <name val="Times Roman"/>
    </font>
    <font>
      <sz val="10"/>
      <name val="Times Roman"/>
    </font>
    <font>
      <u/>
      <sz val="11"/>
      <color theme="1"/>
      <name val="Times Roman"/>
    </font>
    <font>
      <b/>
      <sz val="9"/>
      <color rgb="FF000000"/>
      <name val="Tahoma"/>
      <family val="2"/>
    </font>
    <font>
      <sz val="9"/>
      <color rgb="FF000000"/>
      <name val="Tahoma"/>
      <family val="2"/>
    </font>
    <font>
      <u/>
      <sz val="10"/>
      <color theme="1"/>
      <name val="Times Roman"/>
    </font>
    <font>
      <b/>
      <sz val="14"/>
      <color theme="1"/>
      <name val="Times Roman"/>
    </font>
    <font>
      <i/>
      <sz val="11"/>
      <color theme="1"/>
      <name val="Times Roman"/>
    </font>
    <font>
      <b/>
      <sz val="10"/>
      <color theme="1"/>
      <name val="Times Roman"/>
    </font>
    <font>
      <u/>
      <sz val="11"/>
      <color theme="1"/>
      <name val="Times"/>
      <family val="1"/>
    </font>
    <font>
      <sz val="8"/>
      <color rgb="FF000000"/>
      <name val="Segoe UI"/>
      <family val="2"/>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0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diagonal/>
    </border>
    <border>
      <left style="medium">
        <color auto="1"/>
      </left>
      <right style="medium">
        <color auto="1"/>
      </right>
      <top style="medium">
        <color auto="1"/>
      </top>
      <bottom/>
      <diagonal/>
    </border>
  </borders>
  <cellStyleXfs count="9">
    <xf numFmtId="0" fontId="0" fillId="0" borderId="0"/>
    <xf numFmtId="0" fontId="1" fillId="0" borderId="0" applyNumberFormat="0" applyFill="0" applyBorder="0" applyAlignment="0" applyProtection="0">
      <alignment vertical="top"/>
      <protection locked="0"/>
    </xf>
    <xf numFmtId="0" fontId="5"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973">
    <xf numFmtId="0" fontId="0" fillId="0" borderId="0" xfId="0"/>
    <xf numFmtId="0" fontId="10" fillId="0" borderId="0" xfId="0" applyFont="1" applyAlignment="1">
      <alignment vertical="center"/>
    </xf>
    <xf numFmtId="0" fontId="10" fillId="3" borderId="16" xfId="0" applyFont="1" applyFill="1" applyBorder="1" applyAlignment="1">
      <alignment vertical="center"/>
    </xf>
    <xf numFmtId="0" fontId="10" fillId="3" borderId="17" xfId="0" applyFont="1" applyFill="1" applyBorder="1" applyAlignment="1">
      <alignment vertical="center"/>
    </xf>
    <xf numFmtId="0" fontId="10" fillId="3" borderId="18" xfId="0" applyFont="1" applyFill="1" applyBorder="1" applyAlignment="1">
      <alignment vertical="center"/>
    </xf>
    <xf numFmtId="0" fontId="10" fillId="3" borderId="19" xfId="0" applyFont="1" applyFill="1" applyBorder="1" applyAlignment="1">
      <alignment vertical="center"/>
    </xf>
    <xf numFmtId="0" fontId="19" fillId="3" borderId="20" xfId="0" applyFont="1" applyFill="1" applyBorder="1" applyAlignment="1">
      <alignment vertical="center" wrapText="1"/>
    </xf>
    <xf numFmtId="0" fontId="19" fillId="3" borderId="19" xfId="0" applyFont="1" applyFill="1" applyBorder="1" applyAlignment="1">
      <alignment vertical="center" wrapText="1"/>
    </xf>
    <xf numFmtId="0" fontId="18" fillId="3" borderId="0" xfId="0" applyFont="1" applyFill="1" applyAlignment="1">
      <alignment vertical="center" wrapText="1"/>
    </xf>
    <xf numFmtId="0" fontId="19" fillId="3" borderId="0" xfId="0" applyFont="1" applyFill="1" applyAlignment="1">
      <alignment vertical="center" wrapText="1"/>
    </xf>
    <xf numFmtId="0" fontId="14" fillId="3" borderId="19" xfId="0" applyFont="1" applyFill="1" applyBorder="1" applyAlignment="1">
      <alignment vertical="center" wrapText="1"/>
    </xf>
    <xf numFmtId="0" fontId="14" fillId="3" borderId="23" xfId="0" applyFont="1" applyFill="1" applyBorder="1" applyAlignment="1">
      <alignment vertical="center" wrapText="1"/>
    </xf>
    <xf numFmtId="0" fontId="14" fillId="0" borderId="17"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xf>
    <xf numFmtId="0" fontId="19" fillId="2" borderId="74" xfId="0" applyFont="1" applyFill="1" applyBorder="1" applyAlignment="1">
      <alignment horizontal="left" vertical="center" wrapText="1" indent="1"/>
    </xf>
    <xf numFmtId="0" fontId="18" fillId="2" borderId="68" xfId="0" applyFont="1" applyFill="1" applyBorder="1" applyAlignment="1">
      <alignment horizontal="center" vertical="center" wrapText="1"/>
    </xf>
    <xf numFmtId="0" fontId="29" fillId="2" borderId="68" xfId="0" applyFont="1" applyFill="1" applyBorder="1" applyAlignment="1">
      <alignment horizontal="center" vertical="center" wrapText="1"/>
    </xf>
    <xf numFmtId="0" fontId="29" fillId="2" borderId="69"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13" borderId="16" xfId="0" applyFont="1" applyFill="1" applyBorder="1" applyAlignment="1">
      <alignment vertical="center"/>
    </xf>
    <xf numFmtId="0" fontId="2" fillId="13" borderId="17" xfId="0" applyFont="1" applyFill="1" applyBorder="1" applyAlignment="1">
      <alignment horizontal="center" vertical="center"/>
    </xf>
    <xf numFmtId="0" fontId="2" fillId="13" borderId="17" xfId="0" applyFont="1" applyFill="1" applyBorder="1" applyAlignment="1">
      <alignment vertical="center" wrapText="1"/>
    </xf>
    <xf numFmtId="0" fontId="2" fillId="13" borderId="18" xfId="0" applyFont="1" applyFill="1" applyBorder="1" applyAlignment="1">
      <alignment vertical="center"/>
    </xf>
    <xf numFmtId="0" fontId="2" fillId="13" borderId="19" xfId="0" applyFont="1" applyFill="1" applyBorder="1" applyAlignment="1">
      <alignment vertical="center"/>
    </xf>
    <xf numFmtId="0" fontId="2" fillId="13" borderId="20" xfId="0" applyFont="1" applyFill="1" applyBorder="1" applyAlignment="1">
      <alignment vertical="center"/>
    </xf>
    <xf numFmtId="0" fontId="8" fillId="13" borderId="0" xfId="0" applyFont="1" applyFill="1" applyBorder="1" applyAlignment="1">
      <alignment horizontal="center" vertical="center"/>
    </xf>
    <xf numFmtId="0" fontId="3" fillId="13" borderId="0" xfId="0" applyFont="1" applyFill="1" applyBorder="1" applyAlignment="1">
      <alignment horizontal="left" vertical="center"/>
    </xf>
    <xf numFmtId="0" fontId="2" fillId="3" borderId="0" xfId="0" applyFont="1" applyFill="1" applyAlignment="1">
      <alignment vertical="center"/>
    </xf>
    <xf numFmtId="0" fontId="3" fillId="13" borderId="0" xfId="0" applyFont="1" applyFill="1" applyBorder="1" applyAlignment="1">
      <alignment horizontal="left" vertical="center" wrapText="1"/>
    </xf>
    <xf numFmtId="0" fontId="2" fillId="0" borderId="0" xfId="0" applyFont="1" applyFill="1" applyAlignment="1">
      <alignment horizontal="left" vertical="center" wrapText="1"/>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wrapText="1"/>
    </xf>
    <xf numFmtId="0" fontId="2" fillId="13" borderId="21" xfId="0" applyFont="1" applyFill="1" applyBorder="1" applyAlignment="1">
      <alignment vertical="center"/>
    </xf>
    <xf numFmtId="0" fontId="2" fillId="13" borderId="22" xfId="0" applyFont="1" applyFill="1" applyBorder="1" applyAlignment="1">
      <alignment horizontal="center" vertical="center"/>
    </xf>
    <xf numFmtId="0" fontId="2" fillId="13" borderId="22" xfId="0" applyFont="1" applyFill="1" applyBorder="1" applyAlignment="1">
      <alignment horizontal="left" vertical="center" wrapText="1"/>
    </xf>
    <xf numFmtId="0" fontId="2" fillId="13" borderId="23" xfId="0" applyFont="1" applyFill="1" applyBorder="1" applyAlignment="1">
      <alignment vertical="center"/>
    </xf>
    <xf numFmtId="0" fontId="3" fillId="13" borderId="68" xfId="0" applyFont="1" applyFill="1" applyBorder="1" applyAlignment="1">
      <alignment horizontal="center" vertical="center"/>
    </xf>
    <xf numFmtId="0" fontId="3" fillId="13" borderId="70" xfId="0" applyFont="1" applyFill="1" applyBorder="1" applyAlignment="1">
      <alignment horizontal="center" vertical="center" wrapText="1"/>
    </xf>
    <xf numFmtId="0" fontId="3" fillId="0" borderId="71" xfId="0" applyFont="1" applyFill="1" applyBorder="1" applyAlignment="1">
      <alignment horizontal="center" vertical="center"/>
    </xf>
    <xf numFmtId="0" fontId="2" fillId="0" borderId="73" xfId="0" applyFont="1" applyFill="1" applyBorder="1" applyAlignment="1">
      <alignment horizontal="left" vertical="center" wrapText="1" indent="1"/>
    </xf>
    <xf numFmtId="0" fontId="3" fillId="0" borderId="74" xfId="0" applyFont="1" applyFill="1" applyBorder="1" applyAlignment="1">
      <alignment horizontal="center" vertical="center"/>
    </xf>
    <xf numFmtId="0" fontId="2" fillId="0" borderId="76" xfId="0" applyFont="1" applyFill="1" applyBorder="1" applyAlignment="1">
      <alignment horizontal="left" vertical="center" wrapText="1" inden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0" fillId="0" borderId="72" xfId="0" applyFont="1" applyBorder="1" applyAlignment="1">
      <alignment horizontal="left" vertical="center" wrapText="1"/>
    </xf>
    <xf numFmtId="0" fontId="10" fillId="0" borderId="75" xfId="0" applyFont="1" applyBorder="1" applyAlignment="1">
      <alignment horizontal="left" vertical="center" wrapText="1"/>
    </xf>
    <xf numFmtId="0" fontId="10" fillId="0" borderId="0" xfId="0" applyFont="1" applyAlignment="1">
      <alignment horizontal="left" vertical="center"/>
    </xf>
    <xf numFmtId="0" fontId="10" fillId="3" borderId="16" xfId="0" applyFont="1" applyFill="1" applyBorder="1" applyAlignment="1">
      <alignment horizontal="left" vertical="center"/>
    </xf>
    <xf numFmtId="0" fontId="10" fillId="13" borderId="17" xfId="0" applyFont="1" applyFill="1" applyBorder="1" applyAlignment="1">
      <alignment horizontal="left" vertical="center"/>
    </xf>
    <xf numFmtId="0" fontId="10" fillId="13" borderId="18" xfId="0" applyFont="1" applyFill="1" applyBorder="1" applyAlignment="1">
      <alignment horizontal="left" vertical="center"/>
    </xf>
    <xf numFmtId="0" fontId="10" fillId="13" borderId="0" xfId="0" applyFont="1" applyFill="1" applyAlignment="1">
      <alignment vertical="center"/>
    </xf>
    <xf numFmtId="0" fontId="10" fillId="13" borderId="20" xfId="0" applyFont="1" applyFill="1" applyBorder="1" applyAlignment="1">
      <alignment vertical="center"/>
    </xf>
    <xf numFmtId="0" fontId="10" fillId="3" borderId="19" xfId="0" applyFont="1" applyFill="1" applyBorder="1" applyAlignment="1">
      <alignment horizontal="left" vertical="center"/>
    </xf>
    <xf numFmtId="0" fontId="12" fillId="13" borderId="0" xfId="0" applyFont="1" applyFill="1" applyAlignment="1">
      <alignment horizontal="left" vertical="center"/>
    </xf>
    <xf numFmtId="0" fontId="10" fillId="13" borderId="0" xfId="0" applyFont="1" applyFill="1" applyAlignment="1">
      <alignment horizontal="left" vertical="center"/>
    </xf>
    <xf numFmtId="0" fontId="10" fillId="13" borderId="20" xfId="0" applyFont="1" applyFill="1" applyBorder="1" applyAlignment="1">
      <alignment horizontal="left" vertical="center"/>
    </xf>
    <xf numFmtId="0" fontId="12" fillId="0" borderId="28" xfId="0" applyFont="1" applyBorder="1" applyAlignment="1">
      <alignment horizontal="left" vertical="center" wrapText="1" indent="1"/>
    </xf>
    <xf numFmtId="0" fontId="10" fillId="3" borderId="19" xfId="0" applyFont="1" applyFill="1" applyBorder="1" applyAlignment="1">
      <alignment horizontal="center" vertical="center"/>
    </xf>
    <xf numFmtId="0" fontId="10" fillId="13" borderId="20" xfId="0" applyFont="1" applyFill="1" applyBorder="1" applyAlignment="1">
      <alignment horizontal="center" vertical="center"/>
    </xf>
    <xf numFmtId="0" fontId="10" fillId="0" borderId="0" xfId="0" applyFont="1" applyAlignment="1">
      <alignment horizontal="center" vertical="center"/>
    </xf>
    <xf numFmtId="0" fontId="10" fillId="13" borderId="20" xfId="0" applyFont="1" applyFill="1" applyBorder="1" applyAlignment="1">
      <alignment horizontal="left" vertical="center" wrapText="1"/>
    </xf>
    <xf numFmtId="0" fontId="10" fillId="13" borderId="0" xfId="0" applyFont="1" applyFill="1" applyAlignment="1">
      <alignment horizontal="left" vertical="center" wrapText="1"/>
    </xf>
    <xf numFmtId="0" fontId="12" fillId="13" borderId="20" xfId="0" applyFont="1" applyFill="1" applyBorder="1" applyAlignment="1">
      <alignment horizontal="left" vertical="center"/>
    </xf>
    <xf numFmtId="0" fontId="12" fillId="0" borderId="0" xfId="0" applyFont="1" applyAlignment="1">
      <alignment horizontal="left" vertical="center"/>
    </xf>
    <xf numFmtId="0" fontId="12" fillId="13" borderId="0" xfId="0" applyFont="1" applyFill="1" applyAlignment="1">
      <alignment horizontal="left" vertical="center" wrapText="1"/>
    </xf>
    <xf numFmtId="0" fontId="12" fillId="13" borderId="20" xfId="0" applyFont="1" applyFill="1" applyBorder="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10" fillId="3" borderId="0" xfId="0" applyFont="1" applyFill="1" applyAlignment="1">
      <alignment vertical="center"/>
    </xf>
    <xf numFmtId="0" fontId="10" fillId="3" borderId="20" xfId="0" applyFont="1" applyFill="1" applyBorder="1" applyAlignment="1">
      <alignment vertical="center"/>
    </xf>
    <xf numFmtId="0" fontId="12" fillId="3" borderId="19" xfId="0" applyFont="1" applyFill="1" applyBorder="1" applyAlignment="1">
      <alignment horizontal="left" vertical="center"/>
    </xf>
    <xf numFmtId="0" fontId="10" fillId="14" borderId="71" xfId="0" applyFont="1" applyFill="1" applyBorder="1" applyAlignment="1">
      <alignment horizontal="left" vertical="center" wrapText="1" indent="1"/>
    </xf>
    <xf numFmtId="0" fontId="10" fillId="14" borderId="72" xfId="0" applyFont="1" applyFill="1" applyBorder="1" applyAlignment="1">
      <alignment horizontal="left" vertical="center" wrapText="1"/>
    </xf>
    <xf numFmtId="0" fontId="10" fillId="14" borderId="73" xfId="0" applyFont="1" applyFill="1" applyBorder="1" applyAlignment="1">
      <alignment horizontal="left" vertical="center" wrapText="1"/>
    </xf>
    <xf numFmtId="0" fontId="10" fillId="14" borderId="72" xfId="0" applyFont="1" applyFill="1" applyBorder="1" applyAlignment="1">
      <alignment horizontal="left" vertical="center"/>
    </xf>
    <xf numFmtId="0" fontId="10" fillId="14" borderId="74" xfId="0" applyFont="1" applyFill="1" applyBorder="1" applyAlignment="1">
      <alignment horizontal="left" vertical="center" wrapText="1" indent="1"/>
    </xf>
    <xf numFmtId="0" fontId="10" fillId="14" borderId="75" xfId="0" applyFont="1" applyFill="1" applyBorder="1" applyAlignment="1">
      <alignment horizontal="left" vertical="center"/>
    </xf>
    <xf numFmtId="0" fontId="10" fillId="14" borderId="75" xfId="0" applyFont="1" applyFill="1" applyBorder="1" applyAlignment="1">
      <alignment horizontal="left" vertical="center" wrapText="1"/>
    </xf>
    <xf numFmtId="0" fontId="10" fillId="14" borderId="76"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22" fillId="0" borderId="0" xfId="0" applyFont="1" applyAlignment="1">
      <alignmen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wrapText="1"/>
    </xf>
    <xf numFmtId="0" fontId="10" fillId="3" borderId="17" xfId="0" applyFont="1" applyFill="1" applyBorder="1" applyAlignment="1">
      <alignment horizontal="left" vertical="center"/>
    </xf>
    <xf numFmtId="0" fontId="10" fillId="3" borderId="18" xfId="0" applyFont="1" applyFill="1" applyBorder="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4" fillId="3" borderId="16" xfId="0" applyFont="1" applyFill="1" applyBorder="1" applyAlignment="1">
      <alignment vertical="center"/>
    </xf>
    <xf numFmtId="0" fontId="14" fillId="3" borderId="17" xfId="0" applyFont="1" applyFill="1" applyBorder="1" applyAlignment="1">
      <alignment horizontal="left" vertical="center"/>
    </xf>
    <xf numFmtId="0" fontId="14" fillId="3" borderId="17" xfId="0" applyFont="1" applyFill="1" applyBorder="1" applyAlignment="1">
      <alignment vertical="center"/>
    </xf>
    <xf numFmtId="0" fontId="14" fillId="3" borderId="18" xfId="0" applyFont="1" applyFill="1" applyBorder="1" applyAlignment="1">
      <alignment vertical="center"/>
    </xf>
    <xf numFmtId="0" fontId="23" fillId="3" borderId="20" xfId="0" applyFont="1" applyFill="1" applyBorder="1" applyAlignment="1">
      <alignment vertical="center"/>
    </xf>
    <xf numFmtId="0" fontId="14" fillId="3" borderId="19" xfId="0" applyFont="1" applyFill="1" applyBorder="1" applyAlignment="1">
      <alignment vertical="center"/>
    </xf>
    <xf numFmtId="0" fontId="14" fillId="3" borderId="20" xfId="0" applyFont="1" applyFill="1" applyBorder="1" applyAlignment="1">
      <alignment vertical="center"/>
    </xf>
    <xf numFmtId="0" fontId="14" fillId="3" borderId="0" xfId="0" applyFont="1" applyFill="1" applyAlignment="1">
      <alignment horizontal="left" vertical="center"/>
    </xf>
    <xf numFmtId="0" fontId="14" fillId="3" borderId="0" xfId="0" applyFont="1" applyFill="1" applyAlignment="1">
      <alignment vertical="center"/>
    </xf>
    <xf numFmtId="0" fontId="14" fillId="3" borderId="19" xfId="0" applyFont="1" applyFill="1" applyBorder="1" applyAlignment="1">
      <alignment horizontal="left" vertical="center"/>
    </xf>
    <xf numFmtId="0" fontId="14" fillId="3" borderId="20" xfId="0" applyFont="1" applyFill="1" applyBorder="1" applyAlignment="1">
      <alignment horizontal="left" vertical="center"/>
    </xf>
    <xf numFmtId="0" fontId="14" fillId="3" borderId="21" xfId="0" applyFont="1" applyFill="1" applyBorder="1" applyAlignment="1">
      <alignment vertical="center"/>
    </xf>
    <xf numFmtId="0" fontId="14" fillId="3" borderId="22" xfId="0" applyFont="1" applyFill="1" applyBorder="1" applyAlignment="1">
      <alignment vertical="center" wrapText="1"/>
    </xf>
    <xf numFmtId="0" fontId="10" fillId="3" borderId="22" xfId="0" applyFont="1" applyFill="1" applyBorder="1" applyAlignment="1">
      <alignment vertical="center"/>
    </xf>
    <xf numFmtId="0" fontId="14" fillId="3" borderId="23" xfId="0" applyFont="1" applyFill="1" applyBorder="1" applyAlignment="1">
      <alignment vertical="center"/>
    </xf>
    <xf numFmtId="0" fontId="10" fillId="2" borderId="69" xfId="0" applyFont="1" applyFill="1" applyBorder="1" applyAlignment="1">
      <alignment horizontal="left" vertical="center" wrapText="1" indent="1"/>
    </xf>
    <xf numFmtId="0" fontId="10" fillId="2" borderId="72" xfId="0" applyFont="1" applyFill="1" applyBorder="1" applyAlignment="1">
      <alignment horizontal="left" vertical="center" wrapText="1" indent="1"/>
    </xf>
    <xf numFmtId="0" fontId="10" fillId="2" borderId="73" xfId="0" applyFont="1" applyFill="1" applyBorder="1" applyAlignment="1">
      <alignment horizontal="center" vertical="center"/>
    </xf>
    <xf numFmtId="0" fontId="10" fillId="2" borderId="76" xfId="0" applyFont="1" applyFill="1" applyBorder="1" applyAlignment="1">
      <alignment horizontal="center" vertical="center"/>
    </xf>
    <xf numFmtId="0" fontId="30" fillId="0" borderId="0" xfId="0" applyFont="1" applyAlignment="1">
      <alignment vertical="center"/>
    </xf>
    <xf numFmtId="0" fontId="14" fillId="3" borderId="22" xfId="0" applyFont="1" applyFill="1" applyBorder="1" applyAlignment="1">
      <alignment vertical="center"/>
    </xf>
    <xf numFmtId="0" fontId="12" fillId="2" borderId="68" xfId="0" applyFont="1" applyFill="1" applyBorder="1" applyAlignment="1">
      <alignment horizontal="center" vertical="center" wrapText="1"/>
    </xf>
    <xf numFmtId="0" fontId="30" fillId="2" borderId="71" xfId="0" applyFont="1" applyFill="1" applyBorder="1" applyAlignment="1">
      <alignment horizontal="left" vertical="center" wrapText="1" indent="1"/>
    </xf>
    <xf numFmtId="0" fontId="31" fillId="3" borderId="71" xfId="0" applyFont="1" applyFill="1" applyBorder="1" applyAlignment="1">
      <alignment horizontal="left" vertical="center" wrapText="1" indent="1"/>
    </xf>
    <xf numFmtId="0" fontId="12" fillId="3" borderId="72" xfId="0" applyFont="1" applyFill="1" applyBorder="1" applyAlignment="1">
      <alignment horizontal="left" vertical="center" wrapText="1" indent="1"/>
    </xf>
    <xf numFmtId="0" fontId="12" fillId="3" borderId="72" xfId="0" applyFont="1" applyFill="1" applyBorder="1" applyAlignment="1">
      <alignment horizontal="left" vertical="center" indent="1"/>
    </xf>
    <xf numFmtId="0" fontId="37" fillId="3" borderId="73" xfId="0" applyFont="1" applyFill="1" applyBorder="1" applyAlignment="1">
      <alignment horizontal="left" vertical="center" wrapText="1" indent="1"/>
    </xf>
    <xf numFmtId="0" fontId="30" fillId="0" borderId="71" xfId="0" applyFont="1" applyBorder="1" applyAlignment="1">
      <alignment horizontal="left" vertical="center" wrapText="1" indent="1"/>
    </xf>
    <xf numFmtId="0" fontId="39" fillId="3" borderId="0" xfId="0" applyFont="1" applyFill="1" applyAlignment="1">
      <alignment vertical="center"/>
    </xf>
    <xf numFmtId="0" fontId="10" fillId="3" borderId="24" xfId="0" applyFont="1" applyFill="1" applyBorder="1" applyAlignment="1">
      <alignment vertical="center"/>
    </xf>
    <xf numFmtId="0" fontId="10" fillId="3" borderId="21" xfId="0" applyFont="1" applyFill="1" applyBorder="1" applyAlignment="1">
      <alignment vertical="center"/>
    </xf>
    <xf numFmtId="0" fontId="10" fillId="3" borderId="23" xfId="0" applyFont="1" applyFill="1" applyBorder="1" applyAlignment="1">
      <alignment vertical="center"/>
    </xf>
    <xf numFmtId="0" fontId="35" fillId="0" borderId="68" xfId="0" applyFont="1" applyBorder="1" applyAlignment="1">
      <alignment horizontal="center" vertical="center" wrapText="1"/>
    </xf>
    <xf numFmtId="0" fontId="35" fillId="0" borderId="70" xfId="0" applyFont="1" applyBorder="1" applyAlignment="1">
      <alignment horizontal="center" vertical="center" wrapText="1"/>
    </xf>
    <xf numFmtId="0" fontId="39" fillId="0" borderId="71" xfId="0" applyFont="1" applyBorder="1" applyAlignment="1">
      <alignment horizontal="left" vertical="center" wrapText="1" indent="1"/>
    </xf>
    <xf numFmtId="0" fontId="39" fillId="0" borderId="73" xfId="0" applyFont="1" applyBorder="1" applyAlignment="1">
      <alignment horizontal="left" vertical="center" wrapText="1" indent="1"/>
    </xf>
    <xf numFmtId="0" fontId="39" fillId="2" borderId="71" xfId="0" applyFont="1" applyFill="1" applyBorder="1" applyAlignment="1">
      <alignment horizontal="left" vertical="center" wrapText="1" indent="1"/>
    </xf>
    <xf numFmtId="0" fontId="39" fillId="0" borderId="74" xfId="0" applyFont="1" applyBorder="1" applyAlignment="1">
      <alignment horizontal="left" vertical="center" wrapText="1" indent="1"/>
    </xf>
    <xf numFmtId="0" fontId="10" fillId="0" borderId="68" xfId="0" applyFont="1" applyBorder="1" applyAlignment="1">
      <alignment horizontal="left" vertical="center" wrapText="1" indent="1"/>
    </xf>
    <xf numFmtId="0" fontId="10" fillId="0" borderId="70" xfId="0" applyFont="1" applyBorder="1" applyAlignment="1">
      <alignment horizontal="left" vertical="center" wrapText="1" indent="1"/>
    </xf>
    <xf numFmtId="0" fontId="10" fillId="0" borderId="0" xfId="0" applyFont="1" applyAlignment="1">
      <alignment vertical="center" wrapText="1"/>
    </xf>
    <xf numFmtId="0" fontId="38" fillId="16" borderId="10" xfId="0" applyFont="1" applyFill="1" applyBorder="1" applyAlignment="1">
      <alignment horizontal="center" vertical="center" wrapText="1"/>
    </xf>
    <xf numFmtId="0" fontId="38" fillId="16" borderId="47" xfId="0" applyFont="1" applyFill="1" applyBorder="1" applyAlignment="1">
      <alignment horizontal="center" vertical="center" wrapText="1"/>
    </xf>
    <xf numFmtId="0" fontId="38" fillId="11" borderId="36" xfId="0" applyFont="1" applyFill="1" applyBorder="1" applyAlignment="1">
      <alignment horizontal="center" vertical="center" wrapText="1"/>
    </xf>
    <xf numFmtId="0" fontId="38" fillId="11" borderId="10"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6" borderId="6"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38" fillId="11" borderId="7" xfId="0" applyFont="1" applyFill="1" applyBorder="1" applyAlignment="1">
      <alignment horizontal="center" vertical="center"/>
    </xf>
    <xf numFmtId="0" fontId="38" fillId="16" borderId="7" xfId="0" applyFont="1" applyFill="1" applyBorder="1" applyAlignment="1">
      <alignment horizontal="center" vertical="center"/>
    </xf>
    <xf numFmtId="0" fontId="38" fillId="16" borderId="5" xfId="0" applyFont="1" applyFill="1" applyBorder="1" applyAlignment="1">
      <alignment horizontal="center" vertical="center" wrapText="1"/>
    </xf>
    <xf numFmtId="0" fontId="24" fillId="16" borderId="50"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19" fillId="3" borderId="0" xfId="0" applyFont="1" applyFill="1" applyAlignment="1">
      <alignment vertical="center"/>
    </xf>
    <xf numFmtId="0" fontId="14" fillId="3" borderId="20" xfId="0" applyFont="1" applyFill="1" applyBorder="1" applyAlignment="1">
      <alignment vertical="center" wrapText="1"/>
    </xf>
    <xf numFmtId="0" fontId="14" fillId="3" borderId="0" xfId="0" applyFont="1" applyFill="1" applyAlignment="1">
      <alignment vertical="center" wrapText="1"/>
    </xf>
    <xf numFmtId="0" fontId="14" fillId="3" borderId="19" xfId="0" applyFont="1" applyFill="1" applyBorder="1" applyAlignment="1">
      <alignment horizontal="left" vertical="center" wrapText="1"/>
    </xf>
    <xf numFmtId="0" fontId="15" fillId="3" borderId="0" xfId="0" applyFont="1" applyFill="1" applyAlignment="1">
      <alignment vertical="center" wrapText="1"/>
    </xf>
    <xf numFmtId="0" fontId="10" fillId="0" borderId="20" xfId="0" applyFont="1" applyBorder="1" applyAlignment="1">
      <alignment horizontal="center" vertical="center" wrapText="1"/>
    </xf>
    <xf numFmtId="0" fontId="10" fillId="0" borderId="24" xfId="0" applyFont="1" applyBorder="1" applyAlignment="1">
      <alignment vertical="center" wrapText="1"/>
    </xf>
    <xf numFmtId="0" fontId="10" fillId="0" borderId="24" xfId="0" applyFont="1" applyBorder="1" applyAlignment="1">
      <alignment vertical="center"/>
    </xf>
    <xf numFmtId="0" fontId="15" fillId="2" borderId="2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8" xfId="0" applyFont="1" applyFill="1" applyBorder="1" applyAlignment="1">
      <alignment vertical="center" wrapText="1"/>
    </xf>
    <xf numFmtId="0" fontId="14" fillId="2" borderId="4" xfId="0" applyFont="1" applyFill="1" applyBorder="1" applyAlignment="1">
      <alignment vertical="center" wrapText="1"/>
    </xf>
    <xf numFmtId="0" fontId="14" fillId="2" borderId="40" xfId="0" applyFont="1" applyFill="1" applyBorder="1" applyAlignment="1">
      <alignment vertical="center" wrapText="1"/>
    </xf>
    <xf numFmtId="0" fontId="14" fillId="3" borderId="19" xfId="0" applyFont="1" applyFill="1" applyBorder="1" applyAlignment="1">
      <alignment horizontal="left" wrapText="1"/>
    </xf>
    <xf numFmtId="0" fontId="14" fillId="3" borderId="0" xfId="0" applyFont="1" applyFill="1" applyAlignment="1">
      <alignment horizontal="left" wrapText="1"/>
    </xf>
    <xf numFmtId="0" fontId="14" fillId="3" borderId="0" xfId="0" applyFont="1" applyFill="1" applyAlignment="1">
      <alignment wrapText="1"/>
    </xf>
    <xf numFmtId="0" fontId="14" fillId="3" borderId="20" xfId="0" applyFont="1" applyFill="1" applyBorder="1" applyAlignment="1">
      <alignment wrapText="1"/>
    </xf>
    <xf numFmtId="0" fontId="14" fillId="2" borderId="4" xfId="0" applyFont="1" applyFill="1" applyBorder="1" applyAlignment="1">
      <alignment wrapText="1"/>
    </xf>
    <xf numFmtId="0" fontId="14" fillId="2" borderId="40" xfId="0" applyFont="1" applyFill="1" applyBorder="1" applyAlignment="1">
      <alignment wrapText="1"/>
    </xf>
    <xf numFmtId="0" fontId="10" fillId="0" borderId="0" xfId="0" applyFont="1"/>
    <xf numFmtId="0" fontId="15" fillId="2" borderId="4" xfId="0" applyFont="1" applyFill="1" applyBorder="1" applyAlignment="1">
      <alignment horizontal="right" vertical="center" wrapText="1"/>
    </xf>
    <xf numFmtId="0" fontId="14" fillId="2" borderId="5" xfId="0" applyFont="1" applyFill="1" applyBorder="1" applyAlignment="1">
      <alignment vertical="center" wrapText="1"/>
    </xf>
    <xf numFmtId="0" fontId="14" fillId="2" borderId="6" xfId="0" applyFont="1" applyFill="1" applyBorder="1" applyAlignment="1">
      <alignment vertical="center" wrapText="1"/>
    </xf>
    <xf numFmtId="164" fontId="14" fillId="2" borderId="6" xfId="5" applyFont="1" applyFill="1" applyBorder="1" applyAlignment="1" applyProtection="1">
      <alignment vertical="center" wrapText="1"/>
    </xf>
    <xf numFmtId="0" fontId="15" fillId="17" borderId="4" xfId="0" applyFont="1" applyFill="1" applyBorder="1" applyAlignment="1">
      <alignment horizontal="right" vertical="center" wrapText="1"/>
    </xf>
    <xf numFmtId="0" fontId="15" fillId="17" borderId="5" xfId="0" applyFont="1" applyFill="1" applyBorder="1" applyAlignment="1">
      <alignment horizontal="right" vertical="center" wrapText="1"/>
    </xf>
    <xf numFmtId="9" fontId="10" fillId="0" borderId="0" xfId="6" applyFont="1" applyFill="1" applyBorder="1" applyAlignment="1">
      <alignment vertical="center"/>
    </xf>
    <xf numFmtId="0" fontId="15" fillId="2" borderId="28" xfId="0" applyFont="1" applyFill="1" applyBorder="1" applyAlignment="1">
      <alignment horizontal="right" vertical="center" wrapText="1"/>
    </xf>
    <xf numFmtId="0" fontId="14" fillId="2" borderId="15"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25" xfId="0" applyFont="1" applyFill="1" applyBorder="1" applyAlignment="1">
      <alignment vertical="center" wrapText="1"/>
    </xf>
    <xf numFmtId="0" fontId="14" fillId="2" borderId="2" xfId="0" applyFont="1" applyFill="1" applyBorder="1" applyAlignment="1">
      <alignment vertical="center" wrapText="1"/>
    </xf>
    <xf numFmtId="164" fontId="14" fillId="2" borderId="26" xfId="5" applyFont="1" applyFill="1" applyBorder="1" applyAlignment="1" applyProtection="1">
      <alignment vertical="center" wrapText="1"/>
    </xf>
    <xf numFmtId="0" fontId="14" fillId="2" borderId="3" xfId="0" applyFont="1" applyFill="1" applyBorder="1" applyAlignment="1">
      <alignment vertical="center" wrapText="1"/>
    </xf>
    <xf numFmtId="0" fontId="14" fillId="2" borderId="26" xfId="0" applyFont="1" applyFill="1" applyBorder="1" applyAlignment="1">
      <alignment vertical="center" wrapText="1"/>
    </xf>
    <xf numFmtId="0" fontId="15" fillId="2" borderId="5" xfId="0" applyFont="1" applyFill="1" applyBorder="1" applyAlignment="1">
      <alignment horizontal="right" vertical="center" wrapText="1"/>
    </xf>
    <xf numFmtId="0" fontId="14" fillId="17" borderId="3" xfId="0" applyFont="1" applyFill="1" applyBorder="1" applyAlignment="1">
      <alignment vertical="center" wrapText="1"/>
    </xf>
    <xf numFmtId="0" fontId="15" fillId="17" borderId="30" xfId="0" applyFont="1" applyFill="1" applyBorder="1" applyAlignment="1">
      <alignment horizontal="right" vertical="center" wrapText="1"/>
    </xf>
    <xf numFmtId="0" fontId="14" fillId="2" borderId="30" xfId="0" applyFont="1" applyFill="1" applyBorder="1" applyAlignment="1">
      <alignment vertical="center" wrapText="1"/>
    </xf>
    <xf numFmtId="0" fontId="14" fillId="2" borderId="31" xfId="0" applyFont="1" applyFill="1" applyBorder="1" applyAlignment="1">
      <alignment vertical="center" wrapText="1"/>
    </xf>
    <xf numFmtId="0" fontId="14" fillId="2" borderId="29" xfId="0" applyFont="1" applyFill="1" applyBorder="1" applyAlignment="1">
      <alignment vertical="center" wrapText="1"/>
    </xf>
    <xf numFmtId="0" fontId="14" fillId="2" borderId="1" xfId="0" applyFont="1" applyFill="1" applyBorder="1" applyAlignment="1">
      <alignment vertical="center" wrapText="1"/>
    </xf>
    <xf numFmtId="0" fontId="14" fillId="2" borderId="32" xfId="0" applyFont="1" applyFill="1" applyBorder="1" applyAlignment="1">
      <alignment vertical="center" wrapText="1"/>
    </xf>
    <xf numFmtId="3" fontId="14" fillId="3" borderId="14" xfId="0" applyNumberFormat="1" applyFont="1" applyFill="1" applyBorder="1" applyAlignment="1" applyProtection="1">
      <alignment vertical="center" wrapText="1"/>
      <protection locked="0"/>
    </xf>
    <xf numFmtId="0" fontId="14" fillId="3" borderId="21" xfId="0" applyFont="1" applyFill="1" applyBorder="1" applyAlignment="1">
      <alignment horizontal="left" vertical="center" wrapText="1"/>
    </xf>
    <xf numFmtId="0" fontId="15" fillId="3" borderId="22" xfId="0" applyFont="1" applyFill="1" applyBorder="1" applyAlignment="1">
      <alignment vertical="center" wrapText="1"/>
    </xf>
    <xf numFmtId="0" fontId="14" fillId="0" borderId="0" xfId="0" applyFont="1" applyAlignment="1">
      <alignment horizontal="left" vertical="center"/>
    </xf>
    <xf numFmtId="0" fontId="15" fillId="2" borderId="5" xfId="0" applyFont="1" applyFill="1" applyBorder="1" applyAlignment="1">
      <alignment horizontal="left" vertical="center" wrapText="1" indent="1"/>
    </xf>
    <xf numFmtId="0" fontId="14" fillId="2" borderId="5" xfId="0" applyFont="1" applyFill="1" applyBorder="1" applyAlignment="1">
      <alignment horizontal="left" vertical="center" wrapText="1" indent="1"/>
    </xf>
    <xf numFmtId="0" fontId="14" fillId="2" borderId="4" xfId="0"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29" xfId="0" applyFont="1" applyFill="1" applyBorder="1" applyAlignment="1">
      <alignment horizontal="center" vertical="center" wrapText="1"/>
    </xf>
    <xf numFmtId="0" fontId="19" fillId="0" borderId="0" xfId="0" applyFont="1" applyAlignment="1">
      <alignment vertical="center"/>
    </xf>
    <xf numFmtId="0" fontId="43" fillId="3" borderId="16" xfId="0" applyFont="1" applyFill="1" applyBorder="1" applyAlignment="1">
      <alignment vertical="center"/>
    </xf>
    <xf numFmtId="0" fontId="19" fillId="3" borderId="17" xfId="0" applyFont="1" applyFill="1" applyBorder="1" applyAlignment="1">
      <alignment vertical="center"/>
    </xf>
    <xf numFmtId="0" fontId="19" fillId="3" borderId="18" xfId="0" applyFont="1" applyFill="1" applyBorder="1" applyAlignment="1">
      <alignment vertical="center"/>
    </xf>
    <xf numFmtId="0" fontId="43" fillId="3" borderId="19" xfId="0" applyFont="1" applyFill="1" applyBorder="1" applyAlignment="1">
      <alignment vertical="center"/>
    </xf>
    <xf numFmtId="0" fontId="19" fillId="3" borderId="20" xfId="0" applyFont="1" applyFill="1" applyBorder="1" applyAlignment="1">
      <alignment vertical="center"/>
    </xf>
    <xf numFmtId="0" fontId="43" fillId="3" borderId="0" xfId="0" applyFont="1" applyFill="1" applyAlignment="1">
      <alignment vertical="center"/>
    </xf>
    <xf numFmtId="0" fontId="19" fillId="3" borderId="19" xfId="0" applyFont="1" applyFill="1" applyBorder="1" applyAlignment="1">
      <alignment vertical="center"/>
    </xf>
    <xf numFmtId="0" fontId="28" fillId="3" borderId="17" xfId="0" applyFont="1" applyFill="1" applyBorder="1" applyAlignment="1">
      <alignment vertical="center" wrapText="1"/>
    </xf>
    <xf numFmtId="0" fontId="28" fillId="3" borderId="18" xfId="0" applyFont="1" applyFill="1" applyBorder="1" applyAlignment="1">
      <alignment vertical="center" wrapText="1"/>
    </xf>
    <xf numFmtId="0" fontId="45" fillId="3" borderId="22" xfId="1" applyFont="1" applyFill="1" applyBorder="1" applyAlignment="1" applyProtection="1">
      <alignment vertical="center" wrapText="1"/>
    </xf>
    <xf numFmtId="0" fontId="45" fillId="3" borderId="23" xfId="1" applyFont="1" applyFill="1" applyBorder="1" applyAlignment="1" applyProtection="1">
      <alignment vertical="center" wrapText="1"/>
    </xf>
    <xf numFmtId="0" fontId="46" fillId="10" borderId="68" xfId="0" applyFont="1" applyFill="1" applyBorder="1" applyAlignment="1">
      <alignment horizontal="left" vertical="center" indent="1"/>
    </xf>
    <xf numFmtId="0" fontId="46" fillId="0" borderId="70" xfId="0" applyFont="1" applyBorder="1" applyAlignment="1">
      <alignment horizontal="left" vertical="center" indent="1"/>
    </xf>
    <xf numFmtId="0" fontId="46" fillId="10" borderId="71" xfId="0" applyFont="1" applyFill="1" applyBorder="1" applyAlignment="1">
      <alignment horizontal="left" vertical="center" indent="1"/>
    </xf>
    <xf numFmtId="0" fontId="46" fillId="9" borderId="73" xfId="0" applyFont="1" applyFill="1" applyBorder="1" applyAlignment="1" applyProtection="1">
      <alignment horizontal="left" vertical="center" indent="1"/>
      <protection locked="0"/>
    </xf>
    <xf numFmtId="0" fontId="46" fillId="10" borderId="74" xfId="0" applyFont="1" applyFill="1" applyBorder="1" applyAlignment="1">
      <alignment horizontal="left" vertical="center" indent="1"/>
    </xf>
    <xf numFmtId="0" fontId="46" fillId="9" borderId="76" xfId="0" applyFont="1" applyFill="1" applyBorder="1" applyAlignment="1" applyProtection="1">
      <alignment horizontal="left" vertical="center" indent="1"/>
      <protection locked="0"/>
    </xf>
    <xf numFmtId="0" fontId="19" fillId="0" borderId="0" xfId="0" applyFont="1" applyAlignment="1">
      <alignment horizontal="left" vertical="center" indent="1"/>
    </xf>
    <xf numFmtId="0" fontId="19" fillId="0" borderId="27" xfId="0" applyFont="1" applyBorder="1" applyAlignment="1">
      <alignment horizontal="center" vertical="center"/>
    </xf>
    <xf numFmtId="0" fontId="38" fillId="11" borderId="9"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0" xfId="0" applyFont="1" applyAlignment="1">
      <alignment horizontal="center" vertical="center"/>
    </xf>
    <xf numFmtId="0" fontId="36" fillId="0" borderId="52" xfId="0" applyFont="1" applyBorder="1" applyAlignment="1">
      <alignment horizontal="center" vertical="center"/>
    </xf>
    <xf numFmtId="0" fontId="19" fillId="8" borderId="10" xfId="4" applyFont="1" applyBorder="1" applyAlignment="1" applyProtection="1">
      <alignment horizontal="center" vertical="center"/>
      <protection locked="0"/>
    </xf>
    <xf numFmtId="0" fontId="18" fillId="8" borderId="10" xfId="4" applyFont="1" applyBorder="1" applyAlignment="1" applyProtection="1">
      <alignment horizontal="center" vertical="center"/>
      <protection locked="0"/>
    </xf>
    <xf numFmtId="0" fontId="18" fillId="8" borderId="6" xfId="4" applyFont="1" applyBorder="1" applyAlignment="1" applyProtection="1">
      <alignment horizontal="center" vertical="center"/>
      <protection locked="0"/>
    </xf>
    <xf numFmtId="0" fontId="19" fillId="12" borderId="10" xfId="4" applyFont="1" applyFill="1" applyBorder="1" applyAlignment="1" applyProtection="1">
      <alignment horizontal="center" vertical="center"/>
      <protection locked="0"/>
    </xf>
    <xf numFmtId="0" fontId="18" fillId="12" borderId="10" xfId="4" applyFont="1" applyFill="1" applyBorder="1" applyAlignment="1" applyProtection="1">
      <alignment horizontal="center" vertical="center"/>
      <protection locked="0"/>
    </xf>
    <xf numFmtId="0" fontId="18" fillId="12" borderId="6" xfId="4" applyFont="1" applyFill="1" applyBorder="1" applyAlignment="1" applyProtection="1">
      <alignment horizontal="center" vertical="center"/>
      <protection locked="0"/>
    </xf>
    <xf numFmtId="0" fontId="36" fillId="0" borderId="9" xfId="0" applyFont="1" applyBorder="1" applyAlignment="1">
      <alignment horizontal="center" vertical="center"/>
    </xf>
    <xf numFmtId="0" fontId="24" fillId="0" borderId="50" xfId="0" applyFont="1" applyBorder="1" applyAlignment="1">
      <alignment horizontal="center" vertical="center"/>
    </xf>
    <xf numFmtId="9" fontId="18" fillId="8" borderId="10" xfId="4" applyNumberFormat="1" applyFont="1" applyBorder="1" applyAlignment="1" applyProtection="1">
      <alignment horizontal="center" vertical="center"/>
      <protection locked="0"/>
    </xf>
    <xf numFmtId="9" fontId="18" fillId="8" borderId="6" xfId="4" applyNumberFormat="1" applyFont="1" applyBorder="1" applyAlignment="1" applyProtection="1">
      <alignment horizontal="center" vertical="center"/>
      <protection locked="0"/>
    </xf>
    <xf numFmtId="9" fontId="18" fillId="12" borderId="10" xfId="4" applyNumberFormat="1" applyFont="1" applyFill="1" applyBorder="1" applyAlignment="1" applyProtection="1">
      <alignment horizontal="center" vertical="center"/>
      <protection locked="0"/>
    </xf>
    <xf numFmtId="9" fontId="18" fillId="12" borderId="6" xfId="4" applyNumberFormat="1" applyFont="1" applyFill="1" applyBorder="1" applyAlignment="1" applyProtection="1">
      <alignment horizontal="center" vertical="center"/>
      <protection locked="0"/>
    </xf>
    <xf numFmtId="0" fontId="24" fillId="0" borderId="10" xfId="0" applyFont="1" applyBorder="1" applyAlignment="1">
      <alignment horizontal="center" vertical="center"/>
    </xf>
    <xf numFmtId="10" fontId="18" fillId="12" borderId="10" xfId="4" applyNumberFormat="1" applyFont="1" applyFill="1" applyBorder="1" applyAlignment="1" applyProtection="1">
      <alignment horizontal="center" vertical="center"/>
      <protection locked="0"/>
    </xf>
    <xf numFmtId="10" fontId="18" fillId="12" borderId="6" xfId="4" applyNumberFormat="1" applyFont="1" applyFill="1" applyBorder="1" applyAlignment="1" applyProtection="1">
      <alignment horizontal="center" vertical="center"/>
      <protection locked="0"/>
    </xf>
    <xf numFmtId="0" fontId="24" fillId="0" borderId="57" xfId="0" applyFont="1" applyBorder="1" applyAlignment="1">
      <alignment horizontal="center" vertical="center"/>
    </xf>
    <xf numFmtId="9" fontId="18" fillId="8" borderId="12" xfId="4" applyNumberFormat="1" applyFont="1" applyBorder="1" applyAlignment="1" applyProtection="1">
      <alignment horizontal="center" vertical="center"/>
      <protection locked="0"/>
    </xf>
    <xf numFmtId="9" fontId="18" fillId="8" borderId="13" xfId="4" applyNumberFormat="1" applyFont="1" applyBorder="1" applyAlignment="1" applyProtection="1">
      <alignment horizontal="center" vertical="center"/>
      <protection locked="0"/>
    </xf>
    <xf numFmtId="9" fontId="18" fillId="12" borderId="12" xfId="4" applyNumberFormat="1" applyFont="1" applyFill="1" applyBorder="1" applyAlignment="1" applyProtection="1">
      <alignment horizontal="center" vertical="center"/>
      <protection locked="0"/>
    </xf>
    <xf numFmtId="9" fontId="18" fillId="12" borderId="13" xfId="4" applyNumberFormat="1" applyFont="1" applyFill="1" applyBorder="1" applyAlignment="1" applyProtection="1">
      <alignment horizontal="center" vertical="center"/>
      <protection locked="0"/>
    </xf>
    <xf numFmtId="0" fontId="24" fillId="0" borderId="12" xfId="0" applyFont="1" applyBorder="1" applyAlignment="1">
      <alignment horizontal="center" vertical="center"/>
    </xf>
    <xf numFmtId="10" fontId="18" fillId="12" borderId="12" xfId="4" applyNumberFormat="1" applyFont="1" applyFill="1" applyBorder="1" applyAlignment="1" applyProtection="1">
      <alignment horizontal="center" vertical="center"/>
      <protection locked="0"/>
    </xf>
    <xf numFmtId="10" fontId="18" fillId="12" borderId="13" xfId="4" applyNumberFormat="1"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0" fontId="38" fillId="11" borderId="56" xfId="0" applyFont="1" applyFill="1" applyBorder="1" applyAlignment="1">
      <alignment horizontal="center" vertical="center" wrapText="1"/>
    </xf>
    <xf numFmtId="0" fontId="38" fillId="11" borderId="15" xfId="0" applyFont="1" applyFill="1" applyBorder="1" applyAlignment="1">
      <alignment horizontal="center" vertical="center" wrapText="1"/>
    </xf>
    <xf numFmtId="0" fontId="38" fillId="11" borderId="51" xfId="0" applyFont="1" applyFill="1" applyBorder="1" applyAlignment="1">
      <alignment horizontal="center" vertical="center" wrapText="1"/>
    </xf>
    <xf numFmtId="0" fontId="38" fillId="11" borderId="65" xfId="0" applyFont="1" applyFill="1" applyBorder="1" applyAlignment="1">
      <alignment horizontal="center" vertical="center" wrapText="1"/>
    </xf>
    <xf numFmtId="0" fontId="36" fillId="16" borderId="52" xfId="0" applyFont="1" applyFill="1" applyBorder="1" applyAlignment="1">
      <alignment horizontal="center" vertical="center" wrapText="1"/>
    </xf>
    <xf numFmtId="0" fontId="19" fillId="16" borderId="9" xfId="4" applyFont="1" applyFill="1" applyBorder="1" applyAlignment="1" applyProtection="1">
      <alignment horizontal="center" vertical="center" wrapText="1"/>
      <protection locked="0"/>
    </xf>
    <xf numFmtId="0" fontId="36" fillId="0" borderId="9" xfId="0" applyFont="1" applyBorder="1" applyAlignment="1">
      <alignment horizontal="center" vertical="center" wrapText="1"/>
    </xf>
    <xf numFmtId="0" fontId="19" fillId="12" borderId="9" xfId="4" applyFont="1" applyFill="1" applyBorder="1" applyAlignment="1" applyProtection="1">
      <alignment horizontal="center" vertical="center" wrapText="1"/>
      <protection locked="0"/>
    </xf>
    <xf numFmtId="10" fontId="19" fillId="16" borderId="10" xfId="4" applyNumberFormat="1" applyFont="1" applyFill="1" applyBorder="1" applyAlignment="1" applyProtection="1">
      <alignment horizontal="center" vertical="center" wrapText="1"/>
      <protection locked="0"/>
    </xf>
    <xf numFmtId="10" fontId="19" fillId="12" borderId="10" xfId="4" applyNumberFormat="1" applyFont="1" applyFill="1" applyBorder="1" applyAlignment="1" applyProtection="1">
      <alignment horizontal="center" vertical="center" wrapText="1"/>
      <protection locked="0"/>
    </xf>
    <xf numFmtId="0" fontId="38" fillId="16" borderId="46" xfId="0" applyFont="1" applyFill="1" applyBorder="1" applyAlignment="1">
      <alignment horizontal="center" vertical="center" wrapText="1"/>
    </xf>
    <xf numFmtId="0" fontId="25" fillId="16" borderId="46" xfId="4" applyFont="1" applyFill="1" applyBorder="1" applyAlignment="1" applyProtection="1">
      <alignment horizontal="center" vertical="center" wrapText="1"/>
      <protection locked="0"/>
    </xf>
    <xf numFmtId="0" fontId="25" fillId="16" borderId="10" xfId="4" applyFont="1" applyFill="1" applyBorder="1" applyAlignment="1" applyProtection="1">
      <alignment horizontal="center" vertical="center"/>
      <protection locked="0"/>
    </xf>
    <xf numFmtId="0" fontId="25" fillId="16" borderId="6" xfId="4" applyFont="1" applyFill="1" applyBorder="1" applyAlignment="1" applyProtection="1">
      <alignment horizontal="center" vertical="center"/>
      <protection locked="0"/>
    </xf>
    <xf numFmtId="0" fontId="25" fillId="12" borderId="10" xfId="4" applyFont="1" applyFill="1" applyBorder="1" applyAlignment="1" applyProtection="1">
      <alignment horizontal="center" vertical="center"/>
      <protection locked="0"/>
    </xf>
    <xf numFmtId="0" fontId="25" fillId="12" borderId="46" xfId="4" applyFont="1" applyFill="1" applyBorder="1" applyAlignment="1" applyProtection="1">
      <alignment horizontal="center" vertical="center" wrapText="1"/>
      <protection locked="0"/>
    </xf>
    <xf numFmtId="0" fontId="25" fillId="12" borderId="6" xfId="4" applyFont="1" applyFill="1" applyBorder="1" applyAlignment="1" applyProtection="1">
      <alignment horizontal="center" vertical="center"/>
      <protection locked="0"/>
    </xf>
    <xf numFmtId="0" fontId="25" fillId="16" borderId="33" xfId="4" applyFont="1" applyFill="1" applyBorder="1" applyAlignment="1" applyProtection="1">
      <alignment horizontal="center" vertical="center"/>
      <protection locked="0"/>
    </xf>
    <xf numFmtId="0" fontId="25" fillId="12" borderId="33" xfId="4" applyFont="1" applyFill="1" applyBorder="1" applyAlignment="1" applyProtection="1">
      <alignment horizontal="center" vertical="center"/>
      <protection locked="0"/>
    </xf>
    <xf numFmtId="0" fontId="38" fillId="16" borderId="12" xfId="0" applyFont="1" applyFill="1" applyBorder="1" applyAlignment="1">
      <alignment horizontal="center" vertical="center" wrapText="1"/>
    </xf>
    <xf numFmtId="0" fontId="25" fillId="16" borderId="13" xfId="4" applyFont="1" applyFill="1" applyBorder="1" applyAlignment="1" applyProtection="1">
      <alignment horizontal="center" vertical="center"/>
      <protection locked="0"/>
    </xf>
    <xf numFmtId="0" fontId="38" fillId="11" borderId="12" xfId="0" applyFont="1" applyFill="1" applyBorder="1" applyAlignment="1">
      <alignment horizontal="center" vertical="center" wrapText="1"/>
    </xf>
    <xf numFmtId="0" fontId="25" fillId="12" borderId="13" xfId="4" applyFont="1" applyFill="1" applyBorder="1" applyAlignment="1" applyProtection="1">
      <alignment horizontal="center" vertical="center"/>
      <protection locked="0"/>
    </xf>
    <xf numFmtId="0" fontId="19" fillId="0" borderId="0" xfId="0" applyFont="1" applyAlignment="1">
      <alignment vertical="center" wrapText="1"/>
    </xf>
    <xf numFmtId="0" fontId="36" fillId="0" borderId="50" xfId="0" applyFont="1" applyBorder="1" applyAlignment="1">
      <alignment horizontal="center" vertical="center" wrapText="1"/>
    </xf>
    <xf numFmtId="0" fontId="19" fillId="8" borderId="10" xfId="4" applyFont="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19" fillId="12" borderId="10" xfId="4" applyFont="1" applyFill="1" applyBorder="1" applyAlignment="1" applyProtection="1">
      <alignment horizontal="center" vertical="center" wrapText="1"/>
      <protection locked="0"/>
    </xf>
    <xf numFmtId="10" fontId="19" fillId="8" borderId="10" xfId="4" applyNumberFormat="1" applyFont="1" applyBorder="1" applyAlignment="1" applyProtection="1">
      <alignment horizontal="center" vertical="center" wrapText="1"/>
      <protection locked="0"/>
    </xf>
    <xf numFmtId="0" fontId="19" fillId="8" borderId="50" xfId="4" applyFont="1" applyBorder="1" applyAlignment="1" applyProtection="1">
      <alignment horizontal="center" vertical="center"/>
      <protection locked="0"/>
    </xf>
    <xf numFmtId="10" fontId="19" fillId="8" borderId="10" xfId="4" applyNumberFormat="1" applyFont="1" applyBorder="1" applyAlignment="1" applyProtection="1">
      <alignment horizontal="center" vertical="center"/>
      <protection locked="0"/>
    </xf>
    <xf numFmtId="10" fontId="19" fillId="12" borderId="10" xfId="4" applyNumberFormat="1" applyFont="1" applyFill="1" applyBorder="1" applyAlignment="1" applyProtection="1">
      <alignment horizontal="center" vertical="center"/>
      <protection locked="0"/>
    </xf>
    <xf numFmtId="0" fontId="25" fillId="16" borderId="26" xfId="4" applyFont="1" applyFill="1" applyBorder="1" applyAlignment="1" applyProtection="1">
      <alignment horizontal="center" vertical="center" wrapText="1"/>
      <protection locked="0"/>
    </xf>
    <xf numFmtId="0" fontId="25" fillId="16" borderId="47" xfId="4" applyFont="1" applyFill="1" applyBorder="1" applyAlignment="1" applyProtection="1">
      <alignment horizontal="center" vertical="center"/>
      <protection locked="0"/>
    </xf>
    <xf numFmtId="0" fontId="25" fillId="16" borderId="38" xfId="4" applyFont="1" applyFill="1" applyBorder="1" applyAlignment="1" applyProtection="1">
      <alignment horizontal="center" vertical="center" wrapText="1"/>
      <protection locked="0"/>
    </xf>
    <xf numFmtId="0" fontId="25" fillId="16" borderId="12" xfId="4" applyFont="1" applyFill="1" applyBorder="1" applyAlignment="1" applyProtection="1">
      <alignment horizontal="center" vertical="center"/>
      <protection locked="0"/>
    </xf>
    <xf numFmtId="0" fontId="25" fillId="16" borderId="41" xfId="4" applyFont="1" applyFill="1" applyBorder="1" applyAlignment="1" applyProtection="1">
      <alignment horizontal="center" vertical="center"/>
      <protection locked="0"/>
    </xf>
    <xf numFmtId="0" fontId="19" fillId="12" borderId="12" xfId="4" applyFont="1" applyFill="1" applyBorder="1" applyAlignment="1" applyProtection="1">
      <alignment horizontal="center" vertical="center"/>
      <protection locked="0"/>
    </xf>
    <xf numFmtId="0" fontId="25" fillId="12" borderId="38" xfId="4" applyFont="1" applyFill="1" applyBorder="1" applyAlignment="1" applyProtection="1">
      <alignment horizontal="center" vertical="center" wrapText="1"/>
      <protection locked="0"/>
    </xf>
    <xf numFmtId="0" fontId="25" fillId="12" borderId="12" xfId="4" applyFont="1" applyFill="1" applyBorder="1" applyAlignment="1" applyProtection="1">
      <alignment horizontal="center" vertical="center"/>
      <protection locked="0"/>
    </xf>
    <xf numFmtId="0" fontId="19" fillId="0" borderId="0" xfId="0" applyFont="1" applyAlignment="1">
      <alignment horizontal="left" vertical="center"/>
    </xf>
    <xf numFmtId="0" fontId="19" fillId="0" borderId="0" xfId="0" applyFont="1" applyAlignment="1">
      <alignment horizontal="left" vertical="center" wrapText="1"/>
    </xf>
    <xf numFmtId="0" fontId="19" fillId="8" borderId="50" xfId="4" applyFont="1" applyBorder="1" applyAlignment="1" applyProtection="1">
      <alignment horizontal="center" vertical="center" wrapText="1"/>
      <protection locked="0"/>
    </xf>
    <xf numFmtId="0" fontId="25" fillId="8" borderId="50" xfId="4" applyFont="1" applyBorder="1" applyAlignment="1" applyProtection="1">
      <alignment horizontal="center" vertical="center"/>
      <protection locked="0"/>
    </xf>
    <xf numFmtId="0" fontId="19" fillId="16" borderId="6" xfId="4" applyFont="1" applyFill="1" applyBorder="1" applyAlignment="1" applyProtection="1">
      <alignment horizontal="center" vertical="center"/>
      <protection locked="0"/>
    </xf>
    <xf numFmtId="0" fontId="19" fillId="12" borderId="6" xfId="4" applyFont="1" applyFill="1" applyBorder="1" applyAlignment="1" applyProtection="1">
      <alignment horizontal="center" vertical="center"/>
      <protection locked="0"/>
    </xf>
    <xf numFmtId="0" fontId="19" fillId="16" borderId="13" xfId="4" applyFont="1" applyFill="1" applyBorder="1" applyAlignment="1" applyProtection="1">
      <alignment horizontal="center" vertical="center"/>
      <protection locked="0"/>
    </xf>
    <xf numFmtId="0" fontId="19" fillId="12" borderId="13" xfId="4"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38" fillId="16" borderId="8" xfId="0" applyFont="1" applyFill="1" applyBorder="1" applyAlignment="1">
      <alignment horizontal="center" vertical="center"/>
    </xf>
    <xf numFmtId="0" fontId="19" fillId="16" borderId="10" xfId="4" applyFont="1" applyFill="1" applyBorder="1" applyAlignment="1" applyProtection="1">
      <alignment horizontal="center" vertical="center" wrapText="1"/>
      <protection locked="0"/>
    </xf>
    <xf numFmtId="0" fontId="19" fillId="16" borderId="6" xfId="4" applyFont="1" applyFill="1" applyBorder="1" applyAlignment="1" applyProtection="1">
      <alignment horizontal="center" vertical="center" wrapText="1"/>
      <protection locked="0"/>
    </xf>
    <xf numFmtId="0" fontId="19" fillId="12" borderId="6" xfId="4" applyFont="1" applyFill="1" applyBorder="1" applyAlignment="1" applyProtection="1">
      <alignment horizontal="center" vertical="center" wrapText="1"/>
      <protection locked="0"/>
    </xf>
    <xf numFmtId="0" fontId="19" fillId="8" borderId="95" xfId="4" applyFont="1" applyBorder="1" applyAlignment="1" applyProtection="1">
      <alignment horizontal="center" vertical="center"/>
      <protection locked="0"/>
    </xf>
    <xf numFmtId="10" fontId="19" fillId="8" borderId="36" xfId="4" applyNumberFormat="1" applyFont="1" applyBorder="1" applyAlignment="1" applyProtection="1">
      <alignment horizontal="center" vertical="center"/>
      <protection locked="0"/>
    </xf>
    <xf numFmtId="0" fontId="19" fillId="12" borderId="58" xfId="4" applyFont="1" applyFill="1" applyBorder="1" applyAlignment="1" applyProtection="1">
      <alignment horizontal="center" vertical="center"/>
      <protection locked="0"/>
    </xf>
    <xf numFmtId="10" fontId="19" fillId="12" borderId="36" xfId="4" applyNumberFormat="1" applyFont="1" applyFill="1" applyBorder="1" applyAlignment="1" applyProtection="1">
      <alignment horizontal="center" vertical="center"/>
      <protection locked="0"/>
    </xf>
    <xf numFmtId="0" fontId="19" fillId="12" borderId="31" xfId="4" applyFont="1" applyFill="1" applyBorder="1" applyAlignment="1" applyProtection="1">
      <alignment horizontal="center" vertical="center"/>
      <protection locked="0"/>
    </xf>
    <xf numFmtId="0" fontId="38" fillId="16" borderId="46" xfId="0" applyFont="1" applyFill="1" applyBorder="1" applyAlignment="1">
      <alignment horizontal="center" vertical="center"/>
    </xf>
    <xf numFmtId="0" fontId="38" fillId="11" borderId="45" xfId="0" applyFont="1" applyFill="1" applyBorder="1" applyAlignment="1">
      <alignment horizontal="center" vertical="center"/>
    </xf>
    <xf numFmtId="0" fontId="38" fillId="11" borderId="26" xfId="0" applyFont="1" applyFill="1" applyBorder="1" applyAlignment="1">
      <alignment horizontal="center" vertical="center"/>
    </xf>
    <xf numFmtId="0" fontId="19" fillId="16" borderId="95" xfId="4" applyFont="1" applyFill="1" applyBorder="1" applyAlignment="1" applyProtection="1">
      <alignment horizontal="center" vertical="center"/>
      <protection locked="0"/>
    </xf>
    <xf numFmtId="10" fontId="19" fillId="16" borderId="10" xfId="4" applyNumberFormat="1" applyFont="1" applyFill="1" applyBorder="1" applyAlignment="1" applyProtection="1">
      <alignment horizontal="center" vertical="center"/>
      <protection locked="0"/>
    </xf>
    <xf numFmtId="0" fontId="19" fillId="16" borderId="10" xfId="4" applyFont="1" applyFill="1" applyBorder="1" applyAlignment="1" applyProtection="1">
      <alignment horizontal="center" vertical="center"/>
      <protection locked="0"/>
    </xf>
    <xf numFmtId="0" fontId="19" fillId="12" borderId="5" xfId="4" applyFont="1" applyFill="1" applyBorder="1" applyAlignment="1" applyProtection="1">
      <alignment horizontal="center" vertical="center"/>
      <protection locked="0"/>
    </xf>
    <xf numFmtId="0" fontId="25" fillId="16" borderId="50" xfId="4" applyFont="1" applyFill="1" applyBorder="1" applyAlignment="1" applyProtection="1">
      <alignment horizontal="center" vertical="center" wrapText="1"/>
      <protection locked="0"/>
    </xf>
    <xf numFmtId="0" fontId="25" fillId="12" borderId="5" xfId="4" applyFont="1" applyFill="1" applyBorder="1" applyAlignment="1" applyProtection="1">
      <alignment horizontal="center" vertical="center" wrapText="1"/>
      <protection locked="0"/>
    </xf>
    <xf numFmtId="0" fontId="25" fillId="12" borderId="10" xfId="4" applyFont="1" applyFill="1" applyBorder="1" applyAlignment="1" applyProtection="1">
      <alignment horizontal="center" vertical="center" wrapText="1"/>
      <protection locked="0"/>
    </xf>
    <xf numFmtId="0" fontId="25" fillId="16" borderId="57" xfId="4" applyFont="1" applyFill="1" applyBorder="1" applyAlignment="1" applyProtection="1">
      <alignment horizontal="center" vertical="center" wrapText="1"/>
      <protection locked="0"/>
    </xf>
    <xf numFmtId="0" fontId="25" fillId="12" borderId="11" xfId="4" applyFont="1" applyFill="1" applyBorder="1" applyAlignment="1" applyProtection="1">
      <alignment horizontal="center" vertical="center" wrapText="1"/>
      <protection locked="0"/>
    </xf>
    <xf numFmtId="0" fontId="25" fillId="12" borderId="12" xfId="4" applyFont="1" applyFill="1" applyBorder="1" applyAlignment="1" applyProtection="1">
      <alignment horizontal="center" vertical="center" wrapText="1"/>
      <protection locked="0"/>
    </xf>
    <xf numFmtId="0" fontId="19" fillId="16" borderId="5" xfId="4" applyFont="1" applyFill="1" applyBorder="1" applyAlignment="1" applyProtection="1">
      <alignment horizontal="center" vertical="center"/>
      <protection locked="0"/>
    </xf>
    <xf numFmtId="0" fontId="25" fillId="16" borderId="11" xfId="4" applyFont="1" applyFill="1" applyBorder="1" applyAlignment="1" applyProtection="1">
      <alignment horizontal="center" vertical="center" wrapText="1"/>
      <protection locked="0"/>
    </xf>
    <xf numFmtId="0" fontId="19" fillId="8" borderId="0" xfId="4" applyFont="1" applyAlignment="1" applyProtection="1">
      <alignment horizontal="center" vertical="center"/>
    </xf>
    <xf numFmtId="0" fontId="19" fillId="6" borderId="0" xfId="2" applyFont="1" applyAlignment="1" applyProtection="1">
      <alignment horizontal="center" vertical="center"/>
    </xf>
    <xf numFmtId="0" fontId="19" fillId="7" borderId="0" xfId="3" applyFont="1" applyAlignment="1" applyProtection="1">
      <alignment horizontal="center" vertical="center"/>
    </xf>
    <xf numFmtId="0" fontId="19" fillId="16" borderId="5" xfId="4" applyFont="1" applyFill="1" applyBorder="1" applyAlignment="1" applyProtection="1">
      <alignment horizontal="center" vertical="center" wrapText="1"/>
      <protection locked="0"/>
    </xf>
    <xf numFmtId="0" fontId="19" fillId="12" borderId="5" xfId="4" applyFont="1" applyFill="1" applyBorder="1" applyAlignment="1" applyProtection="1">
      <alignment horizontal="center" vertical="center" wrapText="1"/>
      <protection locked="0"/>
    </xf>
    <xf numFmtId="0" fontId="19" fillId="0" borderId="19" xfId="0" applyFont="1" applyBorder="1" applyAlignment="1">
      <alignment horizontal="center" vertical="center"/>
    </xf>
    <xf numFmtId="0" fontId="10" fillId="0" borderId="73" xfId="0" applyFont="1" applyFill="1" applyBorder="1" applyAlignment="1">
      <alignment horizontal="center" vertical="center"/>
    </xf>
    <xf numFmtId="0" fontId="10" fillId="0" borderId="69" xfId="0" applyFont="1" applyFill="1" applyBorder="1" applyAlignment="1">
      <alignment horizontal="left" vertical="center" wrapText="1" indent="1"/>
    </xf>
    <xf numFmtId="0" fontId="10" fillId="0" borderId="70" xfId="0" applyFont="1" applyFill="1" applyBorder="1" applyAlignment="1">
      <alignment horizontal="center" vertical="center"/>
    </xf>
    <xf numFmtId="0" fontId="10" fillId="0" borderId="75" xfId="0" applyFont="1" applyFill="1" applyBorder="1" applyAlignment="1">
      <alignment horizontal="left" vertical="center" wrapText="1" indent="1"/>
    </xf>
    <xf numFmtId="0" fontId="10" fillId="0" borderId="76" xfId="0" applyFont="1" applyFill="1" applyBorder="1" applyAlignment="1">
      <alignment horizontal="center" vertical="center"/>
    </xf>
    <xf numFmtId="0" fontId="12" fillId="0" borderId="69" xfId="0" applyFont="1" applyBorder="1" applyAlignment="1">
      <alignment horizontal="center" vertical="center" wrapText="1"/>
    </xf>
    <xf numFmtId="0" fontId="10" fillId="0" borderId="72" xfId="0" applyFont="1" applyBorder="1" applyAlignment="1">
      <alignment horizontal="left" vertical="center" wrapText="1" indent="1"/>
    </xf>
    <xf numFmtId="0" fontId="10" fillId="0" borderId="73" xfId="0" applyFont="1" applyBorder="1" applyAlignment="1">
      <alignment horizontal="left" vertical="center" wrapText="1" indent="1"/>
    </xf>
    <xf numFmtId="0" fontId="10" fillId="0" borderId="75" xfId="0" applyFont="1" applyBorder="1" applyAlignment="1">
      <alignment horizontal="left" vertical="center" wrapText="1" indent="1"/>
    </xf>
    <xf numFmtId="0" fontId="10" fillId="0" borderId="74" xfId="0" applyFont="1" applyBorder="1" applyAlignment="1">
      <alignment horizontal="left" vertical="center" wrapText="1" indent="1"/>
    </xf>
    <xf numFmtId="0" fontId="10" fillId="0" borderId="71" xfId="0" applyFont="1" applyBorder="1" applyAlignment="1">
      <alignment horizontal="left" vertical="center" wrapText="1" indent="1"/>
    </xf>
    <xf numFmtId="0" fontId="50" fillId="0" borderId="69" xfId="0" applyFont="1" applyBorder="1" applyAlignment="1">
      <alignment horizontal="center" vertical="center" wrapText="1"/>
    </xf>
    <xf numFmtId="0" fontId="50" fillId="0" borderId="70" xfId="0" applyFont="1" applyBorder="1" applyAlignment="1">
      <alignment horizontal="center" vertical="center" wrapText="1"/>
    </xf>
    <xf numFmtId="0" fontId="34" fillId="0" borderId="72" xfId="0" applyFont="1" applyBorder="1" applyAlignment="1">
      <alignment horizontal="left" vertical="center" wrapText="1" indent="1"/>
    </xf>
    <xf numFmtId="0" fontId="34" fillId="0" borderId="73" xfId="0" applyFont="1" applyBorder="1" applyAlignment="1">
      <alignment horizontal="left" vertical="center" wrapText="1" indent="1"/>
    </xf>
    <xf numFmtId="0" fontId="10" fillId="0" borderId="72" xfId="0" applyFont="1" applyBorder="1" applyAlignment="1">
      <alignment horizontal="center" vertical="center" wrapText="1"/>
    </xf>
    <xf numFmtId="0" fontId="19" fillId="0" borderId="72" xfId="0" applyFont="1" applyBorder="1" applyAlignment="1">
      <alignment horizontal="left" vertical="center" wrapText="1" indent="1"/>
    </xf>
    <xf numFmtId="0" fontId="34" fillId="0" borderId="72" xfId="0" applyFont="1" applyBorder="1" applyAlignment="1">
      <alignment horizontal="left" vertical="center" indent="1"/>
    </xf>
    <xf numFmtId="0" fontId="10" fillId="0" borderId="75" xfId="0" applyFont="1" applyBorder="1" applyAlignment="1">
      <alignment horizontal="center" vertical="center" wrapText="1"/>
    </xf>
    <xf numFmtId="0" fontId="19" fillId="0" borderId="98" xfId="0" applyFont="1" applyBorder="1" applyAlignment="1">
      <alignment horizontal="left" vertical="center" wrapText="1" indent="1"/>
    </xf>
    <xf numFmtId="0" fontId="19" fillId="0" borderId="96" xfId="0" applyFont="1" applyBorder="1" applyAlignment="1">
      <alignment horizontal="left" vertical="center" wrapText="1" indent="1"/>
    </xf>
    <xf numFmtId="0" fontId="51" fillId="0" borderId="72" xfId="0" applyFont="1" applyBorder="1" applyAlignment="1">
      <alignment horizontal="left" vertical="center" wrapText="1" indent="1"/>
    </xf>
    <xf numFmtId="0" fontId="19" fillId="0" borderId="97" xfId="0" applyFont="1" applyBorder="1" applyAlignment="1">
      <alignment horizontal="left" vertical="center" wrapText="1" indent="1"/>
    </xf>
    <xf numFmtId="0" fontId="19" fillId="0" borderId="72"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99" xfId="0" applyFont="1" applyBorder="1" applyAlignment="1">
      <alignment horizontal="left" vertical="center" wrapText="1" indent="1"/>
    </xf>
    <xf numFmtId="0" fontId="19" fillId="0" borderId="72" xfId="0" applyFont="1" applyFill="1" applyBorder="1" applyAlignment="1">
      <alignment horizontal="left" vertical="center" wrapText="1" indent="1"/>
    </xf>
    <xf numFmtId="0" fontId="19" fillId="0" borderId="72" xfId="0" applyFont="1" applyFill="1" applyBorder="1" applyAlignment="1">
      <alignment horizontal="center" vertical="center"/>
    </xf>
    <xf numFmtId="9" fontId="19" fillId="0" borderId="72" xfId="0" applyNumberFormat="1" applyFont="1" applyFill="1" applyBorder="1" applyAlignment="1">
      <alignment horizontal="center" vertical="center"/>
    </xf>
    <xf numFmtId="0" fontId="19" fillId="0" borderId="96" xfId="0" applyFont="1" applyFill="1" applyBorder="1" applyAlignment="1">
      <alignment horizontal="left" vertical="center" wrapText="1" indent="1"/>
    </xf>
    <xf numFmtId="0" fontId="19" fillId="0" borderId="96" xfId="0" applyFont="1" applyFill="1" applyBorder="1" applyAlignment="1">
      <alignment horizontal="center" vertical="center"/>
    </xf>
    <xf numFmtId="0" fontId="19" fillId="0" borderId="75" xfId="0" applyFont="1" applyFill="1" applyBorder="1" applyAlignment="1">
      <alignment horizontal="left" vertical="center" wrapText="1" indent="1"/>
    </xf>
    <xf numFmtId="0" fontId="19" fillId="0" borderId="75" xfId="0" applyFont="1" applyFill="1" applyBorder="1" applyAlignment="1">
      <alignment horizontal="center" vertical="center"/>
    </xf>
    <xf numFmtId="9" fontId="19" fillId="0" borderId="75" xfId="0" applyNumberFormat="1" applyFont="1" applyFill="1" applyBorder="1" applyAlignment="1">
      <alignment horizontal="center" vertical="center"/>
    </xf>
    <xf numFmtId="0" fontId="19" fillId="0" borderId="73" xfId="0" applyFont="1" applyFill="1" applyBorder="1" applyAlignment="1">
      <alignment horizontal="left" vertical="center" wrapText="1" indent="1"/>
    </xf>
    <xf numFmtId="0" fontId="19" fillId="0" borderId="100" xfId="0" applyFont="1" applyFill="1" applyBorder="1" applyAlignment="1">
      <alignment horizontal="left" vertical="center" wrapText="1" indent="1"/>
    </xf>
    <xf numFmtId="0" fontId="19" fillId="0" borderId="76" xfId="0" applyFont="1" applyFill="1" applyBorder="1" applyAlignment="1">
      <alignment horizontal="left" vertical="center" wrapText="1" indent="1"/>
    </xf>
    <xf numFmtId="0" fontId="19" fillId="0" borderId="74" xfId="0" applyFont="1" applyFill="1" applyBorder="1" applyAlignment="1">
      <alignment horizontal="center" vertical="center"/>
    </xf>
    <xf numFmtId="0" fontId="19" fillId="0" borderId="71" xfId="0" applyFont="1" applyFill="1" applyBorder="1" applyAlignment="1">
      <alignment horizontal="center" vertical="center"/>
    </xf>
    <xf numFmtId="0" fontId="18" fillId="2" borderId="69" xfId="0" applyFont="1" applyFill="1" applyBorder="1" applyAlignment="1">
      <alignment horizontal="center" vertical="center" wrapText="1"/>
    </xf>
    <xf numFmtId="0" fontId="21" fillId="0" borderId="71" xfId="0" applyFont="1" applyBorder="1" applyAlignment="1">
      <alignment horizontal="left" vertical="center" wrapText="1" indent="1"/>
    </xf>
    <xf numFmtId="0" fontId="16" fillId="2" borderId="72" xfId="0" applyFont="1" applyFill="1" applyBorder="1" applyAlignment="1">
      <alignment horizontal="center" vertical="center" wrapText="1"/>
    </xf>
    <xf numFmtId="0" fontId="21" fillId="0" borderId="74" xfId="0" applyFont="1" applyBorder="1" applyAlignment="1">
      <alignment horizontal="left" vertical="center" indent="1"/>
    </xf>
    <xf numFmtId="0" fontId="16" fillId="2" borderId="75" xfId="0" applyFont="1" applyFill="1" applyBorder="1" applyAlignment="1">
      <alignment horizontal="center" vertical="center" wrapText="1"/>
    </xf>
    <xf numFmtId="0" fontId="19" fillId="2" borderId="75" xfId="0" applyFont="1" applyFill="1" applyBorder="1" applyAlignment="1">
      <alignment horizontal="center" vertical="center" wrapText="1"/>
    </xf>
    <xf numFmtId="0" fontId="39" fillId="2" borderId="73" xfId="0" applyFont="1" applyFill="1" applyBorder="1" applyAlignment="1">
      <alignment horizontal="left" vertical="center" wrapText="1" indent="1"/>
    </xf>
    <xf numFmtId="0" fontId="39" fillId="2" borderId="76" xfId="0" applyFont="1" applyFill="1" applyBorder="1" applyAlignment="1">
      <alignment horizontal="left" vertical="center" wrapText="1" indent="1"/>
    </xf>
    <xf numFmtId="0" fontId="38" fillId="11" borderId="37" xfId="0" applyFont="1" applyFill="1" applyBorder="1" applyAlignment="1">
      <alignment horizontal="center" vertical="center"/>
    </xf>
    <xf numFmtId="0" fontId="19" fillId="12" borderId="47" xfId="4" applyFont="1" applyFill="1" applyBorder="1" applyAlignment="1" applyProtection="1">
      <alignment horizontal="center" vertical="center"/>
      <protection locked="0"/>
    </xf>
    <xf numFmtId="0" fontId="38" fillId="11" borderId="26" xfId="0" applyFont="1" applyFill="1" applyBorder="1" applyAlignment="1">
      <alignment horizontal="center" vertical="center" wrapText="1"/>
    </xf>
    <xf numFmtId="0" fontId="38" fillId="11" borderId="50" xfId="0" applyFont="1" applyFill="1" applyBorder="1" applyAlignment="1">
      <alignment horizontal="center" vertical="center" wrapText="1"/>
    </xf>
    <xf numFmtId="0" fontId="25" fillId="12" borderId="47" xfId="4" applyFont="1" applyFill="1" applyBorder="1" applyAlignment="1" applyProtection="1">
      <alignment horizontal="center" vertical="center"/>
      <protection locked="0"/>
    </xf>
    <xf numFmtId="0" fontId="38" fillId="11" borderId="47" xfId="0" applyFont="1" applyFill="1" applyBorder="1" applyAlignment="1">
      <alignment horizontal="center" vertical="center" wrapText="1"/>
    </xf>
    <xf numFmtId="0" fontId="38" fillId="16" borderId="26" xfId="0" applyFont="1" applyFill="1" applyBorder="1" applyAlignment="1">
      <alignment horizontal="center" vertical="center" wrapText="1"/>
    </xf>
    <xf numFmtId="0" fontId="38" fillId="16" borderId="50" xfId="0" applyFont="1" applyFill="1" applyBorder="1" applyAlignment="1">
      <alignment horizontal="center" vertical="center" wrapText="1"/>
    </xf>
    <xf numFmtId="0" fontId="38" fillId="11" borderId="43" xfId="0" applyFont="1" applyFill="1" applyBorder="1" applyAlignment="1">
      <alignment horizontal="center" vertical="center"/>
    </xf>
    <xf numFmtId="0" fontId="19" fillId="16" borderId="46" xfId="4" applyFont="1" applyFill="1" applyBorder="1" applyAlignment="1" applyProtection="1">
      <alignment horizontal="center" vertical="center" wrapText="1"/>
      <protection locked="0"/>
    </xf>
    <xf numFmtId="0" fontId="19" fillId="12" borderId="45" xfId="4" applyFont="1" applyFill="1" applyBorder="1" applyAlignment="1" applyProtection="1">
      <alignment horizontal="center" vertical="center" wrapText="1"/>
      <protection locked="0"/>
    </xf>
    <xf numFmtId="0" fontId="19" fillId="12" borderId="46" xfId="4" applyFont="1" applyFill="1" applyBorder="1" applyAlignment="1" applyProtection="1">
      <alignment horizontal="center" vertical="center" wrapText="1"/>
      <protection locked="0"/>
    </xf>
    <xf numFmtId="0" fontId="19" fillId="12" borderId="26" xfId="4" applyFont="1" applyFill="1" applyBorder="1" applyAlignment="1" applyProtection="1">
      <alignment horizontal="center" vertical="center" wrapText="1"/>
      <protection locked="0"/>
    </xf>
    <xf numFmtId="0" fontId="38" fillId="11" borderId="42" xfId="0" applyFont="1" applyFill="1" applyBorder="1" applyAlignment="1">
      <alignment horizontal="center" vertical="center"/>
    </xf>
    <xf numFmtId="0" fontId="25" fillId="16" borderId="50" xfId="4" applyFont="1" applyFill="1" applyBorder="1" applyAlignment="1" applyProtection="1">
      <alignment horizontal="center" vertical="center"/>
      <protection locked="0"/>
    </xf>
    <xf numFmtId="0" fontId="25" fillId="12" borderId="41" xfId="4" applyFont="1" applyFill="1" applyBorder="1" applyAlignment="1" applyProtection="1">
      <alignment horizontal="center" vertical="center"/>
      <protection locked="0"/>
    </xf>
    <xf numFmtId="0" fontId="19" fillId="16" borderId="26" xfId="4" applyFont="1" applyFill="1" applyBorder="1" applyAlignment="1" applyProtection="1">
      <alignment horizontal="center" vertical="center"/>
      <protection locked="0"/>
    </xf>
    <xf numFmtId="0" fontId="19" fillId="16" borderId="50" xfId="4" applyFont="1" applyFill="1" applyBorder="1" applyAlignment="1" applyProtection="1">
      <alignment horizontal="center" vertical="center"/>
      <protection locked="0"/>
    </xf>
    <xf numFmtId="0" fontId="19" fillId="12" borderId="50" xfId="4" applyFont="1" applyFill="1" applyBorder="1" applyAlignment="1" applyProtection="1">
      <alignment horizontal="center" vertical="center"/>
      <protection locked="0"/>
    </xf>
    <xf numFmtId="0" fontId="19" fillId="16" borderId="57" xfId="4" applyFont="1" applyFill="1" applyBorder="1" applyAlignment="1" applyProtection="1">
      <alignment horizontal="center" vertical="center"/>
      <protection locked="0"/>
    </xf>
    <xf numFmtId="0" fontId="19" fillId="12" borderId="57" xfId="4" applyFont="1" applyFill="1" applyBorder="1" applyAlignment="1" applyProtection="1">
      <alignment horizontal="center" vertical="center"/>
      <protection locked="0"/>
    </xf>
    <xf numFmtId="0" fontId="19" fillId="12" borderId="50" xfId="4" applyFont="1" applyFill="1" applyBorder="1" applyAlignment="1" applyProtection="1">
      <alignment horizontal="center" vertical="center" wrapText="1"/>
      <protection locked="0"/>
    </xf>
    <xf numFmtId="0" fontId="38" fillId="11" borderId="46" xfId="0" applyFont="1" applyFill="1" applyBorder="1" applyAlignment="1">
      <alignment horizontal="center" vertical="center" wrapText="1"/>
    </xf>
    <xf numFmtId="0" fontId="19" fillId="8" borderId="46" xfId="4" applyFont="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25" fillId="12" borderId="26" xfId="4" applyFont="1" applyFill="1" applyBorder="1" applyAlignment="1" applyProtection="1">
      <alignment horizontal="center" vertical="center" wrapText="1"/>
      <protection locked="0"/>
    </xf>
    <xf numFmtId="0" fontId="38" fillId="16" borderId="9"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8" xfId="0" applyFont="1" applyFill="1" applyBorder="1" applyAlignment="1">
      <alignment horizontal="center" vertical="center"/>
    </xf>
    <xf numFmtId="0" fontId="10" fillId="2" borderId="100" xfId="0" applyFont="1" applyFill="1" applyBorder="1" applyAlignment="1">
      <alignment horizontal="center" vertical="center"/>
    </xf>
    <xf numFmtId="0" fontId="10" fillId="0" borderId="73" xfId="0" applyFont="1" applyBorder="1" applyAlignment="1">
      <alignment horizontal="center" vertical="center" wrapText="1"/>
    </xf>
    <xf numFmtId="0" fontId="10" fillId="0" borderId="76" xfId="0" applyFont="1" applyBorder="1" applyAlignment="1">
      <alignment horizontal="center" vertical="center" wrapText="1"/>
    </xf>
    <xf numFmtId="0" fontId="14" fillId="0" borderId="0" xfId="0" applyFont="1" applyAlignment="1">
      <alignment vertical="center" wrapText="1"/>
    </xf>
    <xf numFmtId="0" fontId="15" fillId="3" borderId="0" xfId="0" applyFont="1" applyFill="1" applyAlignment="1">
      <alignment horizontal="left" vertical="center" wrapText="1"/>
    </xf>
    <xf numFmtId="0" fontId="14" fillId="3" borderId="0" xfId="0" applyFont="1" applyFill="1" applyAlignment="1">
      <alignment horizontal="left" vertical="center" wrapText="1"/>
    </xf>
    <xf numFmtId="3" fontId="14" fillId="3" borderId="0" xfId="0" applyNumberFormat="1" applyFont="1" applyFill="1" applyAlignment="1" applyProtection="1">
      <alignment vertical="center" wrapText="1"/>
      <protection locked="0"/>
    </xf>
    <xf numFmtId="0" fontId="14" fillId="0" borderId="0" xfId="0" applyFont="1" applyAlignment="1">
      <alignment horizontal="left" vertical="center" wrapText="1"/>
    </xf>
    <xf numFmtId="0" fontId="10" fillId="0" borderId="72" xfId="0" applyFont="1" applyBorder="1" applyAlignment="1">
      <alignment horizontal="left" vertical="center" wrapText="1" indent="2"/>
    </xf>
    <xf numFmtId="0" fontId="53" fillId="0" borderId="91" xfId="0" applyFont="1" applyBorder="1" applyAlignment="1">
      <alignment horizontal="left" vertical="center" indent="1"/>
    </xf>
    <xf numFmtId="164" fontId="14" fillId="2" borderId="40" xfId="5" applyFont="1" applyFill="1" applyBorder="1" applyAlignment="1" applyProtection="1">
      <alignment horizontal="right" vertical="center" wrapText="1"/>
    </xf>
    <xf numFmtId="164" fontId="14" fillId="2" borderId="40" xfId="5" applyFont="1" applyFill="1" applyBorder="1" applyAlignment="1" applyProtection="1">
      <alignment horizontal="right" wrapText="1"/>
    </xf>
    <xf numFmtId="164" fontId="15" fillId="2" borderId="40" xfId="5" applyFont="1" applyFill="1" applyBorder="1" applyAlignment="1" applyProtection="1">
      <alignment horizontal="right" vertical="center" wrapText="1"/>
    </xf>
    <xf numFmtId="164" fontId="14" fillId="2" borderId="6" xfId="5" applyFont="1" applyFill="1" applyBorder="1" applyAlignment="1" applyProtection="1">
      <alignment horizontal="right" vertical="center" wrapText="1"/>
    </xf>
    <xf numFmtId="164" fontId="15" fillId="2" borderId="6" xfId="5" applyFont="1" applyFill="1" applyBorder="1" applyAlignment="1" applyProtection="1">
      <alignment horizontal="right" vertical="center" wrapText="1"/>
    </xf>
    <xf numFmtId="164" fontId="15" fillId="17" borderId="6" xfId="5" applyFont="1" applyFill="1" applyBorder="1" applyAlignment="1" applyProtection="1">
      <alignment horizontal="right" vertical="center" wrapText="1"/>
    </xf>
    <xf numFmtId="164" fontId="15" fillId="2" borderId="6" xfId="0" applyNumberFormat="1" applyFont="1" applyFill="1" applyBorder="1" applyAlignment="1">
      <alignment horizontal="right" vertical="center" wrapText="1"/>
    </xf>
    <xf numFmtId="164" fontId="14" fillId="2" borderId="6" xfId="5" applyFont="1" applyFill="1" applyBorder="1" applyAlignment="1" applyProtection="1">
      <alignment horizontal="right" vertical="center" wrapText="1" indent="1"/>
    </xf>
    <xf numFmtId="164" fontId="15" fillId="2" borderId="6" xfId="0" applyNumberFormat="1" applyFont="1" applyFill="1" applyBorder="1" applyAlignment="1">
      <alignment horizontal="right" vertical="center" wrapText="1" indent="1"/>
    </xf>
    <xf numFmtId="164" fontId="14" fillId="2" borderId="6" xfId="5" applyFont="1" applyFill="1" applyBorder="1" applyAlignment="1">
      <alignment horizontal="right" vertical="center" wrapText="1"/>
    </xf>
    <xf numFmtId="43" fontId="15" fillId="2" borderId="6" xfId="0" applyNumberFormat="1" applyFont="1" applyFill="1" applyBorder="1" applyAlignment="1">
      <alignment horizontal="right" vertical="center" wrapText="1"/>
    </xf>
    <xf numFmtId="164" fontId="15" fillId="2" borderId="15" xfId="5" applyFont="1" applyFill="1" applyBorder="1" applyAlignment="1" applyProtection="1">
      <alignment horizontal="right" vertical="center" wrapText="1"/>
    </xf>
    <xf numFmtId="164" fontId="15" fillId="2" borderId="15" xfId="5" applyFont="1" applyFill="1" applyBorder="1" applyAlignment="1">
      <alignment horizontal="right" vertical="center" wrapText="1"/>
    </xf>
    <xf numFmtId="164" fontId="14" fillId="2" borderId="26" xfId="5" applyFont="1" applyFill="1" applyBorder="1" applyAlignment="1" applyProtection="1">
      <alignment horizontal="right" vertical="center" wrapText="1"/>
    </xf>
    <xf numFmtId="164" fontId="15" fillId="2" borderId="26" xfId="5" applyFont="1" applyFill="1" applyBorder="1" applyAlignment="1" applyProtection="1">
      <alignment horizontal="right" vertical="center" wrapText="1"/>
    </xf>
    <xf numFmtId="0" fontId="15" fillId="2" borderId="67" xfId="0" applyFont="1" applyFill="1" applyBorder="1" applyAlignment="1">
      <alignment horizontal="left" vertical="center" wrapText="1" indent="1"/>
    </xf>
    <xf numFmtId="164" fontId="15" fillId="2" borderId="31" xfId="5" applyFont="1" applyFill="1" applyBorder="1" applyAlignment="1" applyProtection="1">
      <alignment horizontal="right" vertical="center" wrapText="1"/>
    </xf>
    <xf numFmtId="0" fontId="14" fillId="2" borderId="29" xfId="0" applyFont="1" applyFill="1" applyBorder="1" applyAlignment="1">
      <alignment horizontal="center" vertical="center" wrapText="1"/>
    </xf>
    <xf numFmtId="164" fontId="15" fillId="17" borderId="26" xfId="5" applyFont="1" applyFill="1" applyBorder="1" applyAlignment="1" applyProtection="1">
      <alignment horizontal="right" vertical="center" wrapText="1"/>
    </xf>
    <xf numFmtId="43" fontId="15" fillId="17" borderId="31" xfId="0" applyNumberFormat="1" applyFont="1" applyFill="1" applyBorder="1" applyAlignment="1">
      <alignment horizontal="right" vertical="center" wrapText="1"/>
    </xf>
    <xf numFmtId="164" fontId="15" fillId="2" borderId="32" xfId="5" applyFont="1" applyFill="1" applyBorder="1" applyAlignment="1" applyProtection="1">
      <alignment horizontal="right" vertical="center" wrapText="1"/>
    </xf>
    <xf numFmtId="0" fontId="18" fillId="3" borderId="0" xfId="0" applyFont="1" applyFill="1" applyAlignment="1">
      <alignment horizontal="left" vertical="center"/>
    </xf>
    <xf numFmtId="0" fontId="10" fillId="18" borderId="72" xfId="0" applyFont="1" applyFill="1" applyBorder="1" applyAlignment="1">
      <alignment horizontal="left" vertical="center" wrapText="1" indent="1"/>
    </xf>
    <xf numFmtId="0" fontId="12" fillId="3" borderId="0" xfId="0" applyFont="1" applyFill="1" applyAlignment="1">
      <alignment horizontal="left" vertical="center" wrapText="1"/>
    </xf>
    <xf numFmtId="0" fontId="10" fillId="0" borderId="76" xfId="0" applyFont="1" applyBorder="1" applyAlignment="1">
      <alignment horizontal="left" vertical="center" indent="1"/>
    </xf>
    <xf numFmtId="0" fontId="10" fillId="0" borderId="72" xfId="0" applyFont="1" applyBorder="1" applyAlignment="1">
      <alignment horizontal="left" vertical="center" wrapText="1" indent="1"/>
    </xf>
    <xf numFmtId="0" fontId="10" fillId="0" borderId="73" xfId="0" applyFont="1" applyBorder="1" applyAlignment="1">
      <alignment horizontal="left" vertical="center" wrapText="1" indent="1"/>
    </xf>
    <xf numFmtId="0" fontId="10" fillId="0" borderId="76" xfId="0" applyFont="1" applyBorder="1" applyAlignment="1">
      <alignment horizontal="left" vertical="center" wrapText="1" indent="1"/>
    </xf>
    <xf numFmtId="0" fontId="10" fillId="0" borderId="72" xfId="0" applyFont="1" applyFill="1" applyBorder="1" applyAlignment="1">
      <alignment horizontal="left" vertical="center" wrapText="1" indent="1"/>
    </xf>
    <xf numFmtId="0" fontId="10" fillId="0" borderId="73" xfId="0" applyFont="1" applyFill="1" applyBorder="1" applyAlignment="1">
      <alignment horizontal="left" vertical="center" wrapText="1" indent="1"/>
    </xf>
    <xf numFmtId="0" fontId="10" fillId="2" borderId="70" xfId="0" applyFont="1" applyFill="1" applyBorder="1" applyAlignment="1">
      <alignment horizontal="center" vertical="center"/>
    </xf>
    <xf numFmtId="0" fontId="10" fillId="2" borderId="74" xfId="0" applyFont="1" applyFill="1" applyBorder="1" applyAlignment="1">
      <alignment horizontal="left" vertical="center" wrapText="1" indent="1"/>
    </xf>
    <xf numFmtId="0" fontId="10" fillId="2" borderId="75" xfId="0" applyFont="1" applyFill="1" applyBorder="1" applyAlignment="1">
      <alignment horizontal="left" vertical="center" wrapText="1" indent="1"/>
    </xf>
    <xf numFmtId="0" fontId="10" fillId="0" borderId="71" xfId="0" applyFont="1" applyBorder="1" applyAlignment="1">
      <alignment horizontal="left" vertical="center" wrapText="1" indent="1"/>
    </xf>
    <xf numFmtId="0" fontId="10" fillId="0" borderId="74" xfId="0" applyFont="1" applyBorder="1" applyAlignment="1">
      <alignment horizontal="left" vertical="center" wrapText="1" indent="1"/>
    </xf>
    <xf numFmtId="0" fontId="56" fillId="0" borderId="0" xfId="0" applyFont="1" applyAlignment="1">
      <alignment horizontal="right" vertical="center"/>
    </xf>
    <xf numFmtId="0" fontId="56" fillId="0" borderId="0" xfId="0" applyFont="1" applyAlignment="1">
      <alignment vertical="center"/>
    </xf>
    <xf numFmtId="0" fontId="56" fillId="3" borderId="16" xfId="0" applyFont="1" applyFill="1" applyBorder="1" applyAlignment="1">
      <alignment horizontal="right" vertical="center"/>
    </xf>
    <xf numFmtId="0" fontId="56" fillId="3" borderId="17" xfId="0" applyFont="1" applyFill="1" applyBorder="1" applyAlignment="1">
      <alignment horizontal="right" vertical="center"/>
    </xf>
    <xf numFmtId="0" fontId="56" fillId="3" borderId="17" xfId="0" applyFont="1" applyFill="1" applyBorder="1" applyAlignment="1">
      <alignment vertical="center"/>
    </xf>
    <xf numFmtId="0" fontId="56" fillId="3" borderId="18" xfId="0" applyFont="1" applyFill="1" applyBorder="1" applyAlignment="1">
      <alignment vertical="center"/>
    </xf>
    <xf numFmtId="0" fontId="56" fillId="3" borderId="19" xfId="0" applyFont="1" applyFill="1" applyBorder="1" applyAlignment="1">
      <alignment horizontal="right" vertical="center"/>
    </xf>
    <xf numFmtId="0" fontId="56" fillId="3" borderId="0" xfId="0" applyFont="1" applyFill="1" applyAlignment="1">
      <alignment horizontal="right" vertical="center"/>
    </xf>
    <xf numFmtId="0" fontId="56" fillId="3" borderId="20" xfId="0" applyFont="1" applyFill="1" applyBorder="1" applyAlignment="1">
      <alignment vertical="center"/>
    </xf>
    <xf numFmtId="0" fontId="56" fillId="3" borderId="0" xfId="0" applyFont="1" applyFill="1" applyAlignment="1">
      <alignment vertical="center"/>
    </xf>
    <xf numFmtId="0" fontId="57" fillId="3" borderId="0" xfId="0" applyFont="1" applyFill="1" applyAlignment="1">
      <alignment horizontal="right" vertical="center"/>
    </xf>
    <xf numFmtId="0" fontId="52" fillId="0" borderId="0" xfId="0" applyFont="1" applyAlignment="1">
      <alignment vertical="center"/>
    </xf>
    <xf numFmtId="0" fontId="58" fillId="0" borderId="1" xfId="0" applyFont="1" applyBorder="1" applyAlignment="1">
      <alignment horizontal="left" vertical="center" wrapText="1" indent="1"/>
    </xf>
    <xf numFmtId="0" fontId="59" fillId="0" borderId="0" xfId="0" applyFont="1" applyAlignment="1">
      <alignment horizontal="left" vertical="center" indent="1"/>
    </xf>
    <xf numFmtId="0" fontId="56" fillId="3" borderId="0" xfId="0" applyFont="1" applyFill="1" applyAlignment="1">
      <alignment horizontal="left" vertical="center" indent="1"/>
    </xf>
    <xf numFmtId="0" fontId="60" fillId="0" borderId="0" xfId="0" applyFont="1" applyAlignment="1">
      <alignment vertical="center"/>
    </xf>
    <xf numFmtId="0" fontId="59" fillId="0" borderId="92" xfId="0" applyFont="1" applyBorder="1" applyAlignment="1">
      <alignment horizontal="left" vertical="center" indent="1"/>
    </xf>
    <xf numFmtId="14" fontId="56" fillId="0" borderId="0" xfId="0" applyNumberFormat="1" applyFont="1" applyAlignment="1">
      <alignment vertical="center"/>
    </xf>
    <xf numFmtId="0" fontId="61" fillId="0" borderId="92" xfId="1" applyFont="1" applyBorder="1" applyAlignment="1" applyProtection="1">
      <alignment horizontal="left" vertical="center" indent="1"/>
    </xf>
    <xf numFmtId="49" fontId="53" fillId="2" borderId="93" xfId="0" applyNumberFormat="1" applyFont="1" applyFill="1" applyBorder="1" applyAlignment="1" applyProtection="1">
      <alignment horizontal="left" vertical="center" indent="1"/>
      <protection locked="0"/>
    </xf>
    <xf numFmtId="165" fontId="53" fillId="2" borderId="93" xfId="0" applyNumberFormat="1" applyFont="1" applyFill="1" applyBorder="1" applyAlignment="1" applyProtection="1">
      <alignment horizontal="left" vertical="center" indent="1"/>
      <protection locked="0"/>
    </xf>
    <xf numFmtId="0" fontId="53" fillId="0" borderId="101" xfId="0" applyFont="1" applyBorder="1" applyAlignment="1">
      <alignment horizontal="left" vertical="center" indent="1"/>
    </xf>
    <xf numFmtId="0" fontId="64" fillId="2" borderId="92" xfId="1" applyFont="1" applyFill="1" applyBorder="1" applyAlignment="1" applyProtection="1">
      <alignment horizontal="left" vertical="center" indent="1"/>
      <protection locked="0"/>
    </xf>
    <xf numFmtId="0" fontId="65" fillId="0" borderId="1" xfId="0" applyFont="1" applyBorder="1" applyAlignment="1">
      <alignment horizontal="center" vertical="center" readingOrder="1"/>
    </xf>
    <xf numFmtId="0" fontId="56" fillId="2" borderId="1" xfId="0" applyFont="1" applyFill="1" applyBorder="1" applyAlignment="1">
      <alignment horizontal="left" vertical="center" indent="1"/>
    </xf>
    <xf numFmtId="0" fontId="59" fillId="2" borderId="1" xfId="0" applyFont="1" applyFill="1" applyBorder="1" applyAlignment="1" applyProtection="1">
      <alignment horizontal="left" vertical="center" wrapText="1" indent="1"/>
      <protection locked="0"/>
    </xf>
    <xf numFmtId="0" fontId="59" fillId="0" borderId="91" xfId="0" applyFont="1" applyBorder="1" applyAlignment="1">
      <alignment horizontal="left" vertical="center" indent="1"/>
    </xf>
    <xf numFmtId="1" fontId="59" fillId="2" borderId="92" xfId="0" applyNumberFormat="1" applyFont="1" applyFill="1" applyBorder="1" applyAlignment="1" applyProtection="1">
      <alignment horizontal="left" vertical="center" indent="1"/>
      <protection locked="0"/>
    </xf>
    <xf numFmtId="0" fontId="56" fillId="3" borderId="19" xfId="0" applyFont="1" applyFill="1" applyBorder="1" applyAlignment="1">
      <alignment horizontal="right" vertical="center" wrapText="1"/>
    </xf>
    <xf numFmtId="1" fontId="59" fillId="2" borderId="93" xfId="0" applyNumberFormat="1" applyFont="1" applyFill="1" applyBorder="1" applyAlignment="1" applyProtection="1">
      <alignment horizontal="left" vertical="center" wrapText="1" indent="1"/>
      <protection locked="0"/>
    </xf>
    <xf numFmtId="0" fontId="53" fillId="0" borderId="0" xfId="0" applyFont="1" applyAlignment="1">
      <alignment vertical="center"/>
    </xf>
    <xf numFmtId="0" fontId="66" fillId="3" borderId="0" xfId="0" applyFont="1" applyFill="1" applyAlignment="1">
      <alignment horizontal="right" vertical="center"/>
    </xf>
    <xf numFmtId="168" fontId="59" fillId="2" borderId="91" xfId="0" applyNumberFormat="1" applyFont="1" applyFill="1" applyBorder="1" applyAlignment="1">
      <alignment horizontal="left" vertical="center" indent="1"/>
    </xf>
    <xf numFmtId="168" fontId="59" fillId="2" borderId="92" xfId="0" applyNumberFormat="1" applyFont="1" applyFill="1" applyBorder="1" applyAlignment="1">
      <alignment horizontal="left" vertical="center" indent="1"/>
    </xf>
    <xf numFmtId="0" fontId="59" fillId="2" borderId="92" xfId="0" applyFont="1" applyFill="1" applyBorder="1" applyAlignment="1">
      <alignment horizontal="left" vertical="center" indent="1"/>
    </xf>
    <xf numFmtId="0" fontId="59" fillId="2" borderId="93" xfId="0" applyFont="1" applyFill="1" applyBorder="1" applyAlignment="1">
      <alignment horizontal="left" vertical="center" indent="1"/>
    </xf>
    <xf numFmtId="0" fontId="56" fillId="3" borderId="24" xfId="0" applyFont="1" applyFill="1" applyBorder="1" applyAlignment="1">
      <alignment vertical="center"/>
    </xf>
    <xf numFmtId="0" fontId="57" fillId="3" borderId="0" xfId="0" applyFont="1" applyFill="1" applyAlignment="1">
      <alignment horizontal="left" vertical="center" indent="1"/>
    </xf>
    <xf numFmtId="0" fontId="67" fillId="2" borderId="68" xfId="0" applyFont="1" applyFill="1" applyBorder="1" applyAlignment="1">
      <alignment horizontal="right" vertical="center" wrapText="1"/>
    </xf>
    <xf numFmtId="0" fontId="56" fillId="2" borderId="70" xfId="0" applyFont="1" applyFill="1" applyBorder="1" applyAlignment="1">
      <alignment horizontal="left" vertical="center" indent="1"/>
    </xf>
    <xf numFmtId="0" fontId="67" fillId="2" borderId="71" xfId="0" applyFont="1" applyFill="1" applyBorder="1" applyAlignment="1">
      <alignment horizontal="right" vertical="center" wrapText="1"/>
    </xf>
    <xf numFmtId="0" fontId="57" fillId="2" borderId="73" xfId="0" applyFont="1" applyFill="1" applyBorder="1" applyAlignment="1">
      <alignment horizontal="left" vertical="center" indent="1"/>
    </xf>
    <xf numFmtId="0" fontId="67" fillId="2" borderId="71" xfId="0" applyFont="1" applyFill="1" applyBorder="1" applyAlignment="1">
      <alignment horizontal="right" vertical="center"/>
    </xf>
    <xf numFmtId="0" fontId="67" fillId="2" borderId="74" xfId="0" applyFont="1" applyFill="1" applyBorder="1" applyAlignment="1">
      <alignment horizontal="right" vertical="center" wrapText="1"/>
    </xf>
    <xf numFmtId="0" fontId="56" fillId="2" borderId="76" xfId="0" applyFont="1" applyFill="1" applyBorder="1" applyAlignment="1" applyProtection="1">
      <alignment horizontal="left" vertical="center" wrapText="1" indent="1"/>
      <protection locked="0"/>
    </xf>
    <xf numFmtId="0" fontId="53" fillId="0" borderId="19" xfId="0" applyFont="1" applyBorder="1" applyAlignment="1">
      <alignment vertical="center"/>
    </xf>
    <xf numFmtId="0" fontId="57" fillId="3" borderId="0" xfId="0" applyFont="1" applyFill="1" applyAlignment="1">
      <alignment horizontal="left" vertical="center" wrapText="1" indent="1"/>
    </xf>
    <xf numFmtId="0" fontId="56" fillId="2" borderId="1" xfId="0" applyFont="1" applyFill="1" applyBorder="1" applyAlignment="1" applyProtection="1">
      <alignment horizontal="left" vertical="center" wrapText="1" indent="1"/>
      <protection locked="0"/>
    </xf>
    <xf numFmtId="0" fontId="61" fillId="2" borderId="1" xfId="1" applyFont="1" applyFill="1" applyBorder="1" applyAlignment="1" applyProtection="1">
      <alignment horizontal="left" vertical="center" wrapText="1" indent="1"/>
      <protection locked="0"/>
    </xf>
    <xf numFmtId="0" fontId="53" fillId="2" borderId="91" xfId="0" applyFont="1" applyFill="1" applyBorder="1" applyAlignment="1" applyProtection="1">
      <alignment horizontal="left" vertical="center" indent="1"/>
      <protection locked="0"/>
    </xf>
    <xf numFmtId="165" fontId="56" fillId="3" borderId="0" xfId="0" applyNumberFormat="1" applyFont="1" applyFill="1" applyAlignment="1" applyProtection="1">
      <alignment horizontal="left" vertical="center" indent="1"/>
      <protection locked="0"/>
    </xf>
    <xf numFmtId="169" fontId="56" fillId="2" borderId="93" xfId="0" applyNumberFormat="1" applyFont="1" applyFill="1" applyBorder="1" applyAlignment="1" applyProtection="1">
      <alignment horizontal="left" vertical="center" indent="1"/>
      <protection locked="0"/>
    </xf>
    <xf numFmtId="0" fontId="53" fillId="3" borderId="0" xfId="0" applyFont="1" applyFill="1" applyAlignment="1">
      <alignment horizontal="left" vertical="center" indent="1"/>
    </xf>
    <xf numFmtId="0" fontId="56" fillId="3" borderId="21" xfId="0" applyFont="1" applyFill="1" applyBorder="1" applyAlignment="1">
      <alignment horizontal="right" vertical="center"/>
    </xf>
    <xf numFmtId="0" fontId="56" fillId="3" borderId="22" xfId="0" applyFont="1" applyFill="1" applyBorder="1" applyAlignment="1">
      <alignment horizontal="right" vertical="center"/>
    </xf>
    <xf numFmtId="0" fontId="56" fillId="3" borderId="22" xfId="0" applyFont="1" applyFill="1" applyBorder="1" applyAlignment="1">
      <alignment vertical="center"/>
    </xf>
    <xf numFmtId="0" fontId="56" fillId="3" borderId="23" xfId="0" applyFont="1" applyFill="1" applyBorder="1" applyAlignment="1">
      <alignment vertical="center"/>
    </xf>
    <xf numFmtId="0" fontId="32" fillId="3" borderId="20" xfId="0" applyFont="1" applyFill="1" applyBorder="1" applyAlignment="1">
      <alignment vertical="center"/>
    </xf>
    <xf numFmtId="0" fontId="12" fillId="3" borderId="0" xfId="0" applyFont="1" applyFill="1" applyBorder="1" applyAlignment="1">
      <alignment horizontal="center" vertical="center" wrapText="1"/>
    </xf>
    <xf numFmtId="0" fontId="12" fillId="3" borderId="0" xfId="0" applyFont="1" applyFill="1" applyAlignment="1">
      <alignment horizontal="center" vertical="center" wrapText="1"/>
    </xf>
    <xf numFmtId="0" fontId="10" fillId="0" borderId="68" xfId="0" applyFont="1" applyFill="1" applyBorder="1" applyAlignment="1">
      <alignment horizontal="left" vertical="center" wrapText="1" indent="1"/>
    </xf>
    <xf numFmtId="0" fontId="10" fillId="0" borderId="74" xfId="0" applyFont="1" applyFill="1" applyBorder="1" applyAlignment="1">
      <alignment horizontal="left" vertical="center" wrapText="1" indent="1"/>
    </xf>
    <xf numFmtId="0" fontId="10" fillId="5" borderId="0" xfId="0" applyFont="1" applyFill="1" applyAlignment="1">
      <alignment horizontal="right" vertical="center"/>
    </xf>
    <xf numFmtId="0" fontId="10" fillId="5" borderId="1" xfId="0" applyFont="1" applyFill="1" applyBorder="1" applyAlignment="1">
      <alignment horizontal="center" vertical="center"/>
    </xf>
    <xf numFmtId="0" fontId="10" fillId="3" borderId="0" xfId="0" applyFont="1" applyFill="1" applyAlignment="1">
      <alignment horizontal="right" vertical="center"/>
    </xf>
    <xf numFmtId="0" fontId="26" fillId="3" borderId="0" xfId="0" applyFont="1" applyFill="1" applyAlignment="1">
      <alignment horizontal="left"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26" fillId="3" borderId="0" xfId="0" applyFont="1" applyFill="1" applyAlignment="1">
      <alignment vertical="center"/>
    </xf>
    <xf numFmtId="0" fontId="10" fillId="5" borderId="0" xfId="0" applyFont="1" applyFill="1" applyAlignment="1">
      <alignment horizontal="right" vertical="center" indent="1"/>
    </xf>
    <xf numFmtId="0" fontId="10" fillId="3" borderId="0" xfId="0" applyFont="1" applyFill="1" applyAlignment="1">
      <alignment vertical="center" wrapText="1"/>
    </xf>
    <xf numFmtId="0" fontId="12" fillId="3" borderId="0" xfId="0" applyFont="1" applyFill="1" applyAlignment="1">
      <alignment vertical="center"/>
    </xf>
    <xf numFmtId="0" fontId="10" fillId="2" borderId="68" xfId="0" applyFont="1" applyFill="1" applyBorder="1" applyAlignment="1">
      <alignment horizontal="left" vertical="center" wrapText="1" indent="1"/>
    </xf>
    <xf numFmtId="0" fontId="10" fillId="2" borderId="71" xfId="0" applyFont="1" applyFill="1" applyBorder="1" applyAlignment="1">
      <alignment horizontal="left" vertical="center" wrapText="1" indent="1"/>
    </xf>
    <xf numFmtId="0" fontId="10" fillId="3" borderId="22" xfId="0" applyFont="1" applyFill="1" applyBorder="1" applyAlignment="1">
      <alignment horizontal="left" vertical="center" wrapText="1"/>
    </xf>
    <xf numFmtId="0" fontId="10" fillId="3" borderId="22" xfId="0" applyFont="1" applyFill="1" applyBorder="1" applyAlignment="1">
      <alignment vertical="center" wrapText="1"/>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30" fillId="2" borderId="72" xfId="0" applyFont="1" applyFill="1" applyBorder="1" applyAlignment="1">
      <alignment horizontal="left" vertical="center" wrapText="1" indent="1"/>
    </xf>
    <xf numFmtId="0" fontId="30" fillId="2" borderId="73" xfId="0" applyFont="1" applyFill="1" applyBorder="1" applyAlignment="1">
      <alignment horizontal="left" vertical="center" wrapText="1" indent="1"/>
    </xf>
    <xf numFmtId="0" fontId="30" fillId="0" borderId="72" xfId="0" applyFont="1" applyFill="1" applyBorder="1" applyAlignment="1">
      <alignment horizontal="left" vertical="center" wrapText="1" indent="1"/>
    </xf>
    <xf numFmtId="0" fontId="30" fillId="3" borderId="72" xfId="0" applyFont="1" applyFill="1" applyBorder="1" applyAlignment="1">
      <alignment horizontal="left" vertical="center" wrapText="1" indent="1"/>
    </xf>
    <xf numFmtId="0" fontId="30" fillId="3" borderId="73" xfId="0" applyFont="1" applyFill="1" applyBorder="1" applyAlignment="1">
      <alignment horizontal="left" vertical="center" wrapText="1" indent="1"/>
    </xf>
    <xf numFmtId="0" fontId="30" fillId="2" borderId="74" xfId="0" applyFont="1" applyFill="1" applyBorder="1" applyAlignment="1">
      <alignment horizontal="left" vertical="center" wrapText="1" indent="1"/>
    </xf>
    <xf numFmtId="0" fontId="30" fillId="2" borderId="75" xfId="0" applyFont="1" applyFill="1" applyBorder="1" applyAlignment="1">
      <alignment horizontal="left" vertical="center" wrapText="1" indent="1"/>
    </xf>
    <xf numFmtId="0" fontId="30" fillId="2" borderId="76" xfId="0" applyFont="1" applyFill="1" applyBorder="1" applyAlignment="1">
      <alignment horizontal="left" vertical="center" wrapText="1" indent="1"/>
    </xf>
    <xf numFmtId="0" fontId="12" fillId="0" borderId="1" xfId="0" applyFont="1" applyBorder="1" applyAlignment="1">
      <alignment horizontal="center" vertical="center"/>
    </xf>
    <xf numFmtId="0" fontId="10" fillId="2" borderId="70" xfId="0" applyFont="1" applyFill="1" applyBorder="1" applyAlignment="1">
      <alignment horizontal="left" vertical="center" wrapText="1" indent="1"/>
    </xf>
    <xf numFmtId="0" fontId="10" fillId="0" borderId="77" xfId="0" applyFont="1" applyBorder="1" applyAlignment="1">
      <alignment horizontal="left" vertical="center" wrapText="1" indent="1"/>
    </xf>
    <xf numFmtId="0" fontId="10" fillId="0" borderId="79" xfId="0" applyFont="1" applyBorder="1" applyAlignment="1">
      <alignment horizontal="left" vertical="center" wrapText="1" indent="1"/>
    </xf>
    <xf numFmtId="0" fontId="10" fillId="0" borderId="70" xfId="0" applyFont="1" applyBorder="1" applyAlignment="1">
      <alignment vertical="center"/>
    </xf>
    <xf numFmtId="0" fontId="10" fillId="0" borderId="76" xfId="0" applyFont="1" applyBorder="1" applyAlignment="1">
      <alignment vertical="center"/>
    </xf>
    <xf numFmtId="0" fontId="10" fillId="0" borderId="76" xfId="0" applyFont="1" applyFill="1" applyBorder="1" applyAlignment="1">
      <alignment horizontal="left" vertical="center" wrapText="1" indent="1"/>
    </xf>
    <xf numFmtId="0" fontId="10" fillId="0" borderId="70" xfId="0" applyFont="1" applyFill="1" applyBorder="1" applyAlignment="1">
      <alignment horizontal="left" vertical="center" wrapText="1" indent="1"/>
    </xf>
    <xf numFmtId="164" fontId="10" fillId="0" borderId="0" xfId="0" applyNumberFormat="1" applyFont="1" applyAlignment="1">
      <alignment vertical="center" wrapText="1"/>
    </xf>
    <xf numFmtId="10" fontId="13" fillId="12" borderId="10" xfId="4" applyNumberFormat="1" applyFont="1" applyFill="1" applyBorder="1" applyAlignment="1" applyProtection="1">
      <alignment horizontal="center" vertical="center"/>
      <protection locked="0"/>
    </xf>
    <xf numFmtId="0" fontId="20" fillId="12" borderId="10" xfId="4" applyFont="1" applyFill="1" applyBorder="1" applyAlignment="1" applyProtection="1">
      <alignment horizontal="center" vertical="center"/>
      <protection locked="0"/>
    </xf>
    <xf numFmtId="0" fontId="13" fillId="12" borderId="10" xfId="4" applyFont="1" applyFill="1" applyBorder="1" applyAlignment="1" applyProtection="1">
      <alignment horizontal="center" vertical="center"/>
      <protection locked="0"/>
    </xf>
    <xf numFmtId="0" fontId="13" fillId="12" borderId="6" xfId="4" applyFont="1" applyFill="1" applyBorder="1" applyAlignment="1" applyProtection="1">
      <alignment horizontal="center" vertical="center"/>
      <protection locked="0"/>
    </xf>
    <xf numFmtId="0" fontId="57" fillId="3" borderId="19" xfId="0" applyFont="1" applyFill="1" applyBorder="1" applyAlignment="1">
      <alignment horizontal="right" vertical="center" wrapText="1"/>
    </xf>
    <xf numFmtId="0" fontId="57" fillId="3" borderId="0" xfId="0" applyFont="1" applyFill="1" applyAlignment="1">
      <alignment horizontal="right" vertical="center" wrapText="1"/>
    </xf>
    <xf numFmtId="0" fontId="57" fillId="3" borderId="20" xfId="0" applyFont="1" applyFill="1" applyBorder="1" applyAlignment="1">
      <alignment horizontal="right" vertical="center" wrapText="1"/>
    </xf>
    <xf numFmtId="0" fontId="16" fillId="2" borderId="72" xfId="0" applyFont="1" applyFill="1" applyBorder="1" applyAlignment="1">
      <alignment horizontal="left" vertical="center" wrapText="1" indent="1"/>
    </xf>
    <xf numFmtId="0" fontId="16" fillId="2" borderId="73" xfId="0" applyFont="1" applyFill="1" applyBorder="1" applyAlignment="1">
      <alignment horizontal="left" vertical="center" wrapText="1" indent="1"/>
    </xf>
    <xf numFmtId="0" fontId="19" fillId="2" borderId="75" xfId="0" applyFont="1" applyFill="1" applyBorder="1" applyAlignment="1">
      <alignment horizontal="left" vertical="center" wrapText="1" indent="1"/>
    </xf>
    <xf numFmtId="0" fontId="19" fillId="2" borderId="76" xfId="0" applyFont="1" applyFill="1" applyBorder="1" applyAlignment="1">
      <alignment horizontal="left" vertical="center" wrapText="1" indent="1"/>
    </xf>
    <xf numFmtId="0" fontId="16" fillId="2" borderId="75" xfId="0" applyFont="1" applyFill="1" applyBorder="1" applyAlignment="1">
      <alignment horizontal="left" vertical="center" wrapText="1" indent="1"/>
    </xf>
    <xf numFmtId="0" fontId="16" fillId="2" borderId="76" xfId="0" applyFont="1" applyFill="1" applyBorder="1" applyAlignment="1">
      <alignment horizontal="left" vertical="center" wrapText="1" indent="1"/>
    </xf>
    <xf numFmtId="0" fontId="18" fillId="3" borderId="0" xfId="0" applyFont="1" applyFill="1" applyAlignment="1">
      <alignment horizontal="left" vertical="center" wrapText="1"/>
    </xf>
    <xf numFmtId="0" fontId="29" fillId="2" borderId="69"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3" fillId="2" borderId="39"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27" xfId="0" applyFont="1" applyFill="1" applyBorder="1" applyAlignment="1">
      <alignment horizontal="center" vertical="center"/>
    </xf>
    <xf numFmtId="0" fontId="14" fillId="0" borderId="0" xfId="0" applyFont="1" applyAlignment="1">
      <alignment vertical="center" wrapText="1"/>
    </xf>
    <xf numFmtId="0" fontId="16" fillId="2" borderId="73" xfId="0" applyFont="1" applyFill="1" applyBorder="1" applyAlignment="1">
      <alignment horizontal="left" vertical="center" indent="1"/>
    </xf>
    <xf numFmtId="0" fontId="15" fillId="0" borderId="0" xfId="0" applyFont="1" applyAlignment="1">
      <alignment vertical="center" wrapText="1"/>
    </xf>
    <xf numFmtId="0" fontId="18" fillId="2" borderId="6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2" fillId="3" borderId="0" xfId="0" applyFont="1" applyFill="1" applyAlignment="1">
      <alignment horizontal="left" vertical="center"/>
    </xf>
    <xf numFmtId="0" fontId="26" fillId="3" borderId="0" xfId="0" applyFont="1" applyFill="1" applyAlignment="1">
      <alignment horizontal="left" vertical="center"/>
    </xf>
    <xf numFmtId="0" fontId="10" fillId="0" borderId="0" xfId="0" applyFont="1" applyAlignment="1">
      <alignment horizontal="center" vertical="center"/>
    </xf>
    <xf numFmtId="0" fontId="27" fillId="0" borderId="0" xfId="0" applyFont="1" applyAlignment="1">
      <alignment vertical="center" wrapText="1"/>
    </xf>
    <xf numFmtId="3" fontId="14" fillId="0" borderId="0" xfId="0" applyNumberFormat="1" applyFont="1" applyAlignment="1" applyProtection="1">
      <alignment vertical="center" wrapText="1"/>
      <protection locked="0"/>
    </xf>
    <xf numFmtId="0" fontId="19" fillId="3" borderId="19" xfId="0" applyFont="1" applyFill="1" applyBorder="1" applyAlignment="1">
      <alignment horizontal="center" vertical="center" wrapText="1"/>
    </xf>
    <xf numFmtId="0" fontId="19" fillId="3" borderId="0" xfId="0" applyFont="1" applyFill="1" applyAlignment="1">
      <alignment horizontal="center" vertical="center" wrapText="1"/>
    </xf>
    <xf numFmtId="0" fontId="12" fillId="0" borderId="0" xfId="0" applyFont="1" applyAlignment="1">
      <alignment horizontal="center" vertical="center" wrapText="1"/>
    </xf>
    <xf numFmtId="0" fontId="14" fillId="0" borderId="0" xfId="0" applyFont="1" applyAlignment="1" applyProtection="1">
      <alignment vertical="center" wrapText="1"/>
      <protection locked="0"/>
    </xf>
    <xf numFmtId="0" fontId="15" fillId="0" borderId="0" xfId="0" applyFont="1" applyAlignment="1">
      <alignment horizontal="center" vertical="center" wrapText="1"/>
    </xf>
    <xf numFmtId="0" fontId="24" fillId="3" borderId="0" xfId="0" applyFont="1" applyFill="1" applyAlignment="1">
      <alignment horizontal="left" vertical="center" wrapText="1"/>
    </xf>
    <xf numFmtId="0" fontId="19" fillId="3" borderId="0" xfId="0" applyFont="1" applyFill="1" applyAlignment="1">
      <alignment horizontal="left" vertical="center" wrapText="1"/>
    </xf>
    <xf numFmtId="0" fontId="12" fillId="3" borderId="0" xfId="0" applyFont="1" applyFill="1" applyAlignment="1">
      <alignment horizontal="left" vertical="center" wrapText="1"/>
    </xf>
    <xf numFmtId="0" fontId="28" fillId="2" borderId="39" xfId="0" applyFont="1" applyFill="1" applyBorder="1" applyAlignment="1">
      <alignment horizontal="left" vertical="center" wrapText="1" indent="1"/>
    </xf>
    <xf numFmtId="0" fontId="28" fillId="2" borderId="14" xfId="0" applyFont="1" applyFill="1" applyBorder="1" applyAlignment="1">
      <alignment horizontal="left" vertical="center" wrapText="1" indent="1"/>
    </xf>
    <xf numFmtId="0" fontId="28" fillId="2" borderId="27" xfId="0" applyFont="1" applyFill="1" applyBorder="1" applyAlignment="1">
      <alignment horizontal="left" vertical="center" wrapText="1" indent="1"/>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7" xfId="0" applyFont="1" applyFill="1" applyBorder="1" applyAlignment="1">
      <alignment horizontal="center" vertical="center"/>
    </xf>
    <xf numFmtId="0" fontId="12" fillId="0" borderId="77" xfId="0" applyFont="1" applyBorder="1" applyAlignment="1">
      <alignment horizontal="left" vertical="center" wrapText="1" indent="1"/>
    </xf>
    <xf numFmtId="0" fontId="10" fillId="0" borderId="78" xfId="0" applyFont="1" applyBorder="1" applyAlignment="1">
      <alignment horizontal="left" vertical="center" wrapText="1" indent="1"/>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12" fillId="0" borderId="68" xfId="0" applyFont="1" applyBorder="1" applyAlignment="1">
      <alignment horizontal="left" vertical="center" wrapText="1" indent="1"/>
    </xf>
    <xf numFmtId="0" fontId="12" fillId="0" borderId="69" xfId="0" applyFont="1" applyBorder="1" applyAlignment="1">
      <alignment horizontal="left" vertical="center" wrapText="1" inden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76" xfId="0" applyFont="1" applyBorder="1" applyAlignment="1">
      <alignment horizontal="center" vertical="center" wrapText="1"/>
    </xf>
    <xf numFmtId="0" fontId="34" fillId="0" borderId="87" xfId="0" applyFont="1" applyBorder="1" applyAlignment="1">
      <alignment horizontal="left" vertical="center" wrapText="1" indent="1"/>
    </xf>
    <xf numFmtId="0" fontId="34" fillId="0" borderId="94" xfId="0" applyFont="1" applyBorder="1" applyAlignment="1">
      <alignment horizontal="left" vertical="center" wrapText="1" indent="1"/>
    </xf>
    <xf numFmtId="0" fontId="10" fillId="14" borderId="72" xfId="0" applyFont="1" applyFill="1" applyBorder="1" applyAlignment="1">
      <alignment horizontal="center" vertical="center" wrapText="1"/>
    </xf>
    <xf numFmtId="0" fontId="10" fillId="14" borderId="73" xfId="0" applyFont="1" applyFill="1" applyBorder="1" applyAlignment="1">
      <alignment horizontal="center" vertical="center" wrapText="1"/>
    </xf>
    <xf numFmtId="0" fontId="10" fillId="14" borderId="75" xfId="0" applyFont="1" applyFill="1" applyBorder="1" applyAlignment="1">
      <alignment horizontal="center" vertical="center" wrapText="1"/>
    </xf>
    <xf numFmtId="0" fontId="10" fillId="14" borderId="76" xfId="0" applyFont="1" applyFill="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2" fillId="0" borderId="71" xfId="0" applyFont="1" applyBorder="1" applyAlignment="1">
      <alignment horizontal="left" vertical="center" wrapText="1" indent="1"/>
    </xf>
    <xf numFmtId="0" fontId="12" fillId="0" borderId="72" xfId="0" applyFont="1" applyBorder="1" applyAlignment="1">
      <alignment horizontal="left" vertical="center" wrapText="1" indent="1"/>
    </xf>
    <xf numFmtId="0" fontId="12" fillId="0" borderId="74" xfId="0" applyFont="1" applyBorder="1" applyAlignment="1">
      <alignment horizontal="left" vertical="center" wrapText="1" indent="1"/>
    </xf>
    <xf numFmtId="0" fontId="12" fillId="0" borderId="75" xfId="0" applyFont="1" applyBorder="1" applyAlignment="1">
      <alignment horizontal="left" vertical="center" wrapText="1" indent="1"/>
    </xf>
    <xf numFmtId="0" fontId="12" fillId="13" borderId="0" xfId="0" applyFont="1" applyFill="1" applyAlignment="1">
      <alignment horizontal="left" vertical="center" wrapText="1"/>
    </xf>
    <xf numFmtId="0" fontId="10" fillId="0" borderId="69" xfId="0" applyFont="1" applyBorder="1" applyAlignment="1">
      <alignment horizontal="left" vertical="center" wrapText="1" indent="1"/>
    </xf>
    <xf numFmtId="0" fontId="10" fillId="0" borderId="69" xfId="0" applyFont="1" applyBorder="1" applyAlignment="1">
      <alignment horizontal="left" vertical="center" indent="1"/>
    </xf>
    <xf numFmtId="0" fontId="10" fillId="0" borderId="70" xfId="0" applyFont="1" applyBorder="1" applyAlignment="1">
      <alignment horizontal="left" vertical="center" indent="1"/>
    </xf>
    <xf numFmtId="0" fontId="10" fillId="0" borderId="72" xfId="0" applyFont="1" applyBorder="1" applyAlignment="1">
      <alignment horizontal="left" vertical="center" wrapText="1" indent="1"/>
    </xf>
    <xf numFmtId="0" fontId="10" fillId="0" borderId="73" xfId="0" applyFont="1" applyBorder="1" applyAlignment="1">
      <alignment horizontal="left" vertical="center" wrapText="1" indent="1"/>
    </xf>
    <xf numFmtId="0" fontId="10" fillId="0" borderId="72" xfId="0" applyFont="1" applyBorder="1" applyAlignment="1">
      <alignment horizontal="left" vertical="center" indent="1"/>
    </xf>
    <xf numFmtId="0" fontId="10" fillId="0" borderId="73" xfId="0" applyFont="1" applyBorder="1" applyAlignment="1">
      <alignment horizontal="left" vertical="center" indent="1"/>
    </xf>
    <xf numFmtId="0" fontId="10" fillId="0" borderId="75" xfId="0" applyFont="1" applyBorder="1" applyAlignment="1">
      <alignment horizontal="left" vertical="center" wrapText="1" indent="1"/>
    </xf>
    <xf numFmtId="0" fontId="10" fillId="0" borderId="76" xfId="0" applyFont="1" applyBorder="1" applyAlignment="1">
      <alignment horizontal="left" vertical="center" wrapText="1" indent="1"/>
    </xf>
    <xf numFmtId="0" fontId="10" fillId="5" borderId="75" xfId="0" applyFont="1" applyFill="1" applyBorder="1" applyAlignment="1">
      <alignment horizontal="center" vertical="center"/>
    </xf>
    <xf numFmtId="0" fontId="10" fillId="5" borderId="76" xfId="0"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32" fillId="0" borderId="39"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10" fillId="0" borderId="75" xfId="0" applyFont="1" applyBorder="1" applyAlignment="1">
      <alignment horizontal="left" vertical="center" indent="1"/>
    </xf>
    <xf numFmtId="0" fontId="10" fillId="0" borderId="76" xfId="0" applyFont="1" applyBorder="1" applyAlignment="1">
      <alignment horizontal="left" vertical="center" indent="1"/>
    </xf>
    <xf numFmtId="0" fontId="10" fillId="0" borderId="56" xfId="0" applyFont="1" applyBorder="1" applyAlignment="1">
      <alignment horizontal="left" vertical="center" wrapText="1" indent="1"/>
    </xf>
    <xf numFmtId="0" fontId="10" fillId="0" borderId="15" xfId="0" applyFont="1" applyBorder="1" applyAlignment="1">
      <alignment horizontal="left" vertical="center" wrapText="1" indent="1"/>
    </xf>
    <xf numFmtId="0" fontId="18" fillId="2" borderId="68" xfId="0" applyFont="1" applyFill="1" applyBorder="1" applyAlignment="1">
      <alignment horizontal="left" vertical="center" wrapText="1" indent="1"/>
    </xf>
    <xf numFmtId="0" fontId="18" fillId="2" borderId="69" xfId="0" applyFont="1" applyFill="1" applyBorder="1" applyAlignment="1">
      <alignment horizontal="left" vertical="center" wrapText="1" indent="1"/>
    </xf>
    <xf numFmtId="0" fontId="12" fillId="2" borderId="71" xfId="0" applyFont="1" applyFill="1" applyBorder="1" applyAlignment="1">
      <alignment horizontal="left" vertical="center" wrapText="1" indent="1"/>
    </xf>
    <xf numFmtId="0" fontId="12" fillId="2" borderId="72" xfId="0" applyFont="1" applyFill="1" applyBorder="1" applyAlignment="1">
      <alignment horizontal="left" vertical="center" wrapText="1" indent="1"/>
    </xf>
    <xf numFmtId="0" fontId="10" fillId="2" borderId="69" xfId="0" applyFont="1" applyFill="1" applyBorder="1" applyAlignment="1">
      <alignment horizontal="center" vertical="center"/>
    </xf>
    <xf numFmtId="0" fontId="10" fillId="2" borderId="70" xfId="0" applyFont="1" applyFill="1" applyBorder="1" applyAlignment="1">
      <alignment horizontal="center" vertical="center"/>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0" fillId="2" borderId="74" xfId="0" applyFont="1" applyFill="1" applyBorder="1" applyAlignment="1">
      <alignment horizontal="left" vertical="center" wrapText="1" indent="1"/>
    </xf>
    <xf numFmtId="0" fontId="10" fillId="2" borderId="75" xfId="0" applyFont="1" applyFill="1" applyBorder="1" applyAlignment="1">
      <alignment horizontal="left" vertical="center" wrapText="1" indent="1"/>
    </xf>
    <xf numFmtId="0" fontId="12" fillId="2" borderId="7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0" fillId="0" borderId="72" xfId="0" applyFont="1" applyFill="1" applyBorder="1" applyAlignment="1">
      <alignment horizontal="left" vertical="center" wrapText="1" indent="1"/>
    </xf>
    <xf numFmtId="0" fontId="10" fillId="0" borderId="73" xfId="0" applyFont="1" applyFill="1" applyBorder="1" applyAlignment="1">
      <alignment horizontal="left" vertical="center" wrapText="1" inden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0" fillId="15" borderId="74" xfId="0" applyFont="1" applyFill="1" applyBorder="1" applyAlignment="1">
      <alignment horizontal="center" vertical="center" wrapText="1"/>
    </xf>
    <xf numFmtId="0" fontId="10" fillId="15" borderId="75" xfId="0" applyFont="1" applyFill="1" applyBorder="1" applyAlignment="1">
      <alignment horizontal="center" vertical="center" wrapText="1"/>
    </xf>
    <xf numFmtId="0" fontId="10" fillId="15" borderId="75" xfId="0" applyFont="1" applyFill="1" applyBorder="1" applyAlignment="1">
      <alignment horizontal="center" vertical="center"/>
    </xf>
    <xf numFmtId="0" fontId="10" fillId="15" borderId="76" xfId="0" applyFont="1" applyFill="1" applyBorder="1" applyAlignment="1">
      <alignment horizontal="center" vertical="center"/>
    </xf>
    <xf numFmtId="0" fontId="12" fillId="0" borderId="70" xfId="0" applyFont="1" applyBorder="1" applyAlignment="1">
      <alignment horizontal="left" vertical="center" wrapText="1" indent="1"/>
    </xf>
    <xf numFmtId="0" fontId="12" fillId="15" borderId="71" xfId="0" applyFont="1" applyFill="1" applyBorder="1" applyAlignment="1">
      <alignment horizontal="center" vertical="center" wrapText="1"/>
    </xf>
    <xf numFmtId="0" fontId="12" fillId="15" borderId="72" xfId="0" applyFont="1" applyFill="1" applyBorder="1" applyAlignment="1">
      <alignment horizontal="center" vertical="center" wrapText="1"/>
    </xf>
    <xf numFmtId="0" fontId="12" fillId="15" borderId="73" xfId="0" applyFont="1" applyFill="1" applyBorder="1" applyAlignment="1">
      <alignment horizontal="center" vertical="center" wrapText="1"/>
    </xf>
    <xf numFmtId="0" fontId="49" fillId="0" borderId="39" xfId="0" applyFont="1" applyBorder="1" applyAlignment="1">
      <alignment horizontal="center" vertical="center"/>
    </xf>
    <xf numFmtId="0" fontId="49" fillId="0" borderId="14" xfId="0" applyFont="1" applyBorder="1" applyAlignment="1">
      <alignment horizontal="center" vertical="center"/>
    </xf>
    <xf numFmtId="0" fontId="49" fillId="0" borderId="27" xfId="0" applyFont="1" applyBorder="1" applyAlignment="1">
      <alignment horizontal="center" vertical="center"/>
    </xf>
    <xf numFmtId="0" fontId="10" fillId="0" borderId="80" xfId="0" applyFont="1" applyBorder="1" applyAlignment="1">
      <alignment horizontal="left" vertical="center" wrapText="1" indent="1"/>
    </xf>
    <xf numFmtId="0" fontId="10" fillId="0" borderId="81" xfId="0" applyFont="1" applyBorder="1" applyAlignment="1">
      <alignment horizontal="left" vertical="center" wrapText="1" indent="1"/>
    </xf>
    <xf numFmtId="0" fontId="10" fillId="0" borderId="82" xfId="0" applyFont="1" applyBorder="1" applyAlignment="1">
      <alignment horizontal="left" vertical="center" wrapText="1" indent="1"/>
    </xf>
    <xf numFmtId="0" fontId="10" fillId="3" borderId="0" xfId="0" applyFont="1" applyFill="1" applyAlignment="1">
      <alignment horizontal="center" vertical="center"/>
    </xf>
    <xf numFmtId="0" fontId="10" fillId="0" borderId="83" xfId="0" applyFont="1" applyBorder="1" applyAlignment="1">
      <alignment horizontal="left" vertical="center" indent="1"/>
    </xf>
    <xf numFmtId="0" fontId="10" fillId="0" borderId="84" xfId="0" applyFont="1" applyBorder="1" applyAlignment="1">
      <alignment horizontal="left" vertical="center" indent="1"/>
    </xf>
    <xf numFmtId="0" fontId="10" fillId="0" borderId="85" xfId="0" applyFont="1" applyBorder="1" applyAlignment="1">
      <alignment horizontal="left" vertical="center" indent="1"/>
    </xf>
    <xf numFmtId="0" fontId="32" fillId="2" borderId="39"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27" xfId="0" applyFont="1" applyFill="1" applyBorder="1" applyAlignment="1">
      <alignment horizontal="center" vertical="center"/>
    </xf>
    <xf numFmtId="0" fontId="26" fillId="3" borderId="1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2" xfId="0" applyFont="1" applyFill="1" applyBorder="1" applyAlignment="1">
      <alignment horizontal="center" vertical="center" wrapText="1"/>
    </xf>
    <xf numFmtId="0" fontId="10" fillId="0" borderId="69" xfId="0" applyFont="1" applyFill="1" applyBorder="1" applyAlignment="1">
      <alignment horizontal="left" vertical="center" wrapText="1" indent="1"/>
    </xf>
    <xf numFmtId="0" fontId="12" fillId="0" borderId="69" xfId="0" applyFont="1" applyFill="1" applyBorder="1" applyAlignment="1">
      <alignment horizontal="center" vertical="center"/>
    </xf>
    <xf numFmtId="0" fontId="12" fillId="0" borderId="75"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69" xfId="0" applyFont="1" applyFill="1" applyBorder="1" applyAlignment="1">
      <alignment horizontal="left" vertical="center" wrapText="1" indent="1"/>
    </xf>
    <xf numFmtId="0" fontId="10" fillId="2" borderId="72" xfId="0" applyFont="1" applyFill="1" applyBorder="1" applyAlignment="1">
      <alignment horizontal="left" vertical="center" wrapText="1" indent="1"/>
    </xf>
    <xf numFmtId="0" fontId="26" fillId="3" borderId="0" xfId="0" applyFont="1" applyFill="1" applyAlignment="1">
      <alignment horizontal="left" vertical="center" wrapText="1"/>
    </xf>
    <xf numFmtId="0" fontId="10" fillId="0" borderId="39"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27" xfId="0" applyFont="1" applyBorder="1" applyAlignment="1">
      <alignment horizontal="left" vertical="center" wrapText="1" indent="1"/>
    </xf>
    <xf numFmtId="0" fontId="10" fillId="2" borderId="69" xfId="0" applyFont="1" applyFill="1" applyBorder="1" applyAlignment="1">
      <alignment horizontal="center" vertical="center" wrapText="1"/>
    </xf>
    <xf numFmtId="0" fontId="10" fillId="0" borderId="75" xfId="0" applyFont="1" applyFill="1" applyBorder="1" applyAlignment="1">
      <alignment horizontal="left" vertical="center" wrapText="1" indent="1"/>
    </xf>
    <xf numFmtId="0" fontId="10" fillId="2" borderId="86" xfId="0" applyFont="1" applyFill="1" applyBorder="1" applyAlignment="1" applyProtection="1">
      <alignment horizontal="left" vertical="center" indent="1"/>
      <protection locked="0"/>
    </xf>
    <xf numFmtId="0" fontId="10" fillId="2" borderId="81" xfId="0" applyFont="1" applyFill="1" applyBorder="1" applyAlignment="1" applyProtection="1">
      <alignment horizontal="left" vertical="center" indent="1"/>
      <protection locked="0"/>
    </xf>
    <xf numFmtId="0" fontId="10" fillId="2" borderId="82" xfId="0" applyFont="1" applyFill="1" applyBorder="1" applyAlignment="1" applyProtection="1">
      <alignment horizontal="left" vertical="center" indent="1"/>
      <protection locked="0"/>
    </xf>
    <xf numFmtId="0" fontId="10" fillId="2" borderId="87" xfId="0" applyFont="1" applyFill="1" applyBorder="1" applyAlignment="1" applyProtection="1">
      <alignment horizontal="left" vertical="center" indent="1"/>
      <protection locked="0"/>
    </xf>
    <xf numFmtId="0" fontId="10" fillId="2" borderId="84" xfId="0" applyFont="1" applyFill="1" applyBorder="1" applyAlignment="1" applyProtection="1">
      <alignment horizontal="left" vertical="center" indent="1"/>
      <protection locked="0"/>
    </xf>
    <xf numFmtId="0" fontId="10" fillId="2" borderId="85" xfId="0" applyFont="1" applyFill="1" applyBorder="1" applyAlignment="1" applyProtection="1">
      <alignment horizontal="left" vertical="center" indent="1"/>
      <protection locked="0"/>
    </xf>
    <xf numFmtId="0" fontId="10" fillId="2" borderId="75" xfId="0" applyFont="1" applyFill="1" applyBorder="1" applyAlignment="1">
      <alignment horizontal="center" vertical="center" wrapText="1"/>
    </xf>
    <xf numFmtId="0" fontId="10" fillId="2" borderId="88" xfId="0" applyFont="1" applyFill="1" applyBorder="1" applyAlignment="1">
      <alignment horizontal="left" vertical="center" wrapText="1" indent="1"/>
    </xf>
    <xf numFmtId="0" fontId="10" fillId="2" borderId="89" xfId="0" applyFont="1" applyFill="1" applyBorder="1" applyAlignment="1">
      <alignment horizontal="left" vertical="center" wrapText="1" indent="1"/>
    </xf>
    <xf numFmtId="0" fontId="10" fillId="2" borderId="90" xfId="0" applyFont="1" applyFill="1" applyBorder="1" applyAlignment="1">
      <alignment horizontal="left" vertical="center" wrapText="1" indent="1"/>
    </xf>
    <xf numFmtId="0" fontId="10" fillId="0" borderId="88" xfId="0" applyFont="1" applyBorder="1" applyAlignment="1">
      <alignment horizontal="left" vertical="center" wrapText="1" indent="1"/>
    </xf>
    <xf numFmtId="0" fontId="10" fillId="0" borderId="89" xfId="0" applyFont="1" applyBorder="1" applyAlignment="1">
      <alignment horizontal="left" vertical="center" wrapText="1" indent="1"/>
    </xf>
    <xf numFmtId="0" fontId="10" fillId="0" borderId="90" xfId="0" applyFont="1" applyBorder="1" applyAlignment="1">
      <alignment horizontal="left" vertical="center" wrapText="1" indent="1"/>
    </xf>
    <xf numFmtId="0" fontId="10" fillId="2" borderId="16" xfId="0" applyFont="1" applyFill="1" applyBorder="1" applyAlignment="1">
      <alignment horizontal="left" vertical="center" wrapText="1" indent="1"/>
    </xf>
    <xf numFmtId="0" fontId="10" fillId="2" borderId="17" xfId="0" applyFont="1" applyFill="1" applyBorder="1" applyAlignment="1">
      <alignment horizontal="left" vertical="center" wrapText="1" indent="1"/>
    </xf>
    <xf numFmtId="0" fontId="10" fillId="2" borderId="18"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10" fillId="2" borderId="0" xfId="0" applyFont="1" applyFill="1" applyBorder="1" applyAlignment="1">
      <alignment horizontal="left" vertical="center" wrapText="1" indent="1"/>
    </xf>
    <xf numFmtId="0" fontId="10" fillId="2" borderId="20" xfId="0" applyFont="1" applyFill="1" applyBorder="1" applyAlignment="1">
      <alignment horizontal="left" vertical="center" wrapText="1" indent="1"/>
    </xf>
    <xf numFmtId="0" fontId="10" fillId="2" borderId="21" xfId="0" applyFont="1" applyFill="1" applyBorder="1" applyAlignment="1">
      <alignment horizontal="left" vertical="center" wrapText="1" indent="1"/>
    </xf>
    <xf numFmtId="0" fontId="10" fillId="2" borderId="22" xfId="0" applyFont="1" applyFill="1" applyBorder="1" applyAlignment="1">
      <alignment horizontal="left" vertical="center" wrapText="1" indent="1"/>
    </xf>
    <xf numFmtId="0" fontId="10" fillId="2" borderId="23" xfId="0" applyFont="1" applyFill="1" applyBorder="1" applyAlignment="1">
      <alignment horizontal="left" vertical="center" wrapText="1" indent="1"/>
    </xf>
    <xf numFmtId="0" fontId="10" fillId="2" borderId="72" xfId="0" applyFont="1" applyFill="1" applyBorder="1" applyAlignment="1">
      <alignment horizontal="center" vertical="center" wrapText="1"/>
    </xf>
    <xf numFmtId="0" fontId="10" fillId="2" borderId="68" xfId="0" applyFont="1" applyFill="1" applyBorder="1" applyAlignment="1">
      <alignment horizontal="left" vertical="center" wrapText="1" indent="1"/>
    </xf>
    <xf numFmtId="0" fontId="10" fillId="2" borderId="71" xfId="0" applyFont="1" applyFill="1" applyBorder="1" applyAlignment="1">
      <alignment horizontal="left" vertical="center" wrapText="1" indent="1"/>
    </xf>
    <xf numFmtId="0" fontId="10" fillId="0" borderId="71" xfId="0" applyFont="1" applyBorder="1" applyAlignment="1">
      <alignment horizontal="left" vertical="center" wrapText="1" indent="1"/>
    </xf>
    <xf numFmtId="0" fontId="10" fillId="0" borderId="74" xfId="0" applyFont="1" applyBorder="1" applyAlignment="1">
      <alignment horizontal="left" vertical="center" wrapText="1" indent="1"/>
    </xf>
    <xf numFmtId="0" fontId="10" fillId="2" borderId="39" xfId="0" applyFont="1" applyFill="1" applyBorder="1" applyAlignment="1" applyProtection="1">
      <alignment horizontal="left" vertical="center" indent="1"/>
      <protection locked="0"/>
    </xf>
    <xf numFmtId="0" fontId="10" fillId="2" borderId="14" xfId="0" applyFont="1" applyFill="1" applyBorder="1" applyAlignment="1" applyProtection="1">
      <alignment horizontal="left" vertical="center" indent="1"/>
      <protection locked="0"/>
    </xf>
    <xf numFmtId="0" fontId="10" fillId="2" borderId="27" xfId="0" applyFont="1" applyFill="1" applyBorder="1" applyAlignment="1" applyProtection="1">
      <alignment horizontal="left" vertical="center" indent="1"/>
      <protection locked="0"/>
    </xf>
    <xf numFmtId="0" fontId="33" fillId="3" borderId="0" xfId="0" applyFont="1" applyFill="1" applyAlignment="1">
      <alignment horizontal="left" vertical="center" wrapText="1"/>
    </xf>
    <xf numFmtId="0" fontId="10" fillId="0" borderId="39" xfId="0" applyFont="1" applyFill="1" applyBorder="1" applyAlignment="1">
      <alignment horizontal="left" vertical="center" wrapText="1" indent="1"/>
    </xf>
    <xf numFmtId="0" fontId="10" fillId="0" borderId="14" xfId="0" applyFont="1" applyFill="1" applyBorder="1" applyAlignment="1">
      <alignment horizontal="left" vertical="center" wrapText="1" indent="1"/>
    </xf>
    <xf numFmtId="0" fontId="10" fillId="0" borderId="27" xfId="0" applyFont="1" applyFill="1" applyBorder="1" applyAlignment="1">
      <alignment horizontal="left" vertical="center" wrapText="1" indent="1"/>
    </xf>
    <xf numFmtId="0" fontId="10" fillId="0" borderId="86" xfId="0" applyFont="1" applyFill="1" applyBorder="1" applyAlignment="1" applyProtection="1">
      <alignment horizontal="left" vertical="center" indent="1"/>
      <protection locked="0"/>
    </xf>
    <xf numFmtId="0" fontId="10" fillId="0" borderId="81" xfId="0" applyFont="1" applyFill="1" applyBorder="1" applyAlignment="1" applyProtection="1">
      <alignment horizontal="left" vertical="center" indent="1"/>
      <protection locked="0"/>
    </xf>
    <xf numFmtId="0" fontId="10" fillId="0" borderId="82" xfId="0" applyFont="1" applyFill="1" applyBorder="1" applyAlignment="1" applyProtection="1">
      <alignment horizontal="left" vertical="center" indent="1"/>
      <protection locked="0"/>
    </xf>
    <xf numFmtId="0" fontId="68" fillId="0" borderId="87" xfId="1" applyFont="1" applyFill="1" applyBorder="1" applyAlignment="1" applyProtection="1">
      <alignment horizontal="left" vertical="center" indent="1"/>
      <protection locked="0"/>
    </xf>
    <xf numFmtId="0" fontId="10" fillId="0" borderId="84" xfId="0" applyFont="1" applyFill="1" applyBorder="1" applyAlignment="1" applyProtection="1">
      <alignment horizontal="left" vertical="center" indent="1"/>
      <protection locked="0"/>
    </xf>
    <xf numFmtId="0" fontId="10" fillId="0" borderId="85" xfId="0" applyFont="1" applyFill="1" applyBorder="1" applyAlignment="1" applyProtection="1">
      <alignment horizontal="left" vertical="center" indent="1"/>
      <protection locked="0"/>
    </xf>
    <xf numFmtId="0" fontId="10" fillId="2" borderId="70" xfId="0" applyFont="1" applyFill="1" applyBorder="1" applyAlignment="1">
      <alignment horizontal="left" vertical="center" wrapText="1" indent="1"/>
    </xf>
    <xf numFmtId="0" fontId="12" fillId="3" borderId="0" xfId="0" applyFont="1" applyFill="1" applyAlignment="1">
      <alignment horizontal="right" vertical="center" wrapText="1"/>
    </xf>
    <xf numFmtId="0" fontId="10" fillId="2" borderId="76" xfId="0" applyFont="1" applyFill="1" applyBorder="1" applyAlignment="1">
      <alignment horizontal="left" vertical="center" wrapText="1" indent="1"/>
    </xf>
    <xf numFmtId="0" fontId="10" fillId="2" borderId="73" xfId="0" applyFont="1" applyFill="1" applyBorder="1" applyAlignment="1">
      <alignment horizontal="left" vertical="center" wrapText="1" indent="1"/>
    </xf>
    <xf numFmtId="0" fontId="30" fillId="2" borderId="72" xfId="0" applyFont="1" applyFill="1" applyBorder="1" applyAlignment="1">
      <alignment horizontal="left" vertical="center" wrapText="1" indent="1"/>
    </xf>
    <xf numFmtId="0" fontId="30" fillId="2" borderId="75" xfId="0" applyFont="1" applyFill="1" applyBorder="1" applyAlignment="1">
      <alignment horizontal="left" vertical="center" wrapText="1" indent="1"/>
    </xf>
    <xf numFmtId="0" fontId="30" fillId="3" borderId="72" xfId="0" applyFont="1" applyFill="1" applyBorder="1" applyAlignment="1">
      <alignment horizontal="left" vertical="center" wrapText="1" indent="1"/>
    </xf>
    <xf numFmtId="0" fontId="10" fillId="0" borderId="14" xfId="0" applyFont="1" applyBorder="1" applyAlignment="1">
      <alignment vertical="center"/>
    </xf>
    <xf numFmtId="0" fontId="10" fillId="0" borderId="27" xfId="0" applyFont="1" applyBorder="1" applyAlignment="1">
      <alignment vertical="center"/>
    </xf>
    <xf numFmtId="0" fontId="26" fillId="3" borderId="17" xfId="0" applyFont="1" applyFill="1" applyBorder="1" applyAlignment="1">
      <alignment horizontal="center" vertical="center"/>
    </xf>
    <xf numFmtId="0" fontId="24" fillId="3" borderId="0" xfId="0" applyFont="1" applyFill="1" applyAlignment="1">
      <alignment horizontal="center" vertical="center" wrapText="1"/>
    </xf>
    <xf numFmtId="0" fontId="12" fillId="2" borderId="69" xfId="0" applyFont="1" applyFill="1" applyBorder="1" applyAlignment="1">
      <alignment horizontal="center" vertical="center" wrapText="1"/>
    </xf>
    <xf numFmtId="0" fontId="31" fillId="3" borderId="72" xfId="0" applyFont="1" applyFill="1" applyBorder="1" applyAlignment="1">
      <alignment horizontal="left" vertical="center" wrapText="1" indent="1"/>
    </xf>
    <xf numFmtId="0" fontId="12" fillId="4" borderId="1" xfId="0" applyFont="1" applyFill="1" applyBorder="1" applyAlignment="1">
      <alignment horizontal="center" vertical="center"/>
    </xf>
    <xf numFmtId="0" fontId="40" fillId="3" borderId="17" xfId="0" applyFont="1" applyFill="1" applyBorder="1" applyAlignment="1">
      <alignment horizontal="left" vertical="center" wrapText="1"/>
    </xf>
    <xf numFmtId="0" fontId="11" fillId="0" borderId="39" xfId="0" applyFont="1" applyBorder="1" applyAlignment="1">
      <alignment horizontal="center" vertical="center"/>
    </xf>
    <xf numFmtId="0" fontId="11" fillId="0" borderId="48" xfId="0" applyFont="1" applyBorder="1" applyAlignment="1">
      <alignment horizontal="center" vertical="center"/>
    </xf>
    <xf numFmtId="0" fontId="19" fillId="16" borderId="30" xfId="0" applyFont="1" applyFill="1" applyBorder="1" applyAlignment="1">
      <alignment horizontal="left" vertical="center" wrapText="1" indent="1"/>
    </xf>
    <xf numFmtId="0" fontId="19" fillId="16" borderId="67" xfId="0" applyFont="1" applyFill="1" applyBorder="1" applyAlignment="1">
      <alignment horizontal="left" vertical="center" wrapText="1" indent="1"/>
    </xf>
    <xf numFmtId="0" fontId="19" fillId="16" borderId="63" xfId="0" applyFont="1" applyFill="1" applyBorder="1" applyAlignment="1">
      <alignment horizontal="left" vertical="center" wrapText="1" indent="1"/>
    </xf>
    <xf numFmtId="0" fontId="19" fillId="16" borderId="33" xfId="0" applyFont="1" applyFill="1" applyBorder="1" applyAlignment="1">
      <alignment horizontal="left" vertical="center" wrapText="1" indent="1"/>
    </xf>
    <xf numFmtId="0" fontId="19" fillId="16" borderId="40" xfId="0" applyFont="1" applyFill="1" applyBorder="1" applyAlignment="1">
      <alignment horizontal="left" vertical="center" wrapText="1" indent="1"/>
    </xf>
    <xf numFmtId="0" fontId="19" fillId="16" borderId="66" xfId="0" applyFont="1" applyFill="1" applyBorder="1" applyAlignment="1">
      <alignment horizontal="left" vertical="center" wrapText="1" indent="1"/>
    </xf>
    <xf numFmtId="0" fontId="38" fillId="16" borderId="26" xfId="0" applyFont="1" applyFill="1" applyBorder="1" applyAlignment="1">
      <alignment horizontal="center" vertical="center" wrapText="1"/>
    </xf>
    <xf numFmtId="0" fontId="38" fillId="16" borderId="50"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8" fillId="11" borderId="50" xfId="0" applyFont="1" applyFill="1" applyBorder="1" applyAlignment="1">
      <alignment horizontal="center" vertical="center" wrapText="1"/>
    </xf>
    <xf numFmtId="0" fontId="25" fillId="16" borderId="38" xfId="4" applyFont="1" applyFill="1" applyBorder="1" applyAlignment="1" applyProtection="1">
      <alignment horizontal="center" vertical="center"/>
      <protection locked="0"/>
    </xf>
    <xf numFmtId="0" fontId="25" fillId="16" borderId="57" xfId="4" applyFont="1" applyFill="1" applyBorder="1" applyAlignment="1" applyProtection="1">
      <alignment horizontal="center" vertical="center"/>
      <protection locked="0"/>
    </xf>
    <xf numFmtId="0" fontId="25" fillId="12" borderId="38" xfId="4" applyFont="1" applyFill="1" applyBorder="1" applyAlignment="1" applyProtection="1">
      <alignment horizontal="center" vertical="center"/>
      <protection locked="0"/>
    </xf>
    <xf numFmtId="0" fontId="25" fillId="12" borderId="57" xfId="4" applyFont="1" applyFill="1" applyBorder="1" applyAlignment="1" applyProtection="1">
      <alignment horizontal="center" vertical="center"/>
      <protection locked="0"/>
    </xf>
    <xf numFmtId="0" fontId="19" fillId="0" borderId="34" xfId="0" applyFont="1" applyBorder="1" applyAlignment="1">
      <alignment horizontal="left" vertical="center" wrapText="1" indent="1"/>
    </xf>
    <xf numFmtId="0" fontId="19" fillId="0" borderId="67" xfId="0" applyFont="1" applyBorder="1" applyAlignment="1">
      <alignment horizontal="left" vertical="center" wrapText="1" indent="1"/>
    </xf>
    <xf numFmtId="0" fontId="19" fillId="0" borderId="63" xfId="0" applyFont="1" applyBorder="1" applyAlignment="1">
      <alignment horizontal="left" vertical="center" wrapText="1" indent="1"/>
    </xf>
    <xf numFmtId="0" fontId="19" fillId="10" borderId="39" xfId="0" applyFont="1" applyFill="1" applyBorder="1" applyAlignment="1">
      <alignment horizontal="center" vertical="center"/>
    </xf>
    <xf numFmtId="0" fontId="19" fillId="10" borderId="14" xfId="0" applyFont="1" applyFill="1" applyBorder="1" applyAlignment="1">
      <alignment horizontal="center" vertical="center"/>
    </xf>
    <xf numFmtId="0" fontId="19" fillId="10" borderId="27" xfId="0" applyFont="1" applyFill="1" applyBorder="1" applyAlignment="1">
      <alignment horizontal="center" vertical="center"/>
    </xf>
    <xf numFmtId="0" fontId="19" fillId="16" borderId="34" xfId="0" applyFont="1" applyFill="1" applyBorder="1" applyAlignment="1">
      <alignment horizontal="left" vertical="center" wrapText="1" indent="1"/>
    </xf>
    <xf numFmtId="0" fontId="19" fillId="16" borderId="4" xfId="0" applyFont="1" applyFill="1" applyBorder="1" applyAlignment="1">
      <alignment horizontal="left" vertical="center" wrapText="1" indent="1"/>
    </xf>
    <xf numFmtId="0" fontId="19" fillId="16" borderId="35" xfId="0" applyFont="1" applyFill="1" applyBorder="1" applyAlignment="1">
      <alignment horizontal="left" vertical="center" wrapText="1" indent="1"/>
    </xf>
    <xf numFmtId="0" fontId="38" fillId="16" borderId="9" xfId="0" applyFont="1" applyFill="1" applyBorder="1" applyAlignment="1">
      <alignment horizontal="center" vertical="center"/>
    </xf>
    <xf numFmtId="0" fontId="38" fillId="16" borderId="37"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8" xfId="0" applyFont="1" applyFill="1" applyBorder="1" applyAlignment="1">
      <alignment horizontal="center" vertical="center"/>
    </xf>
    <xf numFmtId="0" fontId="38" fillId="11" borderId="43" xfId="0" applyFont="1" applyFill="1" applyBorder="1" applyAlignment="1">
      <alignment horizontal="center" vertical="center"/>
    </xf>
    <xf numFmtId="0" fontId="38" fillId="11" borderId="44" xfId="0" applyFont="1" applyFill="1" applyBorder="1" applyAlignment="1">
      <alignment horizontal="center" vertical="center"/>
    </xf>
    <xf numFmtId="0" fontId="38" fillId="11" borderId="37" xfId="0" applyFont="1" applyFill="1" applyBorder="1" applyAlignment="1">
      <alignment horizontal="center" vertical="center"/>
    </xf>
    <xf numFmtId="0" fontId="19" fillId="16" borderId="26" xfId="4" applyFont="1" applyFill="1" applyBorder="1" applyAlignment="1" applyProtection="1">
      <alignment horizontal="center" vertical="center" wrapText="1"/>
      <protection locked="0"/>
    </xf>
    <xf numFmtId="0" fontId="19" fillId="16" borderId="46" xfId="4" applyFont="1" applyFill="1" applyBorder="1" applyAlignment="1" applyProtection="1">
      <alignment horizontal="center" vertical="center" wrapText="1"/>
      <protection locked="0"/>
    </xf>
    <xf numFmtId="0" fontId="19" fillId="12" borderId="26" xfId="4" applyFont="1" applyFill="1" applyBorder="1" applyAlignment="1" applyProtection="1">
      <alignment horizontal="center" vertical="center" wrapText="1"/>
      <protection locked="0"/>
    </xf>
    <xf numFmtId="0" fontId="19" fillId="12" borderId="46" xfId="4" applyFont="1" applyFill="1" applyBorder="1" applyAlignment="1" applyProtection="1">
      <alignment horizontal="center" vertical="center" wrapText="1"/>
      <protection locked="0"/>
    </xf>
    <xf numFmtId="0" fontId="19" fillId="12" borderId="47" xfId="4" applyFont="1" applyFill="1" applyBorder="1" applyAlignment="1" applyProtection="1">
      <alignment horizontal="center" vertical="center" wrapText="1"/>
      <protection locked="0"/>
    </xf>
    <xf numFmtId="0" fontId="19" fillId="0" borderId="35" xfId="0" applyFont="1" applyBorder="1" applyAlignment="1">
      <alignment horizontal="left" vertical="center" wrapText="1" indent="1"/>
    </xf>
    <xf numFmtId="0" fontId="19" fillId="0" borderId="40" xfId="0" applyFont="1" applyBorder="1" applyAlignment="1">
      <alignment horizontal="left" vertical="center" wrapText="1" indent="1"/>
    </xf>
    <xf numFmtId="0" fontId="38" fillId="11" borderId="47" xfId="0" applyFont="1" applyFill="1" applyBorder="1" applyAlignment="1">
      <alignment horizontal="center" vertical="center" wrapText="1"/>
    </xf>
    <xf numFmtId="0" fontId="38" fillId="11" borderId="46" xfId="0" applyFont="1" applyFill="1" applyBorder="1" applyAlignment="1">
      <alignment horizontal="center" vertical="center" wrapText="1"/>
    </xf>
    <xf numFmtId="0" fontId="19" fillId="8" borderId="46" xfId="4" applyFont="1" applyBorder="1" applyAlignment="1" applyProtection="1">
      <alignment horizontal="center" vertical="center"/>
      <protection locked="0"/>
    </xf>
    <xf numFmtId="0" fontId="19" fillId="12" borderId="46" xfId="4" applyFont="1" applyFill="1" applyBorder="1" applyAlignment="1" applyProtection="1">
      <alignment horizontal="center" vertical="center"/>
      <protection locked="0"/>
    </xf>
    <xf numFmtId="0" fontId="19" fillId="12" borderId="47" xfId="4" applyFont="1" applyFill="1" applyBorder="1" applyAlignment="1" applyProtection="1">
      <alignment horizontal="center" vertical="center"/>
      <protection locked="0"/>
    </xf>
    <xf numFmtId="0" fontId="19" fillId="0" borderId="5"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13" xfId="0" applyFont="1" applyBorder="1" applyAlignment="1">
      <alignment horizontal="left" vertical="center" wrapText="1" indent="1"/>
    </xf>
    <xf numFmtId="0" fontId="23" fillId="0" borderId="0" xfId="0" applyFont="1" applyAlignment="1">
      <alignment horizontal="left" vertical="center"/>
    </xf>
    <xf numFmtId="0" fontId="19" fillId="10" borderId="16" xfId="0" applyFont="1" applyFill="1" applyBorder="1" applyAlignment="1">
      <alignment horizontal="center" vertical="center"/>
    </xf>
    <xf numFmtId="0" fontId="19" fillId="10" borderId="17" xfId="0" applyFont="1" applyFill="1" applyBorder="1" applyAlignment="1">
      <alignment horizontal="center" vertical="center"/>
    </xf>
    <xf numFmtId="0" fontId="19" fillId="10" borderId="18" xfId="0" applyFont="1" applyFill="1" applyBorder="1" applyAlignment="1">
      <alignment horizontal="center" vertical="center"/>
    </xf>
    <xf numFmtId="0" fontId="19" fillId="10" borderId="34" xfId="0" applyFont="1" applyFill="1" applyBorder="1" applyAlignment="1">
      <alignment horizontal="left" vertical="center" wrapText="1" indent="1"/>
    </xf>
    <xf numFmtId="0" fontId="19" fillId="10" borderId="67" xfId="0" applyFont="1" applyFill="1" applyBorder="1" applyAlignment="1">
      <alignment horizontal="left" vertical="center" wrapText="1" indent="1"/>
    </xf>
    <xf numFmtId="0" fontId="19" fillId="10" borderId="63" xfId="0" applyFont="1" applyFill="1" applyBorder="1" applyAlignment="1">
      <alignment horizontal="left" vertical="center" wrapText="1" indent="1"/>
    </xf>
    <xf numFmtId="0" fontId="19" fillId="10" borderId="18" xfId="0" applyFont="1" applyFill="1" applyBorder="1" applyAlignment="1">
      <alignment horizontal="left" vertical="center" wrapText="1" indent="1"/>
    </xf>
    <xf numFmtId="0" fontId="19" fillId="10" borderId="20" xfId="0" applyFont="1" applyFill="1" applyBorder="1" applyAlignment="1">
      <alignment horizontal="left" vertical="center" wrapText="1" indent="1"/>
    </xf>
    <xf numFmtId="0" fontId="19" fillId="10" borderId="23" xfId="0" applyFont="1" applyFill="1" applyBorder="1" applyAlignment="1">
      <alignment horizontal="left" vertical="center" wrapText="1" indent="1"/>
    </xf>
    <xf numFmtId="0" fontId="38" fillId="11" borderId="16" xfId="0" applyFont="1" applyFill="1" applyBorder="1" applyAlignment="1">
      <alignment horizontal="center" vertical="center" wrapText="1"/>
    </xf>
    <xf numFmtId="0" fontId="38" fillId="11" borderId="64" xfId="0" applyFont="1" applyFill="1" applyBorder="1" applyAlignment="1">
      <alignment horizontal="center" vertical="center" wrapText="1"/>
    </xf>
    <xf numFmtId="0" fontId="19" fillId="12" borderId="62" xfId="4" applyFont="1" applyFill="1" applyBorder="1" applyAlignment="1" applyProtection="1">
      <alignment horizontal="center" vertical="center" wrapText="1"/>
      <protection locked="0"/>
    </xf>
    <xf numFmtId="0" fontId="19" fillId="12" borderId="53" xfId="4" applyFont="1" applyFill="1" applyBorder="1" applyAlignment="1" applyProtection="1">
      <alignment horizontal="center" vertical="center" wrapText="1"/>
      <protection locked="0"/>
    </xf>
    <xf numFmtId="0" fontId="19" fillId="12" borderId="35" xfId="4" applyFont="1" applyFill="1" applyBorder="1" applyAlignment="1" applyProtection="1">
      <alignment horizontal="center" vertical="center" wrapText="1"/>
      <protection locked="0"/>
    </xf>
    <xf numFmtId="0" fontId="19" fillId="12" borderId="40" xfId="4" applyFont="1" applyFill="1" applyBorder="1" applyAlignment="1" applyProtection="1">
      <alignment horizontal="center" vertical="center" wrapText="1"/>
      <protection locked="0"/>
    </xf>
    <xf numFmtId="0" fontId="19" fillId="16" borderId="65" xfId="0" applyFont="1" applyFill="1" applyBorder="1" applyAlignment="1">
      <alignment horizontal="left" vertical="center" wrapText="1" indent="1"/>
    </xf>
    <xf numFmtId="0" fontId="19" fillId="0" borderId="30" xfId="0" applyFont="1" applyBorder="1" applyAlignment="1">
      <alignment horizontal="left" vertical="center" wrapText="1" indent="1"/>
    </xf>
    <xf numFmtId="0" fontId="19" fillId="0" borderId="33" xfId="0" applyFont="1" applyBorder="1" applyAlignment="1">
      <alignment horizontal="left" vertical="center" wrapText="1" indent="1"/>
    </xf>
    <xf numFmtId="0" fontId="19" fillId="0" borderId="65" xfId="0" applyFont="1" applyBorder="1" applyAlignment="1">
      <alignment horizontal="left" vertical="center" wrapText="1" indent="1"/>
    </xf>
    <xf numFmtId="0" fontId="19" fillId="0" borderId="66" xfId="0" applyFont="1" applyBorder="1" applyAlignment="1">
      <alignment horizontal="left" vertical="center" wrapText="1" indent="1"/>
    </xf>
    <xf numFmtId="0" fontId="19" fillId="10" borderId="4" xfId="0" applyFont="1" applyFill="1" applyBorder="1" applyAlignment="1">
      <alignment horizontal="left" vertical="center" wrapText="1" indent="1"/>
    </xf>
    <xf numFmtId="0" fontId="19" fillId="10" borderId="35" xfId="0" applyFont="1" applyFill="1" applyBorder="1" applyAlignment="1">
      <alignment horizontal="left" vertical="center" wrapText="1" indent="1"/>
    </xf>
    <xf numFmtId="0" fontId="19" fillId="10" borderId="65" xfId="0" applyFont="1" applyFill="1" applyBorder="1" applyAlignment="1">
      <alignment horizontal="left" vertical="center" wrapText="1" indent="1"/>
    </xf>
    <xf numFmtId="0" fontId="19" fillId="10" borderId="40" xfId="0" applyFont="1" applyFill="1" applyBorder="1" applyAlignment="1">
      <alignment horizontal="left" vertical="center" wrapText="1" indent="1"/>
    </xf>
    <xf numFmtId="0" fontId="38" fillId="11" borderId="14" xfId="0" applyFont="1" applyFill="1" applyBorder="1" applyAlignment="1">
      <alignment horizontal="center" vertical="center" wrapText="1"/>
    </xf>
    <xf numFmtId="0" fontId="38" fillId="11" borderId="55" xfId="0" applyFont="1" applyFill="1" applyBorder="1" applyAlignment="1">
      <alignment horizontal="center" vertical="center" wrapText="1"/>
    </xf>
    <xf numFmtId="0" fontId="25" fillId="12" borderId="30" xfId="4" applyFont="1" applyFill="1" applyBorder="1" applyAlignment="1" applyProtection="1">
      <alignment horizontal="center" vertical="center"/>
      <protection locked="0"/>
    </xf>
    <xf numFmtId="0" fontId="25" fillId="12" borderId="4" xfId="4" applyFont="1" applyFill="1" applyBorder="1" applyAlignment="1" applyProtection="1">
      <alignment horizontal="center" vertical="center"/>
      <protection locked="0"/>
    </xf>
    <xf numFmtId="0" fontId="25" fillId="12" borderId="36" xfId="4" applyFont="1" applyFill="1" applyBorder="1" applyAlignment="1" applyProtection="1">
      <alignment horizontal="center" vertical="center"/>
      <protection locked="0"/>
    </xf>
    <xf numFmtId="0" fontId="25" fillId="12" borderId="53" xfId="4" applyFont="1" applyFill="1" applyBorder="1" applyAlignment="1" applyProtection="1">
      <alignment horizontal="center" vertical="center"/>
      <protection locked="0"/>
    </xf>
    <xf numFmtId="0" fontId="25" fillId="16" borderId="49" xfId="4" applyFont="1" applyFill="1" applyBorder="1" applyAlignment="1" applyProtection="1">
      <alignment horizontal="center" vertical="center"/>
      <protection locked="0"/>
    </xf>
    <xf numFmtId="0" fontId="25" fillId="16" borderId="54" xfId="4" applyFont="1" applyFill="1" applyBorder="1" applyAlignment="1" applyProtection="1">
      <alignment horizontal="center" vertical="center"/>
      <protection locked="0"/>
    </xf>
    <xf numFmtId="0" fontId="25" fillId="16" borderId="36" xfId="4" applyFont="1" applyFill="1" applyBorder="1" applyAlignment="1" applyProtection="1">
      <alignment horizontal="center" vertical="center"/>
      <protection locked="0"/>
    </xf>
    <xf numFmtId="0" fontId="25" fillId="16" borderId="53" xfId="4" applyFont="1" applyFill="1" applyBorder="1" applyAlignment="1" applyProtection="1">
      <alignment horizontal="center" vertical="center"/>
      <protection locked="0"/>
    </xf>
    <xf numFmtId="0" fontId="19" fillId="16" borderId="62" xfId="4" applyFont="1" applyFill="1" applyBorder="1" applyAlignment="1" applyProtection="1">
      <alignment horizontal="center" vertical="center" wrapText="1"/>
      <protection locked="0"/>
    </xf>
    <xf numFmtId="0" fontId="19" fillId="16" borderId="53" xfId="4" applyFont="1" applyFill="1" applyBorder="1" applyAlignment="1" applyProtection="1">
      <alignment horizontal="center" vertical="center" wrapText="1"/>
      <protection locked="0"/>
    </xf>
    <xf numFmtId="0" fontId="19" fillId="16" borderId="35" xfId="4" applyFont="1" applyFill="1" applyBorder="1" applyAlignment="1" applyProtection="1">
      <alignment horizontal="center" vertical="center" wrapText="1"/>
      <protection locked="0"/>
    </xf>
    <xf numFmtId="0" fontId="19" fillId="16" borderId="40" xfId="4" applyFont="1" applyFill="1" applyBorder="1" applyAlignment="1" applyProtection="1">
      <alignment horizontal="center" vertical="center" wrapText="1"/>
      <protection locked="0"/>
    </xf>
    <xf numFmtId="0" fontId="25" fillId="12" borderId="63" xfId="4" applyFont="1" applyFill="1" applyBorder="1" applyAlignment="1" applyProtection="1">
      <alignment horizontal="center" vertical="center"/>
      <protection locked="0"/>
    </xf>
    <xf numFmtId="0" fontId="25" fillId="12" borderId="61" xfId="4" applyFont="1" applyFill="1" applyBorder="1" applyAlignment="1" applyProtection="1">
      <alignment horizontal="center" vertical="center"/>
      <protection locked="0"/>
    </xf>
    <xf numFmtId="0" fontId="25" fillId="16" borderId="59" xfId="4" applyFont="1" applyFill="1" applyBorder="1" applyAlignment="1" applyProtection="1">
      <alignment horizontal="center" vertical="center"/>
      <protection locked="0"/>
    </xf>
    <xf numFmtId="0" fontId="25" fillId="16" borderId="61" xfId="4" applyFont="1" applyFill="1" applyBorder="1" applyAlignment="1" applyProtection="1">
      <alignment horizontal="center" vertical="center"/>
      <protection locked="0"/>
    </xf>
    <xf numFmtId="0" fontId="19" fillId="12" borderId="36" xfId="4" applyFont="1" applyFill="1" applyBorder="1" applyAlignment="1" applyProtection="1">
      <alignment horizontal="center" vertical="center" wrapText="1"/>
      <protection locked="0"/>
    </xf>
    <xf numFmtId="0" fontId="19" fillId="12" borderId="33" xfId="4" applyFont="1" applyFill="1" applyBorder="1" applyAlignment="1" applyProtection="1">
      <alignment horizontal="center" vertical="center" wrapText="1"/>
      <protection locked="0"/>
    </xf>
    <xf numFmtId="0" fontId="19" fillId="0" borderId="4" xfId="0" applyFont="1" applyBorder="1" applyAlignment="1">
      <alignment horizontal="left" vertical="center" wrapText="1" indent="1"/>
    </xf>
    <xf numFmtId="0" fontId="38" fillId="11" borderId="52" xfId="0" applyFont="1" applyFill="1" applyBorder="1" applyAlignment="1">
      <alignment horizontal="center" vertical="center"/>
    </xf>
    <xf numFmtId="0" fontId="19" fillId="8" borderId="36" xfId="4" applyFont="1" applyBorder="1" applyAlignment="1" applyProtection="1">
      <alignment horizontal="center" vertical="center" wrapText="1"/>
      <protection locked="0"/>
    </xf>
    <xf numFmtId="0" fontId="19" fillId="8" borderId="53" xfId="4" applyFont="1" applyBorder="1" applyAlignment="1" applyProtection="1">
      <alignment horizontal="center" vertical="center" wrapText="1"/>
      <protection locked="0"/>
    </xf>
    <xf numFmtId="0" fontId="19" fillId="8" borderId="33" xfId="4" applyFont="1" applyBorder="1" applyAlignment="1" applyProtection="1">
      <alignment horizontal="center" vertical="center" wrapText="1"/>
      <protection locked="0"/>
    </xf>
    <xf numFmtId="0" fontId="19" fillId="8" borderId="40" xfId="4" applyFont="1" applyBorder="1" applyAlignment="1" applyProtection="1">
      <alignment horizontal="center" vertical="center" wrapText="1"/>
      <protection locked="0"/>
    </xf>
    <xf numFmtId="0" fontId="25" fillId="8" borderId="26" xfId="4" applyFont="1" applyBorder="1" applyAlignment="1" applyProtection="1">
      <alignment horizontal="center" vertical="center" wrapText="1"/>
      <protection locked="0"/>
    </xf>
    <xf numFmtId="0" fontId="25" fillId="8" borderId="47" xfId="4" applyFont="1" applyBorder="1" applyAlignment="1" applyProtection="1">
      <alignment horizontal="center" vertical="center" wrapText="1"/>
      <protection locked="0"/>
    </xf>
    <xf numFmtId="0" fontId="25" fillId="12" borderId="26" xfId="4" applyFont="1" applyFill="1" applyBorder="1" applyAlignment="1" applyProtection="1">
      <alignment horizontal="center" vertical="center" wrapText="1"/>
      <protection locked="0"/>
    </xf>
    <xf numFmtId="0" fontId="25" fillId="12" borderId="47" xfId="4" applyFont="1" applyFill="1" applyBorder="1" applyAlignment="1" applyProtection="1">
      <alignment horizontal="center" vertical="center" wrapText="1"/>
      <protection locked="0"/>
    </xf>
    <xf numFmtId="0" fontId="38" fillId="11" borderId="43" xfId="0" applyFont="1" applyFill="1" applyBorder="1" applyAlignment="1">
      <alignment horizontal="center" vertical="center" wrapText="1"/>
    </xf>
    <xf numFmtId="0" fontId="38" fillId="11" borderId="52" xfId="0" applyFont="1" applyFill="1" applyBorder="1" applyAlignment="1">
      <alignment horizontal="center" vertical="center" wrapText="1"/>
    </xf>
    <xf numFmtId="0" fontId="38" fillId="11" borderId="42" xfId="0" applyFont="1" applyFill="1" applyBorder="1" applyAlignment="1">
      <alignment horizontal="center" vertical="center" wrapText="1"/>
    </xf>
    <xf numFmtId="0" fontId="19" fillId="12" borderId="45" xfId="4" applyFont="1" applyFill="1" applyBorder="1" applyAlignment="1" applyProtection="1">
      <alignment horizontal="center" vertical="center" wrapText="1"/>
      <protection locked="0"/>
    </xf>
    <xf numFmtId="0" fontId="19" fillId="12" borderId="50" xfId="4" applyFont="1" applyFill="1" applyBorder="1" applyAlignment="1" applyProtection="1">
      <alignment horizontal="center" vertical="center" wrapText="1"/>
      <protection locked="0"/>
    </xf>
    <xf numFmtId="10" fontId="19" fillId="8" borderId="46" xfId="4" applyNumberFormat="1" applyFont="1" applyBorder="1" applyAlignment="1" applyProtection="1">
      <alignment horizontal="center" vertical="center" wrapText="1"/>
      <protection locked="0"/>
    </xf>
    <xf numFmtId="10" fontId="19" fillId="8" borderId="50" xfId="4" applyNumberFormat="1" applyFont="1" applyBorder="1" applyAlignment="1" applyProtection="1">
      <alignment horizontal="center" vertical="center" wrapText="1"/>
      <protection locked="0"/>
    </xf>
    <xf numFmtId="0" fontId="19" fillId="8" borderId="26" xfId="4" applyFont="1" applyBorder="1" applyAlignment="1" applyProtection="1">
      <alignment horizontal="center" vertical="center" wrapText="1"/>
      <protection locked="0"/>
    </xf>
    <xf numFmtId="0" fontId="19" fillId="8" borderId="46" xfId="4" applyFont="1" applyBorder="1" applyAlignment="1" applyProtection="1">
      <alignment horizontal="center" vertical="center" wrapText="1"/>
      <protection locked="0"/>
    </xf>
    <xf numFmtId="10" fontId="19" fillId="8" borderId="26" xfId="4" applyNumberFormat="1" applyFont="1" applyBorder="1" applyAlignment="1" applyProtection="1">
      <alignment horizontal="center" vertical="center" wrapText="1"/>
      <protection locked="0"/>
    </xf>
    <xf numFmtId="9" fontId="19" fillId="12" borderId="45" xfId="4" applyNumberFormat="1" applyFont="1" applyFill="1" applyBorder="1" applyAlignment="1" applyProtection="1">
      <alignment horizontal="center" vertical="center" wrapText="1"/>
      <protection locked="0"/>
    </xf>
    <xf numFmtId="0" fontId="19" fillId="8" borderId="47" xfId="4" applyFont="1" applyBorder="1" applyAlignment="1" applyProtection="1">
      <alignment horizontal="center" vertical="center" wrapText="1"/>
      <protection locked="0"/>
    </xf>
    <xf numFmtId="0" fontId="19" fillId="8" borderId="26" xfId="4" applyFont="1" applyBorder="1" applyAlignment="1" applyProtection="1">
      <alignment horizontal="center" vertical="center"/>
      <protection locked="0"/>
    </xf>
    <xf numFmtId="0" fontId="19" fillId="8" borderId="47" xfId="4" applyFont="1" applyBorder="1" applyAlignment="1" applyProtection="1">
      <alignment horizontal="center" vertical="center"/>
      <protection locked="0"/>
    </xf>
    <xf numFmtId="0" fontId="19" fillId="10" borderId="33" xfId="0" applyFont="1" applyFill="1" applyBorder="1" applyAlignment="1">
      <alignment horizontal="left" vertical="center" wrapText="1" indent="1"/>
    </xf>
    <xf numFmtId="0" fontId="19" fillId="16" borderId="47" xfId="4" applyFont="1" applyFill="1" applyBorder="1" applyAlignment="1" applyProtection="1">
      <alignment horizontal="center" vertical="center" wrapText="1"/>
      <protection locked="0"/>
    </xf>
    <xf numFmtId="0" fontId="19" fillId="12" borderId="26" xfId="4" applyFont="1" applyFill="1" applyBorder="1" applyAlignment="1" applyProtection="1">
      <alignment horizontal="center" vertical="center"/>
      <protection locked="0"/>
    </xf>
    <xf numFmtId="0" fontId="19" fillId="12" borderId="50" xfId="4" applyFont="1" applyFill="1" applyBorder="1" applyAlignment="1" applyProtection="1">
      <alignment horizontal="center" vertical="center"/>
      <protection locked="0"/>
    </xf>
    <xf numFmtId="0" fontId="19" fillId="16" borderId="26" xfId="4" applyFont="1" applyFill="1" applyBorder="1" applyAlignment="1" applyProtection="1">
      <alignment horizontal="center" vertical="center"/>
      <protection locked="0"/>
    </xf>
    <xf numFmtId="0" fontId="19" fillId="16" borderId="50" xfId="4" applyFont="1" applyFill="1" applyBorder="1" applyAlignment="1" applyProtection="1">
      <alignment horizontal="center" vertical="center"/>
      <protection locked="0"/>
    </xf>
    <xf numFmtId="0" fontId="38" fillId="16" borderId="43" xfId="0" applyFont="1" applyFill="1" applyBorder="1" applyAlignment="1">
      <alignment horizontal="center" vertical="center"/>
    </xf>
    <xf numFmtId="0" fontId="38" fillId="16" borderId="52" xfId="0" applyFont="1" applyFill="1" applyBorder="1" applyAlignment="1">
      <alignment horizontal="center" vertical="center"/>
    </xf>
    <xf numFmtId="0" fontId="38" fillId="11" borderId="42" xfId="0" applyFont="1" applyFill="1" applyBorder="1" applyAlignment="1">
      <alignment horizontal="center" vertical="center"/>
    </xf>
    <xf numFmtId="0" fontId="19" fillId="16" borderId="38" xfId="4" applyFont="1" applyFill="1" applyBorder="1" applyAlignment="1" applyProtection="1">
      <alignment horizontal="center" vertical="center"/>
      <protection locked="0"/>
    </xf>
    <xf numFmtId="0" fontId="19" fillId="16" borderId="57" xfId="4" applyFont="1" applyFill="1" applyBorder="1" applyAlignment="1" applyProtection="1">
      <alignment horizontal="center" vertical="center"/>
      <protection locked="0"/>
    </xf>
    <xf numFmtId="0" fontId="19" fillId="12" borderId="38" xfId="4" applyFont="1" applyFill="1" applyBorder="1" applyAlignment="1" applyProtection="1">
      <alignment horizontal="center" vertical="center"/>
      <protection locked="0"/>
    </xf>
    <xf numFmtId="0" fontId="19" fillId="12" borderId="57" xfId="4" applyFont="1" applyFill="1" applyBorder="1" applyAlignment="1" applyProtection="1">
      <alignment horizontal="center" vertical="center"/>
      <protection locked="0"/>
    </xf>
    <xf numFmtId="0" fontId="19" fillId="16" borderId="50" xfId="4" applyFont="1" applyFill="1" applyBorder="1" applyAlignment="1" applyProtection="1">
      <alignment horizontal="center" vertical="center" wrapText="1"/>
      <protection locked="0"/>
    </xf>
    <xf numFmtId="0" fontId="19" fillId="16" borderId="6" xfId="0" applyFont="1" applyFill="1" applyBorder="1" applyAlignment="1">
      <alignment horizontal="left" vertical="center" wrapText="1" indent="1"/>
    </xf>
    <xf numFmtId="0" fontId="19" fillId="16" borderId="13" xfId="0" applyFont="1" applyFill="1" applyBorder="1" applyAlignment="1">
      <alignment horizontal="left" vertical="center" wrapText="1" indent="1"/>
    </xf>
    <xf numFmtId="0" fontId="19" fillId="16" borderId="5" xfId="0" applyFont="1" applyFill="1" applyBorder="1" applyAlignment="1">
      <alignment horizontal="left" vertical="center" wrapText="1" indent="1"/>
    </xf>
    <xf numFmtId="0" fontId="19" fillId="16" borderId="11" xfId="0" applyFont="1" applyFill="1" applyBorder="1" applyAlignment="1">
      <alignment horizontal="left" vertical="center" wrapText="1" indent="1"/>
    </xf>
    <xf numFmtId="0" fontId="19" fillId="16" borderId="49" xfId="4" applyFont="1" applyFill="1" applyBorder="1" applyAlignment="1" applyProtection="1">
      <alignment horizontal="center" vertical="center"/>
      <protection locked="0"/>
    </xf>
    <xf numFmtId="0" fontId="19" fillId="16" borderId="54" xfId="4" applyFont="1" applyFill="1" applyBorder="1" applyAlignment="1" applyProtection="1">
      <alignment horizontal="center" vertical="center"/>
      <protection locked="0"/>
    </xf>
    <xf numFmtId="0" fontId="19" fillId="16" borderId="36" xfId="4" applyFont="1" applyFill="1" applyBorder="1" applyAlignment="1" applyProtection="1">
      <alignment horizontal="center" vertical="center"/>
      <protection locked="0"/>
    </xf>
    <xf numFmtId="0" fontId="19" fillId="16" borderId="53" xfId="4" applyFont="1" applyFill="1" applyBorder="1" applyAlignment="1" applyProtection="1">
      <alignment horizontal="center" vertical="center"/>
      <protection locked="0"/>
    </xf>
    <xf numFmtId="0" fontId="19" fillId="10" borderId="55" xfId="0" applyFont="1" applyFill="1" applyBorder="1" applyAlignment="1">
      <alignment horizontal="center" vertical="center"/>
    </xf>
    <xf numFmtId="0" fontId="19" fillId="10" borderId="56" xfId="0" applyFont="1" applyFill="1" applyBorder="1" applyAlignment="1">
      <alignment horizontal="center" vertical="center"/>
    </xf>
    <xf numFmtId="0" fontId="19" fillId="10" borderId="15" xfId="0" applyFont="1" applyFill="1" applyBorder="1" applyAlignment="1">
      <alignment horizontal="center" vertical="center"/>
    </xf>
    <xf numFmtId="0" fontId="19" fillId="12" borderId="33" xfId="4" applyFont="1" applyFill="1" applyBorder="1" applyAlignment="1" applyProtection="1">
      <alignment horizontal="center" vertical="center"/>
      <protection locked="0"/>
    </xf>
    <xf numFmtId="0" fontId="19" fillId="12" borderId="40" xfId="4" applyFont="1" applyFill="1" applyBorder="1" applyAlignment="1" applyProtection="1">
      <alignment horizontal="center" vertical="center"/>
      <protection locked="0"/>
    </xf>
    <xf numFmtId="0" fontId="19" fillId="16" borderId="33" xfId="4" applyFont="1" applyFill="1" applyBorder="1" applyAlignment="1" applyProtection="1">
      <alignment horizontal="center" vertical="center"/>
      <protection locked="0"/>
    </xf>
    <xf numFmtId="0" fontId="19" fillId="16" borderId="40" xfId="4" applyFont="1" applyFill="1" applyBorder="1" applyAlignment="1" applyProtection="1">
      <alignment horizontal="center" vertical="center"/>
      <protection locked="0"/>
    </xf>
    <xf numFmtId="0" fontId="19" fillId="12" borderId="30" xfId="4" applyFont="1" applyFill="1" applyBorder="1" applyAlignment="1" applyProtection="1">
      <alignment horizontal="center" vertical="center"/>
      <protection locked="0"/>
    </xf>
    <xf numFmtId="0" fontId="19" fillId="12" borderId="4" xfId="4" applyFont="1" applyFill="1" applyBorder="1" applyAlignment="1" applyProtection="1">
      <alignment horizontal="center" vertical="center"/>
      <protection locked="0"/>
    </xf>
    <xf numFmtId="0" fontId="19" fillId="12" borderId="36" xfId="4" applyFont="1" applyFill="1" applyBorder="1" applyAlignment="1" applyProtection="1">
      <alignment horizontal="center" vertical="center"/>
      <protection locked="0"/>
    </xf>
    <xf numFmtId="0" fontId="19" fillId="12" borderId="53" xfId="4" applyFont="1" applyFill="1" applyBorder="1" applyAlignment="1" applyProtection="1">
      <alignment horizontal="center" vertical="center"/>
      <protection locked="0"/>
    </xf>
    <xf numFmtId="0" fontId="19" fillId="12" borderId="61" xfId="4" applyFont="1" applyFill="1" applyBorder="1" applyAlignment="1" applyProtection="1">
      <alignment horizontal="center" vertical="center"/>
      <protection locked="0"/>
    </xf>
    <xf numFmtId="0" fontId="19" fillId="12" borderId="66" xfId="4" applyFont="1" applyFill="1" applyBorder="1" applyAlignment="1" applyProtection="1">
      <alignment horizontal="center" vertical="center"/>
      <protection locked="0"/>
    </xf>
    <xf numFmtId="10" fontId="19" fillId="12" borderId="26" xfId="4" applyNumberFormat="1" applyFont="1" applyFill="1" applyBorder="1" applyAlignment="1" applyProtection="1">
      <alignment horizontal="center" vertical="center"/>
      <protection locked="0"/>
    </xf>
    <xf numFmtId="10" fontId="19" fillId="12" borderId="50" xfId="4" applyNumberFormat="1" applyFont="1" applyFill="1" applyBorder="1" applyAlignment="1" applyProtection="1">
      <alignment horizontal="center" vertical="center"/>
      <protection locked="0"/>
    </xf>
    <xf numFmtId="0" fontId="19" fillId="10" borderId="66" xfId="0" applyFont="1" applyFill="1" applyBorder="1" applyAlignment="1">
      <alignment horizontal="left" vertical="center" wrapText="1" indent="1"/>
    </xf>
    <xf numFmtId="0" fontId="19" fillId="16" borderId="59" xfId="4" applyFont="1" applyFill="1" applyBorder="1" applyAlignment="1" applyProtection="1">
      <alignment horizontal="center" vertical="center"/>
      <protection locked="0"/>
    </xf>
    <xf numFmtId="0" fontId="19" fillId="16" borderId="61" xfId="4" applyFont="1" applyFill="1" applyBorder="1" applyAlignment="1" applyProtection="1">
      <alignment horizontal="center" vertical="center"/>
      <protection locked="0"/>
    </xf>
    <xf numFmtId="0" fontId="19" fillId="16" borderId="66" xfId="4" applyFont="1" applyFill="1" applyBorder="1" applyAlignment="1" applyProtection="1">
      <alignment horizontal="center" vertical="center"/>
      <protection locked="0"/>
    </xf>
    <xf numFmtId="0" fontId="19" fillId="12" borderId="63" xfId="4" applyFont="1" applyFill="1" applyBorder="1" applyAlignment="1" applyProtection="1">
      <alignment horizontal="center" vertical="center"/>
      <protection locked="0"/>
    </xf>
    <xf numFmtId="0" fontId="25" fillId="12" borderId="26" xfId="4" applyFont="1" applyFill="1" applyBorder="1" applyAlignment="1" applyProtection="1">
      <alignment horizontal="center" vertical="center"/>
      <protection locked="0"/>
    </xf>
    <xf numFmtId="0" fontId="25" fillId="12" borderId="50" xfId="4" applyFont="1" applyFill="1" applyBorder="1" applyAlignment="1" applyProtection="1">
      <alignment horizontal="center" vertical="center"/>
      <protection locked="0"/>
    </xf>
    <xf numFmtId="0" fontId="25" fillId="12" borderId="47" xfId="4" applyFont="1" applyFill="1" applyBorder="1" applyAlignment="1" applyProtection="1">
      <alignment horizontal="center" vertical="center"/>
      <protection locked="0"/>
    </xf>
    <xf numFmtId="0" fontId="25" fillId="12" borderId="41" xfId="4" applyFont="1" applyFill="1" applyBorder="1" applyAlignment="1" applyProtection="1">
      <alignment horizontal="center" vertical="center"/>
      <protection locked="0"/>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25" fillId="16" borderId="26" xfId="4" applyFont="1" applyFill="1" applyBorder="1" applyAlignment="1" applyProtection="1">
      <alignment horizontal="center" vertical="center"/>
      <protection locked="0"/>
    </xf>
    <xf numFmtId="0" fontId="25" fillId="16" borderId="50" xfId="4" applyFont="1" applyFill="1" applyBorder="1" applyAlignment="1" applyProtection="1">
      <alignment horizontal="center" vertical="center"/>
      <protection locked="0"/>
    </xf>
    <xf numFmtId="0" fontId="43" fillId="3" borderId="17" xfId="0" applyFont="1" applyFill="1" applyBorder="1" applyAlignment="1">
      <alignment horizontal="center" vertical="center"/>
    </xf>
    <xf numFmtId="0" fontId="42" fillId="3" borderId="16" xfId="0" applyFont="1" applyFill="1" applyBorder="1" applyAlignment="1">
      <alignment horizontal="center" vertical="center" wrapText="1"/>
    </xf>
    <xf numFmtId="0" fontId="42" fillId="3" borderId="17" xfId="0" applyFont="1" applyFill="1" applyBorder="1" applyAlignment="1">
      <alignment horizontal="center" vertical="center" wrapText="1"/>
    </xf>
    <xf numFmtId="0" fontId="45" fillId="3" borderId="21" xfId="1" applyFont="1" applyFill="1" applyBorder="1" applyAlignment="1" applyProtection="1">
      <alignment horizontal="center" vertical="center" wrapText="1"/>
    </xf>
    <xf numFmtId="0" fontId="45" fillId="3" borderId="22" xfId="1" applyFont="1" applyFill="1" applyBorder="1" applyAlignment="1" applyProtection="1">
      <alignment horizontal="center" vertical="center" wrapText="1"/>
    </xf>
    <xf numFmtId="0" fontId="44" fillId="2" borderId="26"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50" xfId="0" applyFont="1" applyFill="1" applyBorder="1" applyAlignment="1">
      <alignment horizontal="center" vertical="center"/>
    </xf>
    <xf numFmtId="0" fontId="19" fillId="16" borderId="45" xfId="4" applyFont="1" applyFill="1" applyBorder="1" applyAlignment="1" applyProtection="1">
      <alignment horizontal="center" vertical="center" wrapText="1"/>
      <protection locked="0"/>
    </xf>
    <xf numFmtId="0" fontId="38" fillId="16" borderId="42" xfId="0" applyFont="1" applyFill="1" applyBorder="1" applyAlignment="1">
      <alignment horizontal="center" vertical="center"/>
    </xf>
    <xf numFmtId="0" fontId="38" fillId="16" borderId="44" xfId="0" applyFont="1" applyFill="1" applyBorder="1" applyAlignment="1">
      <alignment horizontal="center" vertical="center"/>
    </xf>
    <xf numFmtId="10" fontId="19" fillId="12" borderId="47" xfId="4" applyNumberFormat="1" applyFont="1" applyFill="1" applyBorder="1" applyAlignment="1" applyProtection="1">
      <alignment horizontal="center" vertical="center"/>
      <protection locked="0"/>
    </xf>
    <xf numFmtId="0" fontId="27" fillId="3" borderId="0" xfId="0" applyFont="1" applyFill="1" applyAlignment="1">
      <alignment horizontal="center" vertical="center" wrapText="1"/>
    </xf>
    <xf numFmtId="0" fontId="27" fillId="3" borderId="19" xfId="0" applyFont="1" applyFill="1" applyBorder="1" applyAlignment="1">
      <alignment horizontal="center" vertical="center" wrapText="1"/>
    </xf>
    <xf numFmtId="0" fontId="27" fillId="3" borderId="0" xfId="0" applyFont="1" applyFill="1" applyAlignment="1">
      <alignment horizontal="center" vertical="center"/>
    </xf>
    <xf numFmtId="0" fontId="15" fillId="3" borderId="0" xfId="0" applyFont="1" applyFill="1" applyAlignment="1">
      <alignment horizontal="left" vertical="center" wrapText="1"/>
    </xf>
    <xf numFmtId="0" fontId="17" fillId="3" borderId="0" xfId="0" applyFont="1" applyFill="1" applyAlignment="1">
      <alignment horizontal="left" vertical="center" wrapText="1"/>
    </xf>
    <xf numFmtId="166" fontId="14" fillId="2" borderId="39" xfId="5" applyNumberFormat="1" applyFont="1" applyFill="1" applyBorder="1" applyAlignment="1" applyProtection="1">
      <alignment horizontal="center" vertical="center" wrapText="1"/>
      <protection locked="0"/>
    </xf>
    <xf numFmtId="166" fontId="14" fillId="2" borderId="27" xfId="5" applyNumberFormat="1" applyFont="1" applyFill="1" applyBorder="1" applyAlignment="1" applyProtection="1">
      <alignment horizontal="center" vertical="center" wrapText="1"/>
      <protection locked="0"/>
    </xf>
    <xf numFmtId="166" fontId="14" fillId="18" borderId="39" xfId="5" applyNumberFormat="1" applyFont="1" applyFill="1" applyBorder="1" applyAlignment="1" applyProtection="1">
      <alignment horizontal="center" vertical="center" wrapText="1"/>
      <protection locked="0"/>
    </xf>
    <xf numFmtId="166" fontId="14" fillId="18" borderId="27" xfId="5" applyNumberFormat="1" applyFont="1" applyFill="1" applyBorder="1" applyAlignment="1" applyProtection="1">
      <alignment horizontal="center" vertical="center" wrapText="1"/>
      <protection locked="0"/>
    </xf>
    <xf numFmtId="3" fontId="14" fillId="2" borderId="39" xfId="0" applyNumberFormat="1" applyFont="1" applyFill="1" applyBorder="1" applyAlignment="1" applyProtection="1">
      <alignment horizontal="center" vertical="center" wrapText="1"/>
      <protection locked="0"/>
    </xf>
    <xf numFmtId="3" fontId="14" fillId="2" borderId="27" xfId="0" applyNumberFormat="1" applyFont="1" applyFill="1" applyBorder="1" applyAlignment="1" applyProtection="1">
      <alignment horizontal="center" vertical="center" wrapText="1"/>
      <protection locked="0"/>
    </xf>
    <xf numFmtId="0" fontId="14" fillId="2" borderId="39" xfId="0" applyFont="1" applyFill="1" applyBorder="1" applyAlignment="1" applyProtection="1">
      <alignment horizontal="left" vertical="center" wrapText="1" indent="1"/>
      <protection locked="0"/>
    </xf>
    <xf numFmtId="0" fontId="14" fillId="2" borderId="27" xfId="0" applyFont="1" applyFill="1" applyBorder="1" applyAlignment="1" applyProtection="1">
      <alignment horizontal="left" vertical="center" wrapText="1" indent="1"/>
      <protection locked="0"/>
    </xf>
    <xf numFmtId="0" fontId="14" fillId="2" borderId="39"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3" fontId="14" fillId="2" borderId="39" xfId="0" applyNumberFormat="1" applyFont="1" applyFill="1" applyBorder="1" applyAlignment="1" applyProtection="1">
      <alignment horizontal="left" vertical="center" wrapText="1" indent="1"/>
      <protection locked="0"/>
    </xf>
    <xf numFmtId="3" fontId="14" fillId="2" borderId="27" xfId="0" applyNumberFormat="1" applyFont="1" applyFill="1" applyBorder="1" applyAlignment="1" applyProtection="1">
      <alignment horizontal="left" vertical="center" wrapText="1" indent="1"/>
      <protection locked="0"/>
    </xf>
    <xf numFmtId="0" fontId="15" fillId="2" borderId="42" xfId="0" applyFont="1" applyFill="1" applyBorder="1" applyAlignment="1">
      <alignment horizontal="left" vertical="center" wrapText="1" indent="1"/>
    </xf>
    <xf numFmtId="0" fontId="15" fillId="2" borderId="44" xfId="0" applyFont="1" applyFill="1" applyBorder="1" applyAlignment="1">
      <alignment horizontal="left" vertical="center" wrapText="1" indent="1"/>
    </xf>
    <xf numFmtId="0" fontId="15" fillId="2" borderId="45" xfId="0" applyFont="1" applyFill="1" applyBorder="1" applyAlignment="1">
      <alignment horizontal="left" vertical="center" wrapText="1" indent="1"/>
    </xf>
    <xf numFmtId="0" fontId="15" fillId="2" borderId="47" xfId="0" applyFont="1" applyFill="1" applyBorder="1" applyAlignment="1">
      <alignment horizontal="left" vertical="center" wrapText="1" indent="1"/>
    </xf>
    <xf numFmtId="0" fontId="15" fillId="2" borderId="46" xfId="0" applyFont="1" applyFill="1" applyBorder="1" applyAlignment="1">
      <alignment horizontal="left" vertical="center" wrapText="1" indent="1"/>
    </xf>
    <xf numFmtId="0" fontId="14" fillId="3" borderId="0" xfId="0" applyFont="1" applyFill="1" applyAlignment="1">
      <alignment horizontal="left" vertical="center" wrapText="1"/>
    </xf>
    <xf numFmtId="0" fontId="14" fillId="3" borderId="20" xfId="0" applyFont="1" applyFill="1" applyBorder="1" applyAlignment="1">
      <alignment horizontal="left" vertical="center" wrapText="1"/>
    </xf>
    <xf numFmtId="0" fontId="15" fillId="2" borderId="43" xfId="0" applyFont="1" applyFill="1" applyBorder="1" applyAlignment="1">
      <alignment horizontal="left" vertical="center" wrapText="1" indent="1"/>
    </xf>
    <xf numFmtId="0" fontId="15" fillId="3" borderId="0" xfId="0" applyFont="1" applyFill="1" applyAlignment="1">
      <alignment horizontal="center" vertical="center" wrapText="1"/>
    </xf>
    <xf numFmtId="0" fontId="15" fillId="2" borderId="3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24" fillId="3" borderId="0" xfId="0" applyFont="1" applyFill="1" applyAlignment="1">
      <alignment vertical="center" wrapText="1"/>
    </xf>
    <xf numFmtId="3" fontId="14" fillId="2" borderId="39" xfId="0" applyNumberFormat="1" applyFont="1" applyFill="1" applyBorder="1" applyAlignment="1" applyProtection="1">
      <alignment vertical="center" wrapText="1"/>
      <protection locked="0"/>
    </xf>
    <xf numFmtId="3" fontId="14" fillId="2" borderId="27" xfId="0" applyNumberFormat="1" applyFont="1" applyFill="1" applyBorder="1" applyAlignment="1" applyProtection="1">
      <alignment vertical="center" wrapText="1"/>
      <protection locked="0"/>
    </xf>
    <xf numFmtId="3" fontId="14" fillId="3" borderId="14" xfId="0" applyNumberFormat="1" applyFont="1" applyFill="1" applyBorder="1" applyAlignment="1" applyProtection="1">
      <alignment horizontal="center" vertical="center" wrapText="1"/>
      <protection locked="0"/>
    </xf>
    <xf numFmtId="0" fontId="14" fillId="3" borderId="0" xfId="0" applyFont="1" applyFill="1" applyAlignment="1" applyProtection="1">
      <alignment vertical="center" wrapText="1"/>
      <protection locked="0"/>
    </xf>
    <xf numFmtId="3" fontId="14" fillId="3" borderId="0" xfId="0" applyNumberFormat="1" applyFont="1" applyFill="1" applyAlignment="1" applyProtection="1">
      <alignment vertical="center" wrapText="1"/>
      <protection locked="0"/>
    </xf>
    <xf numFmtId="0" fontId="14" fillId="2" borderId="39" xfId="0" applyFont="1" applyFill="1" applyBorder="1" applyAlignment="1" applyProtection="1">
      <alignment vertical="center" wrapText="1"/>
      <protection locked="0"/>
    </xf>
    <xf numFmtId="0" fontId="14" fillId="2" borderId="27" xfId="0" applyFont="1" applyFill="1" applyBorder="1" applyAlignment="1" applyProtection="1">
      <alignment vertical="center" wrapText="1"/>
      <protection locked="0"/>
    </xf>
    <xf numFmtId="0" fontId="15" fillId="3" borderId="22" xfId="0" applyFont="1" applyFill="1" applyBorder="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164" fontId="14" fillId="0" borderId="0" xfId="5" applyFont="1" applyAlignment="1" applyProtection="1">
      <alignment vertical="center" wrapText="1"/>
      <protection locked="0"/>
    </xf>
    <xf numFmtId="0" fontId="13" fillId="0" borderId="0" xfId="0" applyFont="1" applyAlignment="1">
      <alignment horizontal="left" vertical="center" wrapText="1"/>
    </xf>
  </cellXfs>
  <cellStyles count="9">
    <cellStyle name="Bad" xfId="3" builtinId="27"/>
    <cellStyle name="Comma" xfId="5" builtinId="3"/>
    <cellStyle name="Followed Hyperlink" xfId="7" builtinId="9" hidden="1"/>
    <cellStyle name="Followed Hyperlink" xfId="8" builtinId="9" hidden="1"/>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customXml" Target="../ink/ink1.xml"/><Relationship Id="rId4" Type="http://schemas.openxmlformats.org/officeDocument/2006/relationships/image" Target="../media/image2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19150" y="152400"/>
          <a:ext cx="92392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190500"/>
          <a:ext cx="892175" cy="581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6</xdr:row>
          <xdr:rowOff>292100</xdr:rowOff>
        </xdr:from>
        <xdr:to>
          <xdr:col>5</xdr:col>
          <xdr:colOff>3073400</xdr:colOff>
          <xdr:row>6</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50800</xdr:rowOff>
        </xdr:from>
        <xdr:to>
          <xdr:col>5</xdr:col>
          <xdr:colOff>1866900</xdr:colOff>
          <xdr:row>6</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3664122" y="4685270"/>
              <a:ext cx="1066800" cy="1350062"/>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3664122" y="6006757"/>
              <a:ext cx="1066800" cy="1289994"/>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0" name="Group 9">
              <a:extLst>
                <a:ext uri="{FF2B5EF4-FFF2-40B4-BE49-F238E27FC236}">
                  <a16:creationId xmlns:a16="http://schemas.microsoft.com/office/drawing/2014/main" id="{00000000-0008-0000-0300-00000A000000}"/>
                </a:ext>
              </a:extLst>
            </xdr:cNvPr>
            <xdr:cNvGrpSpPr/>
          </xdr:nvGrpSpPr>
          <xdr:grpSpPr>
            <a:xfrm>
              <a:off x="3664122" y="7268176"/>
              <a:ext cx="1066800" cy="663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13</xdr:row>
          <xdr:rowOff>219075</xdr:rowOff>
        </xdr:to>
        <xdr:grpSp>
          <xdr:nvGrpSpPr>
            <xdr:cNvPr id="13" name="Group 12">
              <a:extLst>
                <a:ext uri="{FF2B5EF4-FFF2-40B4-BE49-F238E27FC236}">
                  <a16:creationId xmlns:a16="http://schemas.microsoft.com/office/drawing/2014/main" id="{00000000-0008-0000-0300-00000D000000}"/>
                </a:ext>
              </a:extLst>
            </xdr:cNvPr>
            <xdr:cNvGrpSpPr/>
          </xdr:nvGrpSpPr>
          <xdr:grpSpPr>
            <a:xfrm>
              <a:off x="3664122" y="7903176"/>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4</xdr:col>
          <xdr:colOff>1066800</xdr:colOff>
          <xdr:row>10</xdr:row>
          <xdr:rowOff>28575</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6015338" y="3655541"/>
              <a:ext cx="1066800" cy="1058304"/>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5013</xdr:rowOff>
        </xdr:from>
        <xdr:to>
          <xdr:col>4</xdr:col>
          <xdr:colOff>1066800</xdr:colOff>
          <xdr:row>11</xdr:row>
          <xdr:rowOff>33588</xdr:rowOff>
        </xdr:to>
        <xdr:grpSp>
          <xdr:nvGrpSpPr>
            <xdr:cNvPr id="19" name="Group 18">
              <a:extLst>
                <a:ext uri="{FF2B5EF4-FFF2-40B4-BE49-F238E27FC236}">
                  <a16:creationId xmlns:a16="http://schemas.microsoft.com/office/drawing/2014/main" id="{00000000-0008-0000-0300-000013000000}"/>
                </a:ext>
              </a:extLst>
            </xdr:cNvPr>
            <xdr:cNvGrpSpPr/>
          </xdr:nvGrpSpPr>
          <xdr:grpSpPr>
            <a:xfrm>
              <a:off x="6015338" y="4690283"/>
              <a:ext cx="1066800" cy="1350062"/>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15</xdr:row>
          <xdr:rowOff>28575</xdr:rowOff>
        </xdr:to>
        <xdr:grpSp>
          <xdr:nvGrpSpPr>
            <xdr:cNvPr id="22" name="Group 21">
              <a:extLst>
                <a:ext uri="{FF2B5EF4-FFF2-40B4-BE49-F238E27FC236}">
                  <a16:creationId xmlns:a16="http://schemas.microsoft.com/office/drawing/2014/main" id="{00000000-0008-0000-0300-000016000000}"/>
                </a:ext>
              </a:extLst>
            </xdr:cNvPr>
            <xdr:cNvGrpSpPr/>
          </xdr:nvGrpSpPr>
          <xdr:grpSpPr>
            <a:xfrm>
              <a:off x="3664122" y="9464932"/>
              <a:ext cx="1066800" cy="663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3664122" y="10099932"/>
              <a:ext cx="1066800" cy="663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8" name="Group 27">
              <a:extLst>
                <a:ext uri="{FF2B5EF4-FFF2-40B4-BE49-F238E27FC236}">
                  <a16:creationId xmlns:a16="http://schemas.microsoft.com/office/drawing/2014/main" id="{00000000-0008-0000-0300-00001C000000}"/>
                </a:ext>
              </a:extLst>
            </xdr:cNvPr>
            <xdr:cNvGrpSpPr/>
          </xdr:nvGrpSpPr>
          <xdr:grpSpPr>
            <a:xfrm>
              <a:off x="3664122" y="10734932"/>
              <a:ext cx="1066800" cy="1195602"/>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31" name="Group 30">
              <a:extLst>
                <a:ext uri="{FF2B5EF4-FFF2-40B4-BE49-F238E27FC236}">
                  <a16:creationId xmlns:a16="http://schemas.microsoft.com/office/drawing/2014/main" id="{00000000-0008-0000-0300-00001F000000}"/>
                </a:ext>
              </a:extLst>
            </xdr:cNvPr>
            <xdr:cNvGrpSpPr/>
          </xdr:nvGrpSpPr>
          <xdr:grpSpPr>
            <a:xfrm>
              <a:off x="3664122" y="11901959"/>
              <a:ext cx="1066800" cy="1581751"/>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3664122" y="13455135"/>
              <a:ext cx="1066800" cy="1581751"/>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7" name="Group 36">
              <a:extLst>
                <a:ext uri="{FF2B5EF4-FFF2-40B4-BE49-F238E27FC236}">
                  <a16:creationId xmlns:a16="http://schemas.microsoft.com/office/drawing/2014/main" id="{00000000-0008-0000-0300-000025000000}"/>
                </a:ext>
              </a:extLst>
            </xdr:cNvPr>
            <xdr:cNvGrpSpPr/>
          </xdr:nvGrpSpPr>
          <xdr:grpSpPr>
            <a:xfrm>
              <a:off x="3664122" y="15008311"/>
              <a:ext cx="1066800" cy="1581750"/>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0" name="Group 39">
              <a:extLst>
                <a:ext uri="{FF2B5EF4-FFF2-40B4-BE49-F238E27FC236}">
                  <a16:creationId xmlns:a16="http://schemas.microsoft.com/office/drawing/2014/main" id="{00000000-0008-0000-0300-000028000000}"/>
                </a:ext>
              </a:extLst>
            </xdr:cNvPr>
            <xdr:cNvGrpSpPr/>
          </xdr:nvGrpSpPr>
          <xdr:grpSpPr>
            <a:xfrm>
              <a:off x="3664122" y="16561486"/>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664122" y="18251959"/>
              <a:ext cx="1066800" cy="2705873"/>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6" name="Group 45">
              <a:extLst>
                <a:ext uri="{FF2B5EF4-FFF2-40B4-BE49-F238E27FC236}">
                  <a16:creationId xmlns:a16="http://schemas.microsoft.com/office/drawing/2014/main" id="{00000000-0008-0000-0300-00002E000000}"/>
                </a:ext>
              </a:extLst>
            </xdr:cNvPr>
            <xdr:cNvGrpSpPr/>
          </xdr:nvGrpSpPr>
          <xdr:grpSpPr>
            <a:xfrm>
              <a:off x="3664122" y="20929257"/>
              <a:ext cx="1066800" cy="663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9" name="Group 48">
              <a:extLst>
                <a:ext uri="{FF2B5EF4-FFF2-40B4-BE49-F238E27FC236}">
                  <a16:creationId xmlns:a16="http://schemas.microsoft.com/office/drawing/2014/main" id="{00000000-0008-0000-0300-000031000000}"/>
                </a:ext>
              </a:extLst>
            </xdr:cNvPr>
            <xdr:cNvGrpSpPr/>
          </xdr:nvGrpSpPr>
          <xdr:grpSpPr>
            <a:xfrm>
              <a:off x="3664122" y="21564257"/>
              <a:ext cx="1066800" cy="663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2" name="Group 51">
              <a:extLst>
                <a:ext uri="{FF2B5EF4-FFF2-40B4-BE49-F238E27FC236}">
                  <a16:creationId xmlns:a16="http://schemas.microsoft.com/office/drawing/2014/main" id="{00000000-0008-0000-0300-000034000000}"/>
                </a:ext>
              </a:extLst>
            </xdr:cNvPr>
            <xdr:cNvGrpSpPr/>
          </xdr:nvGrpSpPr>
          <xdr:grpSpPr>
            <a:xfrm>
              <a:off x="6015338" y="21564257"/>
              <a:ext cx="1066800" cy="663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5" name="Group 54">
              <a:extLst>
                <a:ext uri="{FF2B5EF4-FFF2-40B4-BE49-F238E27FC236}">
                  <a16:creationId xmlns:a16="http://schemas.microsoft.com/office/drawing/2014/main" id="{00000000-0008-0000-0300-000037000000}"/>
                </a:ext>
              </a:extLst>
            </xdr:cNvPr>
            <xdr:cNvGrpSpPr/>
          </xdr:nvGrpSpPr>
          <xdr:grpSpPr>
            <a:xfrm>
              <a:off x="6015338" y="20929257"/>
              <a:ext cx="1066800" cy="663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58" name="Group 57">
              <a:extLst>
                <a:ext uri="{FF2B5EF4-FFF2-40B4-BE49-F238E27FC236}">
                  <a16:creationId xmlns:a16="http://schemas.microsoft.com/office/drawing/2014/main" id="{00000000-0008-0000-0300-00003A000000}"/>
                </a:ext>
              </a:extLst>
            </xdr:cNvPr>
            <xdr:cNvGrpSpPr/>
          </xdr:nvGrpSpPr>
          <xdr:grpSpPr>
            <a:xfrm>
              <a:off x="6015338" y="18251959"/>
              <a:ext cx="1066800" cy="2705873"/>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61" name="Group 60">
              <a:extLst>
                <a:ext uri="{FF2B5EF4-FFF2-40B4-BE49-F238E27FC236}">
                  <a16:creationId xmlns:a16="http://schemas.microsoft.com/office/drawing/2014/main" id="{00000000-0008-0000-0300-00003D000000}"/>
                </a:ext>
              </a:extLst>
            </xdr:cNvPr>
            <xdr:cNvGrpSpPr/>
          </xdr:nvGrpSpPr>
          <xdr:grpSpPr>
            <a:xfrm>
              <a:off x="6015338" y="16561486"/>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4" name="Group 63">
              <a:extLst>
                <a:ext uri="{FF2B5EF4-FFF2-40B4-BE49-F238E27FC236}">
                  <a16:creationId xmlns:a16="http://schemas.microsoft.com/office/drawing/2014/main" id="{00000000-0008-0000-0300-000040000000}"/>
                </a:ext>
              </a:extLst>
            </xdr:cNvPr>
            <xdr:cNvGrpSpPr/>
          </xdr:nvGrpSpPr>
          <xdr:grpSpPr>
            <a:xfrm>
              <a:off x="6015338" y="15008311"/>
              <a:ext cx="1066800" cy="1581750"/>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67" name="Group 66">
              <a:extLst>
                <a:ext uri="{FF2B5EF4-FFF2-40B4-BE49-F238E27FC236}">
                  <a16:creationId xmlns:a16="http://schemas.microsoft.com/office/drawing/2014/main" id="{00000000-0008-0000-0300-000043000000}"/>
                </a:ext>
              </a:extLst>
            </xdr:cNvPr>
            <xdr:cNvGrpSpPr/>
          </xdr:nvGrpSpPr>
          <xdr:grpSpPr>
            <a:xfrm>
              <a:off x="6015338" y="13455135"/>
              <a:ext cx="1066800" cy="1581751"/>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3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0" name="Group 69">
              <a:extLst>
                <a:ext uri="{FF2B5EF4-FFF2-40B4-BE49-F238E27FC236}">
                  <a16:creationId xmlns:a16="http://schemas.microsoft.com/office/drawing/2014/main" id="{00000000-0008-0000-0300-000046000000}"/>
                </a:ext>
              </a:extLst>
            </xdr:cNvPr>
            <xdr:cNvGrpSpPr/>
          </xdr:nvGrpSpPr>
          <xdr:grpSpPr>
            <a:xfrm>
              <a:off x="6015338" y="11901959"/>
              <a:ext cx="1066800" cy="1581751"/>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3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3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3" name="Group 72">
              <a:extLst>
                <a:ext uri="{FF2B5EF4-FFF2-40B4-BE49-F238E27FC236}">
                  <a16:creationId xmlns:a16="http://schemas.microsoft.com/office/drawing/2014/main" id="{00000000-0008-0000-0300-000049000000}"/>
                </a:ext>
              </a:extLst>
            </xdr:cNvPr>
            <xdr:cNvGrpSpPr/>
          </xdr:nvGrpSpPr>
          <xdr:grpSpPr>
            <a:xfrm>
              <a:off x="6015338" y="10734932"/>
              <a:ext cx="1066800" cy="1195602"/>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6" name="Group 75">
              <a:extLst>
                <a:ext uri="{FF2B5EF4-FFF2-40B4-BE49-F238E27FC236}">
                  <a16:creationId xmlns:a16="http://schemas.microsoft.com/office/drawing/2014/main" id="{00000000-0008-0000-0300-00004C000000}"/>
                </a:ext>
              </a:extLst>
            </xdr:cNvPr>
            <xdr:cNvGrpSpPr/>
          </xdr:nvGrpSpPr>
          <xdr:grpSpPr>
            <a:xfrm>
              <a:off x="6015338" y="10099932"/>
              <a:ext cx="1066800" cy="663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15</xdr:row>
          <xdr:rowOff>28575</xdr:rowOff>
        </xdr:to>
        <xdr:grpSp>
          <xdr:nvGrpSpPr>
            <xdr:cNvPr id="79" name="Group 78">
              <a:extLst>
                <a:ext uri="{FF2B5EF4-FFF2-40B4-BE49-F238E27FC236}">
                  <a16:creationId xmlns:a16="http://schemas.microsoft.com/office/drawing/2014/main" id="{00000000-0008-0000-0300-00004F000000}"/>
                </a:ext>
              </a:extLst>
            </xdr:cNvPr>
            <xdr:cNvGrpSpPr/>
          </xdr:nvGrpSpPr>
          <xdr:grpSpPr>
            <a:xfrm>
              <a:off x="6015338" y="9464932"/>
              <a:ext cx="1066800" cy="663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13</xdr:row>
          <xdr:rowOff>219075</xdr:rowOff>
        </xdr:to>
        <xdr:grpSp>
          <xdr:nvGrpSpPr>
            <xdr:cNvPr id="82" name="Group 81">
              <a:extLst>
                <a:ext uri="{FF2B5EF4-FFF2-40B4-BE49-F238E27FC236}">
                  <a16:creationId xmlns:a16="http://schemas.microsoft.com/office/drawing/2014/main" id="{00000000-0008-0000-0300-000052000000}"/>
                </a:ext>
              </a:extLst>
            </xdr:cNvPr>
            <xdr:cNvGrpSpPr/>
          </xdr:nvGrpSpPr>
          <xdr:grpSpPr>
            <a:xfrm>
              <a:off x="6015338" y="7903176"/>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0</xdr:rowOff>
        </xdr:from>
        <xdr:to>
          <xdr:col>4</xdr:col>
          <xdr:colOff>1066800</xdr:colOff>
          <xdr:row>12</xdr:row>
          <xdr:rowOff>28575</xdr:rowOff>
        </xdr:to>
        <xdr:grpSp>
          <xdr:nvGrpSpPr>
            <xdr:cNvPr id="85" name="Group 84">
              <a:extLst>
                <a:ext uri="{FF2B5EF4-FFF2-40B4-BE49-F238E27FC236}">
                  <a16:creationId xmlns:a16="http://schemas.microsoft.com/office/drawing/2014/main" id="{00000000-0008-0000-0300-000055000000}"/>
                </a:ext>
              </a:extLst>
            </xdr:cNvPr>
            <xdr:cNvGrpSpPr/>
          </xdr:nvGrpSpPr>
          <xdr:grpSpPr>
            <a:xfrm>
              <a:off x="6015338" y="6006757"/>
              <a:ext cx="1066800" cy="1289994"/>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8" name="Group 87">
              <a:extLst>
                <a:ext uri="{FF2B5EF4-FFF2-40B4-BE49-F238E27FC236}">
                  <a16:creationId xmlns:a16="http://schemas.microsoft.com/office/drawing/2014/main" id="{00000000-0008-0000-0300-000058000000}"/>
                </a:ext>
              </a:extLst>
            </xdr:cNvPr>
            <xdr:cNvGrpSpPr/>
          </xdr:nvGrpSpPr>
          <xdr:grpSpPr>
            <a:xfrm>
              <a:off x="6015338" y="7268176"/>
              <a:ext cx="1066800" cy="663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0</xdr:rowOff>
        </xdr:from>
        <xdr:to>
          <xdr:col>3</xdr:col>
          <xdr:colOff>1066800</xdr:colOff>
          <xdr:row>10</xdr:row>
          <xdr:rowOff>28575</xdr:rowOff>
        </xdr:to>
        <xdr:grpSp>
          <xdr:nvGrpSpPr>
            <xdr:cNvPr id="91" name="Group 90">
              <a:extLst>
                <a:ext uri="{FF2B5EF4-FFF2-40B4-BE49-F238E27FC236}">
                  <a16:creationId xmlns:a16="http://schemas.microsoft.com/office/drawing/2014/main" id="{00000000-0008-0000-0300-00005B000000}"/>
                </a:ext>
              </a:extLst>
            </xdr:cNvPr>
            <xdr:cNvGrpSpPr/>
          </xdr:nvGrpSpPr>
          <xdr:grpSpPr>
            <a:xfrm>
              <a:off x="3664122" y="3655541"/>
              <a:ext cx="1066800" cy="1058304"/>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3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45</xdr:row>
      <xdr:rowOff>0</xdr:rowOff>
    </xdr:from>
    <xdr:to>
      <xdr:col>3</xdr:col>
      <xdr:colOff>1855304</xdr:colOff>
      <xdr:row>45</xdr:row>
      <xdr:rowOff>219075</xdr:rowOff>
    </xdr:to>
    <xdr:grpSp>
      <xdr:nvGrpSpPr>
        <xdr:cNvPr id="94" name="Group 93">
          <a:extLst>
            <a:ext uri="{FF2B5EF4-FFF2-40B4-BE49-F238E27FC236}">
              <a16:creationId xmlns:a16="http://schemas.microsoft.com/office/drawing/2014/main" id="{00000000-0008-0000-0300-00005E000000}"/>
            </a:ext>
          </a:extLst>
        </xdr:cNvPr>
        <xdr:cNvGrpSpPr/>
      </xdr:nvGrpSpPr>
      <xdr:grpSpPr>
        <a:xfrm>
          <a:off x="3664122" y="30008041"/>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3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3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3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33</xdr:row>
          <xdr:rowOff>0</xdr:rowOff>
        </xdr:from>
        <xdr:to>
          <xdr:col>4</xdr:col>
          <xdr:colOff>1066800</xdr:colOff>
          <xdr:row>34</xdr:row>
          <xdr:rowOff>0</xdr:rowOff>
        </xdr:to>
        <xdr:grpSp>
          <xdr:nvGrpSpPr>
            <xdr:cNvPr id="98" name="Group 97">
              <a:extLst>
                <a:ext uri="{FF2B5EF4-FFF2-40B4-BE49-F238E27FC236}">
                  <a16:creationId xmlns:a16="http://schemas.microsoft.com/office/drawing/2014/main" id="{00000000-0008-0000-0300-000062000000}"/>
                </a:ext>
              </a:extLst>
            </xdr:cNvPr>
            <xdr:cNvGrpSpPr/>
          </xdr:nvGrpSpPr>
          <xdr:grpSpPr>
            <a:xfrm>
              <a:off x="6015338" y="24979527"/>
              <a:ext cx="1066800" cy="506284"/>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3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3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45</xdr:row>
          <xdr:rowOff>161925</xdr:rowOff>
        </xdr:from>
        <xdr:to>
          <xdr:col>4</xdr:col>
          <xdr:colOff>2295525</xdr:colOff>
          <xdr:row>45</xdr:row>
          <xdr:rowOff>495300</xdr:rowOff>
        </xdr:to>
        <xdr:grpSp>
          <xdr:nvGrpSpPr>
            <xdr:cNvPr id="101" name="Group 135">
              <a:extLst>
                <a:ext uri="{FF2B5EF4-FFF2-40B4-BE49-F238E27FC236}">
                  <a16:creationId xmlns:a16="http://schemas.microsoft.com/office/drawing/2014/main" id="{00000000-0008-0000-0300-000065000000}"/>
                </a:ext>
              </a:extLst>
            </xdr:cNvPr>
            <xdr:cNvGrpSpPr>
              <a:grpSpLocks/>
            </xdr:cNvGrpSpPr>
          </xdr:nvGrpSpPr>
          <xdr:grpSpPr bwMode="auto">
            <a:xfrm>
              <a:off x="6053438" y="30169966"/>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3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3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3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4</xdr:col>
          <xdr:colOff>1855304</xdr:colOff>
          <xdr:row>60</xdr:row>
          <xdr:rowOff>0</xdr:rowOff>
        </xdr:to>
        <xdr:grpSp>
          <xdr:nvGrpSpPr>
            <xdr:cNvPr id="105" name="Group 104">
              <a:extLst>
                <a:ext uri="{FF2B5EF4-FFF2-40B4-BE49-F238E27FC236}">
                  <a16:creationId xmlns:a16="http://schemas.microsoft.com/office/drawing/2014/main" id="{00000000-0008-0000-0300-000069000000}"/>
                </a:ext>
              </a:extLst>
            </xdr:cNvPr>
            <xdr:cNvGrpSpPr/>
          </xdr:nvGrpSpPr>
          <xdr:grpSpPr>
            <a:xfrm>
              <a:off x="6015338" y="36023378"/>
              <a:ext cx="1855304" cy="763717"/>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3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3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3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292100</xdr:rowOff>
        </xdr:from>
        <xdr:to>
          <xdr:col>5</xdr:col>
          <xdr:colOff>3073400</xdr:colOff>
          <xdr:row>6</xdr:row>
          <xdr:rowOff>444500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3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50800</xdr:rowOff>
        </xdr:from>
        <xdr:to>
          <xdr:col>5</xdr:col>
          <xdr:colOff>1866900</xdr:colOff>
          <xdr:row>6</xdr:row>
          <xdr:rowOff>254000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3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11" name="Group 3">
              <a:extLst>
                <a:ext uri="{FF2B5EF4-FFF2-40B4-BE49-F238E27FC236}">
                  <a16:creationId xmlns:a16="http://schemas.microsoft.com/office/drawing/2014/main" id="{00000000-0008-0000-0300-00006F000000}"/>
                </a:ext>
              </a:extLst>
            </xdr:cNvPr>
            <xdr:cNvGrpSpPr/>
          </xdr:nvGrpSpPr>
          <xdr:grpSpPr>
            <a:xfrm>
              <a:off x="3664122" y="4685270"/>
              <a:ext cx="1066800" cy="1350062"/>
              <a:chOff x="3057525" y="5286375"/>
              <a:chExt cx="1066800" cy="219075"/>
            </a:xfrm>
          </xdr:grpSpPr>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300-00004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300-00004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114" name="Group 6">
              <a:extLst>
                <a:ext uri="{FF2B5EF4-FFF2-40B4-BE49-F238E27FC236}">
                  <a16:creationId xmlns:a16="http://schemas.microsoft.com/office/drawing/2014/main" id="{00000000-0008-0000-0300-000072000000}"/>
                </a:ext>
              </a:extLst>
            </xdr:cNvPr>
            <xdr:cNvGrpSpPr/>
          </xdr:nvGrpSpPr>
          <xdr:grpSpPr>
            <a:xfrm>
              <a:off x="3664122" y="6006757"/>
              <a:ext cx="1066800" cy="1289994"/>
              <a:chOff x="3057525" y="5286375"/>
              <a:chExt cx="1066800" cy="219075"/>
            </a:xfrm>
          </xdr:grpSpPr>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300-00004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300-00004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17" name="Group 9">
              <a:extLst>
                <a:ext uri="{FF2B5EF4-FFF2-40B4-BE49-F238E27FC236}">
                  <a16:creationId xmlns:a16="http://schemas.microsoft.com/office/drawing/2014/main" id="{00000000-0008-0000-0300-000075000000}"/>
                </a:ext>
              </a:extLst>
            </xdr:cNvPr>
            <xdr:cNvGrpSpPr/>
          </xdr:nvGrpSpPr>
          <xdr:grpSpPr>
            <a:xfrm>
              <a:off x="3664122" y="7268176"/>
              <a:ext cx="1066800" cy="663575"/>
              <a:chOff x="3057525" y="5286375"/>
              <a:chExt cx="1066800" cy="219075"/>
            </a:xfrm>
          </xdr:grpSpPr>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300-00004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300-00004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13</xdr:row>
          <xdr:rowOff>219075</xdr:rowOff>
        </xdr:to>
        <xdr:grpSp>
          <xdr:nvGrpSpPr>
            <xdr:cNvPr id="120" name="Group 12">
              <a:extLst>
                <a:ext uri="{FF2B5EF4-FFF2-40B4-BE49-F238E27FC236}">
                  <a16:creationId xmlns:a16="http://schemas.microsoft.com/office/drawing/2014/main" id="{00000000-0008-0000-0300-000078000000}"/>
                </a:ext>
              </a:extLst>
            </xdr:cNvPr>
            <xdr:cNvGrpSpPr/>
          </xdr:nvGrpSpPr>
          <xdr:grpSpPr>
            <a:xfrm>
              <a:off x="3664122" y="7903176"/>
              <a:ext cx="1066800" cy="219075"/>
              <a:chOff x="3057525" y="5286375"/>
              <a:chExt cx="1066800" cy="21907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300-00004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300-00005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4</xdr:col>
          <xdr:colOff>1066800</xdr:colOff>
          <xdr:row>10</xdr:row>
          <xdr:rowOff>28575</xdr:rowOff>
        </xdr:to>
        <xdr:grpSp>
          <xdr:nvGrpSpPr>
            <xdr:cNvPr id="123" name="Group 15">
              <a:extLst>
                <a:ext uri="{FF2B5EF4-FFF2-40B4-BE49-F238E27FC236}">
                  <a16:creationId xmlns:a16="http://schemas.microsoft.com/office/drawing/2014/main" id="{00000000-0008-0000-0300-00007B000000}"/>
                </a:ext>
              </a:extLst>
            </xdr:cNvPr>
            <xdr:cNvGrpSpPr/>
          </xdr:nvGrpSpPr>
          <xdr:grpSpPr>
            <a:xfrm>
              <a:off x="6015338" y="3655541"/>
              <a:ext cx="1066800" cy="1058304"/>
              <a:chOff x="3057525" y="5286375"/>
              <a:chExt cx="1066800" cy="219075"/>
            </a:xfrm>
          </xdr:grpSpPr>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300-00005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300-00005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5013</xdr:rowOff>
        </xdr:from>
        <xdr:to>
          <xdr:col>4</xdr:col>
          <xdr:colOff>1066800</xdr:colOff>
          <xdr:row>11</xdr:row>
          <xdr:rowOff>33588</xdr:rowOff>
        </xdr:to>
        <xdr:grpSp>
          <xdr:nvGrpSpPr>
            <xdr:cNvPr id="126" name="Group 18">
              <a:extLst>
                <a:ext uri="{FF2B5EF4-FFF2-40B4-BE49-F238E27FC236}">
                  <a16:creationId xmlns:a16="http://schemas.microsoft.com/office/drawing/2014/main" id="{00000000-0008-0000-0300-00007E000000}"/>
                </a:ext>
              </a:extLst>
            </xdr:cNvPr>
            <xdr:cNvGrpSpPr/>
          </xdr:nvGrpSpPr>
          <xdr:grpSpPr>
            <a:xfrm>
              <a:off x="6015338" y="4690283"/>
              <a:ext cx="1066800" cy="1350062"/>
              <a:chOff x="3057525" y="5286375"/>
              <a:chExt cx="1066800" cy="219075"/>
            </a:xfrm>
          </xdr:grpSpPr>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300-00005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300-00005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15</xdr:row>
          <xdr:rowOff>28575</xdr:rowOff>
        </xdr:to>
        <xdr:grpSp>
          <xdr:nvGrpSpPr>
            <xdr:cNvPr id="129" name="Group 21">
              <a:extLst>
                <a:ext uri="{FF2B5EF4-FFF2-40B4-BE49-F238E27FC236}">
                  <a16:creationId xmlns:a16="http://schemas.microsoft.com/office/drawing/2014/main" id="{00000000-0008-0000-0300-000081000000}"/>
                </a:ext>
              </a:extLst>
            </xdr:cNvPr>
            <xdr:cNvGrpSpPr/>
          </xdr:nvGrpSpPr>
          <xdr:grpSpPr>
            <a:xfrm>
              <a:off x="3664122" y="9464932"/>
              <a:ext cx="1066800" cy="663575"/>
              <a:chOff x="3057525" y="5286375"/>
              <a:chExt cx="1066800" cy="21907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300-00005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300-00005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132" name="Group 24">
              <a:extLst>
                <a:ext uri="{FF2B5EF4-FFF2-40B4-BE49-F238E27FC236}">
                  <a16:creationId xmlns:a16="http://schemas.microsoft.com/office/drawing/2014/main" id="{00000000-0008-0000-0300-000084000000}"/>
                </a:ext>
              </a:extLst>
            </xdr:cNvPr>
            <xdr:cNvGrpSpPr/>
          </xdr:nvGrpSpPr>
          <xdr:grpSpPr>
            <a:xfrm>
              <a:off x="3664122" y="10099932"/>
              <a:ext cx="1066800" cy="663575"/>
              <a:chOff x="3057525" y="5286375"/>
              <a:chExt cx="1066800" cy="219075"/>
            </a:xfrm>
          </xdr:grpSpPr>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300-00005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300-00005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5" name="Group 27">
              <a:extLst>
                <a:ext uri="{FF2B5EF4-FFF2-40B4-BE49-F238E27FC236}">
                  <a16:creationId xmlns:a16="http://schemas.microsoft.com/office/drawing/2014/main" id="{00000000-0008-0000-0300-000087000000}"/>
                </a:ext>
              </a:extLst>
            </xdr:cNvPr>
            <xdr:cNvGrpSpPr/>
          </xdr:nvGrpSpPr>
          <xdr:grpSpPr>
            <a:xfrm>
              <a:off x="3664122" y="10734932"/>
              <a:ext cx="1066800" cy="1195602"/>
              <a:chOff x="3057525" y="5286375"/>
              <a:chExt cx="1066800" cy="219075"/>
            </a:xfrm>
          </xdr:grpSpPr>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300-00005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300-00005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8" name="Group 30">
              <a:extLst>
                <a:ext uri="{FF2B5EF4-FFF2-40B4-BE49-F238E27FC236}">
                  <a16:creationId xmlns:a16="http://schemas.microsoft.com/office/drawing/2014/main" id="{00000000-0008-0000-0300-00008A000000}"/>
                </a:ext>
              </a:extLst>
            </xdr:cNvPr>
            <xdr:cNvGrpSpPr/>
          </xdr:nvGrpSpPr>
          <xdr:grpSpPr>
            <a:xfrm>
              <a:off x="3664122" y="11901959"/>
              <a:ext cx="1066800" cy="1581751"/>
              <a:chOff x="3057525" y="5286375"/>
              <a:chExt cx="1066800" cy="21907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300-00005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300-00005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41" name="Group 33">
              <a:extLst>
                <a:ext uri="{FF2B5EF4-FFF2-40B4-BE49-F238E27FC236}">
                  <a16:creationId xmlns:a16="http://schemas.microsoft.com/office/drawing/2014/main" id="{00000000-0008-0000-0300-00008D000000}"/>
                </a:ext>
              </a:extLst>
            </xdr:cNvPr>
            <xdr:cNvGrpSpPr/>
          </xdr:nvGrpSpPr>
          <xdr:grpSpPr>
            <a:xfrm>
              <a:off x="3664122" y="13455135"/>
              <a:ext cx="1066800" cy="1581751"/>
              <a:chOff x="3057525" y="5286375"/>
              <a:chExt cx="1066800" cy="219075"/>
            </a:xfrm>
          </xdr:grpSpPr>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300-00005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300-00005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144" name="Group 36">
              <a:extLst>
                <a:ext uri="{FF2B5EF4-FFF2-40B4-BE49-F238E27FC236}">
                  <a16:creationId xmlns:a16="http://schemas.microsoft.com/office/drawing/2014/main" id="{00000000-0008-0000-0300-000090000000}"/>
                </a:ext>
              </a:extLst>
            </xdr:cNvPr>
            <xdr:cNvGrpSpPr/>
          </xdr:nvGrpSpPr>
          <xdr:grpSpPr>
            <a:xfrm>
              <a:off x="3664122" y="15008311"/>
              <a:ext cx="1066800" cy="1581750"/>
              <a:chOff x="3057525" y="5286375"/>
              <a:chExt cx="1066800" cy="219075"/>
            </a:xfrm>
          </xdr:grpSpPr>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300-00005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300-00006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147" name="Group 39">
              <a:extLst>
                <a:ext uri="{FF2B5EF4-FFF2-40B4-BE49-F238E27FC236}">
                  <a16:creationId xmlns:a16="http://schemas.microsoft.com/office/drawing/2014/main" id="{00000000-0008-0000-0300-000093000000}"/>
                </a:ext>
              </a:extLst>
            </xdr:cNvPr>
            <xdr:cNvGrpSpPr/>
          </xdr:nvGrpSpPr>
          <xdr:grpSpPr>
            <a:xfrm>
              <a:off x="3664122" y="16561486"/>
              <a:ext cx="1066800" cy="219075"/>
              <a:chOff x="3057525" y="5286375"/>
              <a:chExt cx="1066800" cy="21907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300-00006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300-00006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150" name="Group 42">
              <a:extLst>
                <a:ext uri="{FF2B5EF4-FFF2-40B4-BE49-F238E27FC236}">
                  <a16:creationId xmlns:a16="http://schemas.microsoft.com/office/drawing/2014/main" id="{00000000-0008-0000-0300-000096000000}"/>
                </a:ext>
              </a:extLst>
            </xdr:cNvPr>
            <xdr:cNvGrpSpPr/>
          </xdr:nvGrpSpPr>
          <xdr:grpSpPr>
            <a:xfrm>
              <a:off x="3664122" y="18251959"/>
              <a:ext cx="1066800" cy="2705873"/>
              <a:chOff x="3057525" y="5286375"/>
              <a:chExt cx="1066800" cy="219075"/>
            </a:xfrm>
          </xdr:grpSpPr>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300-00006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300-00006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53" name="Group 45">
              <a:extLst>
                <a:ext uri="{FF2B5EF4-FFF2-40B4-BE49-F238E27FC236}">
                  <a16:creationId xmlns:a16="http://schemas.microsoft.com/office/drawing/2014/main" id="{00000000-0008-0000-0300-000099000000}"/>
                </a:ext>
              </a:extLst>
            </xdr:cNvPr>
            <xdr:cNvGrpSpPr/>
          </xdr:nvGrpSpPr>
          <xdr:grpSpPr>
            <a:xfrm>
              <a:off x="3664122" y="20929257"/>
              <a:ext cx="1066800" cy="663575"/>
              <a:chOff x="3057525" y="5286375"/>
              <a:chExt cx="1066800" cy="219075"/>
            </a:xfrm>
          </xdr:grpSpPr>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300-00006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300-00006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156" name="Group 48">
              <a:extLst>
                <a:ext uri="{FF2B5EF4-FFF2-40B4-BE49-F238E27FC236}">
                  <a16:creationId xmlns:a16="http://schemas.microsoft.com/office/drawing/2014/main" id="{00000000-0008-0000-0300-00009C000000}"/>
                </a:ext>
              </a:extLst>
            </xdr:cNvPr>
            <xdr:cNvGrpSpPr/>
          </xdr:nvGrpSpPr>
          <xdr:grpSpPr>
            <a:xfrm>
              <a:off x="3664122" y="21564257"/>
              <a:ext cx="1066800" cy="663575"/>
              <a:chOff x="3057525" y="5286375"/>
              <a:chExt cx="1066800" cy="21907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300-00006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300-00006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59" name="Group 51">
              <a:extLst>
                <a:ext uri="{FF2B5EF4-FFF2-40B4-BE49-F238E27FC236}">
                  <a16:creationId xmlns:a16="http://schemas.microsoft.com/office/drawing/2014/main" id="{00000000-0008-0000-0300-00009F000000}"/>
                </a:ext>
              </a:extLst>
            </xdr:cNvPr>
            <xdr:cNvGrpSpPr/>
          </xdr:nvGrpSpPr>
          <xdr:grpSpPr>
            <a:xfrm>
              <a:off x="6015338" y="21564257"/>
              <a:ext cx="1066800" cy="663575"/>
              <a:chOff x="3057525" y="5286375"/>
              <a:chExt cx="1066800" cy="219075"/>
            </a:xfrm>
          </xdr:grpSpPr>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300-00006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300-00006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62" name="Group 54">
              <a:extLst>
                <a:ext uri="{FF2B5EF4-FFF2-40B4-BE49-F238E27FC236}">
                  <a16:creationId xmlns:a16="http://schemas.microsoft.com/office/drawing/2014/main" id="{00000000-0008-0000-0300-0000A2000000}"/>
                </a:ext>
              </a:extLst>
            </xdr:cNvPr>
            <xdr:cNvGrpSpPr/>
          </xdr:nvGrpSpPr>
          <xdr:grpSpPr>
            <a:xfrm>
              <a:off x="6015338" y="20929257"/>
              <a:ext cx="1066800" cy="663575"/>
              <a:chOff x="3057525" y="5286375"/>
              <a:chExt cx="1066800" cy="219075"/>
            </a:xfrm>
          </xdr:grpSpPr>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300-00006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300-00006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65" name="Group 57">
              <a:extLst>
                <a:ext uri="{FF2B5EF4-FFF2-40B4-BE49-F238E27FC236}">
                  <a16:creationId xmlns:a16="http://schemas.microsoft.com/office/drawing/2014/main" id="{00000000-0008-0000-0300-0000A5000000}"/>
                </a:ext>
              </a:extLst>
            </xdr:cNvPr>
            <xdr:cNvGrpSpPr/>
          </xdr:nvGrpSpPr>
          <xdr:grpSpPr>
            <a:xfrm>
              <a:off x="6015338" y="18251959"/>
              <a:ext cx="1066800" cy="2705873"/>
              <a:chOff x="3057525" y="5286375"/>
              <a:chExt cx="1066800" cy="21907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300-00006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300-00006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68" name="Group 60">
              <a:extLst>
                <a:ext uri="{FF2B5EF4-FFF2-40B4-BE49-F238E27FC236}">
                  <a16:creationId xmlns:a16="http://schemas.microsoft.com/office/drawing/2014/main" id="{00000000-0008-0000-0300-0000A8000000}"/>
                </a:ext>
              </a:extLst>
            </xdr:cNvPr>
            <xdr:cNvGrpSpPr/>
          </xdr:nvGrpSpPr>
          <xdr:grpSpPr>
            <a:xfrm>
              <a:off x="6015338" y="16561486"/>
              <a:ext cx="1066800" cy="219075"/>
              <a:chOff x="3057525" y="5286375"/>
              <a:chExt cx="1066800" cy="219075"/>
            </a:xfrm>
          </xdr:grpSpPr>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300-00006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300-00007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71" name="Group 63">
              <a:extLst>
                <a:ext uri="{FF2B5EF4-FFF2-40B4-BE49-F238E27FC236}">
                  <a16:creationId xmlns:a16="http://schemas.microsoft.com/office/drawing/2014/main" id="{00000000-0008-0000-0300-0000AB000000}"/>
                </a:ext>
              </a:extLst>
            </xdr:cNvPr>
            <xdr:cNvGrpSpPr/>
          </xdr:nvGrpSpPr>
          <xdr:grpSpPr>
            <a:xfrm>
              <a:off x="6015338" y="15008311"/>
              <a:ext cx="1066800" cy="1581750"/>
              <a:chOff x="3057525" y="5286375"/>
              <a:chExt cx="1066800" cy="219075"/>
            </a:xfrm>
          </xdr:grpSpPr>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300-00007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300-00007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74" name="Group 66">
              <a:extLst>
                <a:ext uri="{FF2B5EF4-FFF2-40B4-BE49-F238E27FC236}">
                  <a16:creationId xmlns:a16="http://schemas.microsoft.com/office/drawing/2014/main" id="{00000000-0008-0000-0300-0000AE000000}"/>
                </a:ext>
              </a:extLst>
            </xdr:cNvPr>
            <xdr:cNvGrpSpPr/>
          </xdr:nvGrpSpPr>
          <xdr:grpSpPr>
            <a:xfrm>
              <a:off x="6015338" y="13455135"/>
              <a:ext cx="1066800" cy="1581751"/>
              <a:chOff x="3057525" y="5286375"/>
              <a:chExt cx="1066800" cy="219075"/>
            </a:xfrm>
          </xdr:grpSpPr>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300-00007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300-00007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177" name="Group 69">
              <a:extLst>
                <a:ext uri="{FF2B5EF4-FFF2-40B4-BE49-F238E27FC236}">
                  <a16:creationId xmlns:a16="http://schemas.microsoft.com/office/drawing/2014/main" id="{00000000-0008-0000-0300-0000B1000000}"/>
                </a:ext>
              </a:extLst>
            </xdr:cNvPr>
            <xdr:cNvGrpSpPr/>
          </xdr:nvGrpSpPr>
          <xdr:grpSpPr>
            <a:xfrm>
              <a:off x="6015338" y="11901959"/>
              <a:ext cx="1066800" cy="1581751"/>
              <a:chOff x="3057525" y="5286375"/>
              <a:chExt cx="1066800" cy="219075"/>
            </a:xfrm>
          </xdr:grpSpPr>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300-00007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300-00007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80" name="Group 72">
              <a:extLst>
                <a:ext uri="{FF2B5EF4-FFF2-40B4-BE49-F238E27FC236}">
                  <a16:creationId xmlns:a16="http://schemas.microsoft.com/office/drawing/2014/main" id="{00000000-0008-0000-0300-0000B4000000}"/>
                </a:ext>
              </a:extLst>
            </xdr:cNvPr>
            <xdr:cNvGrpSpPr/>
          </xdr:nvGrpSpPr>
          <xdr:grpSpPr>
            <a:xfrm>
              <a:off x="6015338" y="10734932"/>
              <a:ext cx="1066800" cy="1195602"/>
              <a:chOff x="3057525" y="5286375"/>
              <a:chExt cx="1066800" cy="219075"/>
            </a:xfrm>
          </xdr:grpSpPr>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300-00007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300-00007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183" name="Group 75">
              <a:extLst>
                <a:ext uri="{FF2B5EF4-FFF2-40B4-BE49-F238E27FC236}">
                  <a16:creationId xmlns:a16="http://schemas.microsoft.com/office/drawing/2014/main" id="{00000000-0008-0000-0300-0000B7000000}"/>
                </a:ext>
              </a:extLst>
            </xdr:cNvPr>
            <xdr:cNvGrpSpPr/>
          </xdr:nvGrpSpPr>
          <xdr:grpSpPr>
            <a:xfrm>
              <a:off x="6015338" y="10099932"/>
              <a:ext cx="1066800" cy="663575"/>
              <a:chOff x="3057525" y="5286375"/>
              <a:chExt cx="1066800" cy="219075"/>
            </a:xfrm>
          </xdr:grpSpPr>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300-00007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300-00007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15</xdr:row>
          <xdr:rowOff>28575</xdr:rowOff>
        </xdr:to>
        <xdr:grpSp>
          <xdr:nvGrpSpPr>
            <xdr:cNvPr id="186" name="Group 78">
              <a:extLst>
                <a:ext uri="{FF2B5EF4-FFF2-40B4-BE49-F238E27FC236}">
                  <a16:creationId xmlns:a16="http://schemas.microsoft.com/office/drawing/2014/main" id="{00000000-0008-0000-0300-0000BA000000}"/>
                </a:ext>
              </a:extLst>
            </xdr:cNvPr>
            <xdr:cNvGrpSpPr/>
          </xdr:nvGrpSpPr>
          <xdr:grpSpPr>
            <a:xfrm>
              <a:off x="6015338" y="9464932"/>
              <a:ext cx="1066800" cy="663575"/>
              <a:chOff x="3057525" y="5286375"/>
              <a:chExt cx="1066800" cy="219075"/>
            </a:xfrm>
          </xdr:grpSpPr>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300-00007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300-00007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13</xdr:row>
          <xdr:rowOff>219075</xdr:rowOff>
        </xdr:to>
        <xdr:grpSp>
          <xdr:nvGrpSpPr>
            <xdr:cNvPr id="189" name="Group 81">
              <a:extLst>
                <a:ext uri="{FF2B5EF4-FFF2-40B4-BE49-F238E27FC236}">
                  <a16:creationId xmlns:a16="http://schemas.microsoft.com/office/drawing/2014/main" id="{00000000-0008-0000-0300-0000BD000000}"/>
                </a:ext>
              </a:extLst>
            </xdr:cNvPr>
            <xdr:cNvGrpSpPr/>
          </xdr:nvGrpSpPr>
          <xdr:grpSpPr>
            <a:xfrm>
              <a:off x="6015338" y="7903176"/>
              <a:ext cx="1066800" cy="219075"/>
              <a:chOff x="3057525" y="5286375"/>
              <a:chExt cx="1066800" cy="219075"/>
            </a:xfrm>
          </xdr:grpSpPr>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300-00007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300-00007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0</xdr:rowOff>
        </xdr:from>
        <xdr:to>
          <xdr:col>4</xdr:col>
          <xdr:colOff>1066800</xdr:colOff>
          <xdr:row>12</xdr:row>
          <xdr:rowOff>28575</xdr:rowOff>
        </xdr:to>
        <xdr:grpSp>
          <xdr:nvGrpSpPr>
            <xdr:cNvPr id="192" name="Group 84">
              <a:extLst>
                <a:ext uri="{FF2B5EF4-FFF2-40B4-BE49-F238E27FC236}">
                  <a16:creationId xmlns:a16="http://schemas.microsoft.com/office/drawing/2014/main" id="{00000000-0008-0000-0300-0000C0000000}"/>
                </a:ext>
              </a:extLst>
            </xdr:cNvPr>
            <xdr:cNvGrpSpPr/>
          </xdr:nvGrpSpPr>
          <xdr:grpSpPr>
            <a:xfrm>
              <a:off x="6015338" y="6006757"/>
              <a:ext cx="1066800" cy="1289994"/>
              <a:chOff x="3057525" y="5286375"/>
              <a:chExt cx="1066800" cy="219075"/>
            </a:xfrm>
          </xdr:grpSpPr>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300-00007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300-00008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195" name="Group 87">
              <a:extLst>
                <a:ext uri="{FF2B5EF4-FFF2-40B4-BE49-F238E27FC236}">
                  <a16:creationId xmlns:a16="http://schemas.microsoft.com/office/drawing/2014/main" id="{00000000-0008-0000-0300-0000C3000000}"/>
                </a:ext>
              </a:extLst>
            </xdr:cNvPr>
            <xdr:cNvGrpSpPr/>
          </xdr:nvGrpSpPr>
          <xdr:grpSpPr>
            <a:xfrm>
              <a:off x="6015338" y="7268176"/>
              <a:ext cx="1066800" cy="663575"/>
              <a:chOff x="3057525" y="5286375"/>
              <a:chExt cx="1066800" cy="219075"/>
            </a:xfrm>
          </xdr:grpSpPr>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300-00008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300-00008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0</xdr:rowOff>
        </xdr:from>
        <xdr:to>
          <xdr:col>3</xdr:col>
          <xdr:colOff>1066800</xdr:colOff>
          <xdr:row>10</xdr:row>
          <xdr:rowOff>28575</xdr:rowOff>
        </xdr:to>
        <xdr:grpSp>
          <xdr:nvGrpSpPr>
            <xdr:cNvPr id="198" name="Group 90">
              <a:extLst>
                <a:ext uri="{FF2B5EF4-FFF2-40B4-BE49-F238E27FC236}">
                  <a16:creationId xmlns:a16="http://schemas.microsoft.com/office/drawing/2014/main" id="{00000000-0008-0000-0300-0000C6000000}"/>
                </a:ext>
              </a:extLst>
            </xdr:cNvPr>
            <xdr:cNvGrpSpPr/>
          </xdr:nvGrpSpPr>
          <xdr:grpSpPr>
            <a:xfrm>
              <a:off x="3664122" y="3655541"/>
              <a:ext cx="1066800" cy="1058304"/>
              <a:chOff x="3057525" y="5286375"/>
              <a:chExt cx="1066800" cy="219075"/>
            </a:xfrm>
          </xdr:grpSpPr>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300-00008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300-00008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45</xdr:row>
      <xdr:rowOff>0</xdr:rowOff>
    </xdr:from>
    <xdr:to>
      <xdr:col>3</xdr:col>
      <xdr:colOff>1855304</xdr:colOff>
      <xdr:row>45</xdr:row>
      <xdr:rowOff>219075</xdr:rowOff>
    </xdr:to>
    <xdr:grpSp>
      <xdr:nvGrpSpPr>
        <xdr:cNvPr id="201" name="Group 93">
          <a:extLst>
            <a:ext uri="{FF2B5EF4-FFF2-40B4-BE49-F238E27FC236}">
              <a16:creationId xmlns:a16="http://schemas.microsoft.com/office/drawing/2014/main" id="{00000000-0008-0000-0300-0000C9000000}"/>
            </a:ext>
          </a:extLst>
        </xdr:cNvPr>
        <xdr:cNvGrpSpPr/>
      </xdr:nvGrpSpPr>
      <xdr:grpSpPr>
        <a:xfrm>
          <a:off x="3664122" y="30008041"/>
          <a:ext cx="1855304" cy="219075"/>
          <a:chOff x="3048000" y="14817587"/>
          <a:chExt cx="1855304" cy="219075"/>
        </a:xfrm>
      </xdr:grpSpPr>
      <xdr:sp macro="" textlink="">
        <xdr:nvSpPr>
          <xdr:cNvPr id="202"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300-0000CA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03"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300-0000CB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04"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300-0000CC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33</xdr:row>
          <xdr:rowOff>0</xdr:rowOff>
        </xdr:from>
        <xdr:to>
          <xdr:col>4</xdr:col>
          <xdr:colOff>1066800</xdr:colOff>
          <xdr:row>34</xdr:row>
          <xdr:rowOff>0</xdr:rowOff>
        </xdr:to>
        <xdr:grpSp>
          <xdr:nvGrpSpPr>
            <xdr:cNvPr id="205" name="Group 97">
              <a:extLst>
                <a:ext uri="{FF2B5EF4-FFF2-40B4-BE49-F238E27FC236}">
                  <a16:creationId xmlns:a16="http://schemas.microsoft.com/office/drawing/2014/main" id="{00000000-0008-0000-0300-0000CD000000}"/>
                </a:ext>
              </a:extLst>
            </xdr:cNvPr>
            <xdr:cNvGrpSpPr/>
          </xdr:nvGrpSpPr>
          <xdr:grpSpPr>
            <a:xfrm>
              <a:off x="6015338" y="24979527"/>
              <a:ext cx="1066800" cy="506284"/>
              <a:chOff x="3057525" y="5286375"/>
              <a:chExt cx="1066800" cy="219075"/>
            </a:xfrm>
          </xdr:grpSpPr>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300-00008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300-00008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45</xdr:row>
          <xdr:rowOff>161925</xdr:rowOff>
        </xdr:from>
        <xdr:to>
          <xdr:col>4</xdr:col>
          <xdr:colOff>2295525</xdr:colOff>
          <xdr:row>45</xdr:row>
          <xdr:rowOff>495300</xdr:rowOff>
        </xdr:to>
        <xdr:grpSp>
          <xdr:nvGrpSpPr>
            <xdr:cNvPr id="208" name="Group 135">
              <a:extLst>
                <a:ext uri="{FF2B5EF4-FFF2-40B4-BE49-F238E27FC236}">
                  <a16:creationId xmlns:a16="http://schemas.microsoft.com/office/drawing/2014/main" id="{00000000-0008-0000-0300-0000D0000000}"/>
                </a:ext>
              </a:extLst>
            </xdr:cNvPr>
            <xdr:cNvGrpSpPr>
              <a:grpSpLocks/>
            </xdr:cNvGrpSpPr>
          </xdr:nvGrpSpPr>
          <xdr:grpSpPr bwMode="auto">
            <a:xfrm>
              <a:off x="6053438" y="30169966"/>
              <a:ext cx="2257425" cy="333375"/>
              <a:chOff x="30480" y="148175"/>
              <a:chExt cx="18553" cy="2191"/>
            </a:xfrm>
          </xdr:grpSpPr>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300-000087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300-000088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300-000089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4</xdr:col>
          <xdr:colOff>1855304</xdr:colOff>
          <xdr:row>60</xdr:row>
          <xdr:rowOff>0</xdr:rowOff>
        </xdr:to>
        <xdr:grpSp>
          <xdr:nvGrpSpPr>
            <xdr:cNvPr id="212" name="Group 104">
              <a:extLst>
                <a:ext uri="{FF2B5EF4-FFF2-40B4-BE49-F238E27FC236}">
                  <a16:creationId xmlns:a16="http://schemas.microsoft.com/office/drawing/2014/main" id="{00000000-0008-0000-0300-0000D4000000}"/>
                </a:ext>
              </a:extLst>
            </xdr:cNvPr>
            <xdr:cNvGrpSpPr/>
          </xdr:nvGrpSpPr>
          <xdr:grpSpPr>
            <a:xfrm>
              <a:off x="6015338" y="36023378"/>
              <a:ext cx="1855304" cy="763717"/>
              <a:chOff x="3048000" y="14817587"/>
              <a:chExt cx="1855304" cy="219075"/>
            </a:xfrm>
          </xdr:grpSpPr>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300-00008A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300-00008B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300-00008C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6014663" y="14319607"/>
              <a:ext cx="2557550" cy="570786"/>
              <a:chOff x="3047999" y="14817587"/>
              <a:chExt cx="1855305"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3047999"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4105696"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4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7" name="Group 1">
              <a:extLst>
                <a:ext uri="{FF2B5EF4-FFF2-40B4-BE49-F238E27FC236}">
                  <a16:creationId xmlns:a16="http://schemas.microsoft.com/office/drawing/2014/main" id="{00000000-0008-0000-0400-000007000000}"/>
                </a:ext>
              </a:extLst>
            </xdr:cNvPr>
            <xdr:cNvGrpSpPr/>
          </xdr:nvGrpSpPr>
          <xdr:grpSpPr>
            <a:xfrm>
              <a:off x="6014663" y="14319607"/>
              <a:ext cx="2557550" cy="570786"/>
              <a:chOff x="3047999" y="14817587"/>
              <a:chExt cx="1855295" cy="219075"/>
            </a:xfrm>
          </xdr:grpSpPr>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3047999"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4105687" y="14817587"/>
                <a:ext cx="797607"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1" name="Ink 2">
              <a:extLst>
                <a:ext uri="{FF2B5EF4-FFF2-40B4-BE49-F238E27FC236}">
                  <a16:creationId xmlns:a16="http://schemas.microsoft.com/office/drawing/2014/main" id="{00000000-0008-0000-0400-00000B000000}"/>
                </a:ext>
              </a:extLst>
            </xdr14:cNvPr>
            <xdr14:cNvContentPartPr/>
          </xdr14:nvContentPartPr>
          <xdr14:nvPr macro=""/>
          <xdr14:xfrm>
            <a:off x="2987696" y="1751559"/>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4"/>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35</xdr:row>
          <xdr:rowOff>0</xdr:rowOff>
        </xdr:from>
        <xdr:to>
          <xdr:col>3</xdr:col>
          <xdr:colOff>1219200</xdr:colOff>
          <xdr:row>35</xdr:row>
          <xdr:rowOff>333375</xdr:rowOff>
        </xdr:to>
        <xdr:grpSp>
          <xdr:nvGrpSpPr>
            <xdr:cNvPr id="6" name="Group 135">
              <a:extLst>
                <a:ext uri="{FF2B5EF4-FFF2-40B4-BE49-F238E27FC236}">
                  <a16:creationId xmlns:a16="http://schemas.microsoft.com/office/drawing/2014/main" id="{00000000-0008-0000-0700-000006000000}"/>
                </a:ext>
              </a:extLst>
            </xdr:cNvPr>
            <xdr:cNvGrpSpPr>
              <a:grpSpLocks/>
            </xdr:cNvGrpSpPr>
          </xdr:nvGrpSpPr>
          <xdr:grpSpPr bwMode="auto">
            <a:xfrm>
              <a:off x="3656329" y="38902640"/>
              <a:ext cx="122047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3016249</xdr:colOff>
          <xdr:row>35</xdr:row>
          <xdr:rowOff>0</xdr:rowOff>
        </xdr:from>
        <xdr:to>
          <xdr:col>3</xdr:col>
          <xdr:colOff>1219200</xdr:colOff>
          <xdr:row>35</xdr:row>
          <xdr:rowOff>333375</xdr:rowOff>
        </xdr:to>
        <xdr:grpSp>
          <xdr:nvGrpSpPr>
            <xdr:cNvPr id="5" name="Group 135">
              <a:extLst>
                <a:ext uri="{FF2B5EF4-FFF2-40B4-BE49-F238E27FC236}">
                  <a16:creationId xmlns:a16="http://schemas.microsoft.com/office/drawing/2014/main" id="{00000000-0008-0000-0700-000005000000}"/>
                </a:ext>
              </a:extLst>
            </xdr:cNvPr>
            <xdr:cNvGrpSpPr>
              <a:grpSpLocks/>
            </xdr:cNvGrpSpPr>
          </xdr:nvGrpSpPr>
          <xdr:grpSpPr bwMode="auto">
            <a:xfrm>
              <a:off x="3503929" y="38902640"/>
              <a:ext cx="1372871" cy="333375"/>
              <a:chOff x="30480" y="148175"/>
              <a:chExt cx="10668" cy="2191"/>
            </a:xfrm>
          </xdr:grpSpPr>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161536</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161536</xdr:rowOff>
    </xdr:to>
    <xdr:pic>
      <xdr:nvPicPr>
        <xdr:cNvPr id="4" name="logo-image" descr="Hom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161536</xdr:rowOff>
    </xdr:to>
    <xdr:pic>
      <xdr:nvPicPr>
        <xdr:cNvPr id="5" name="logo-image" descr="Home">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11539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161536</xdr:rowOff>
    </xdr:to>
    <xdr:pic>
      <xdr:nvPicPr>
        <xdr:cNvPr id="6" name="logo-image" descr="Home">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11539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ow r="146">
          <cell r="G146" t="str">
            <v>Community</v>
          </cell>
        </row>
      </sheetData>
      <sheetData sheetId="7" refreshError="1">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6-12T19:49:56.698"/>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niel.pavon@cideal.org" TargetMode="External"/><Relationship Id="rId13" Type="http://schemas.openxmlformats.org/officeDocument/2006/relationships/hyperlink" Target="mailto:info@ayuntamientovillaaltagracia.gob.do" TargetMode="External"/><Relationship Id="rId18" Type="http://schemas.openxmlformats.org/officeDocument/2006/relationships/vmlDrawing" Target="../drawings/vmlDrawing1.vml"/><Relationship Id="rId3" Type="http://schemas.openxmlformats.org/officeDocument/2006/relationships/hyperlink" Target="mailto:pedro.garcia@ambiente.gob.do" TargetMode="External"/><Relationship Id="rId7" Type="http://schemas.openxmlformats.org/officeDocument/2006/relationships/hyperlink" Target="mailto:carmenopmsc@hotmail.com" TargetMode="External"/><Relationship Id="rId12" Type="http://schemas.openxmlformats.org/officeDocument/2006/relationships/hyperlink" Target="mailto:info@sancristobal.gob.do" TargetMode="External"/><Relationship Id="rId17" Type="http://schemas.openxmlformats.org/officeDocument/2006/relationships/drawing" Target="../drawings/drawing1.xml"/><Relationship Id="rId2" Type="http://schemas.openxmlformats.org/officeDocument/2006/relationships/hyperlink" Target="mailto:david.luther@iddi.org" TargetMode="External"/><Relationship Id="rId16" Type="http://schemas.openxmlformats.org/officeDocument/2006/relationships/hyperlink" Target="mailto:sancristobal@senado.gob.do" TargetMode="External"/><Relationship Id="rId1" Type="http://schemas.openxmlformats.org/officeDocument/2006/relationships/hyperlink" Target="http://www.iddi.org/" TargetMode="External"/><Relationship Id="rId6" Type="http://schemas.openxmlformats.org/officeDocument/2006/relationships/hyperlink" Target="mailto:esther.reyes@inapa.gob.do" TargetMode="External"/><Relationship Id="rId11" Type="http://schemas.openxmlformats.org/officeDocument/2006/relationships/hyperlink" Target="mailto:info@ayuntamientocambita.gob.do" TargetMode="External"/><Relationship Id="rId5" Type="http://schemas.openxmlformats.org/officeDocument/2006/relationships/hyperlink" Target="mailto:teresa.disla@ambiente.gob.do" TargetMode="External"/><Relationship Id="rId15" Type="http://schemas.openxmlformats.org/officeDocument/2006/relationships/hyperlink" Target="mailto:m.puig@cambioclimatico.gob.do" TargetMode="External"/><Relationship Id="rId10" Type="http://schemas.openxmlformats.org/officeDocument/2006/relationships/hyperlink" Target="mailto:informatica@institutodelambiente.edu.do" TargetMode="External"/><Relationship Id="rId19" Type="http://schemas.openxmlformats.org/officeDocument/2006/relationships/comments" Target="../comments1.xml"/><Relationship Id="rId4" Type="http://schemas.openxmlformats.org/officeDocument/2006/relationships/hyperlink" Target="mailto:arcadia@iddi.org" TargetMode="External"/><Relationship Id="rId9" Type="http://schemas.openxmlformats.org/officeDocument/2006/relationships/hyperlink" Target="mailto:marinadeisa@hotmail.com" TargetMode="External"/><Relationship Id="rId14" Type="http://schemas.openxmlformats.org/officeDocument/2006/relationships/hyperlink" Target="mailto:florestapibla@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daptation-fund.org/wp-content/uploads/2019/10/Results-Tracker-Guidance-Document-Updated_July-2019.docx" TargetMode="Externa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6.xml"/><Relationship Id="rId3" Type="http://schemas.openxmlformats.org/officeDocument/2006/relationships/ctrlProp" Target="../ctrlProps/ctrlProp141.xml"/><Relationship Id="rId7" Type="http://schemas.openxmlformats.org/officeDocument/2006/relationships/ctrlProp" Target="../ctrlProps/ctrlProp145.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hyperlink" Target="mailto:teresa.disla@ambiente.gob.do"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47.xml"/><Relationship Id="rId7"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drawing" Target="../drawings/drawing4.xml"/><Relationship Id="rId6" Type="http://schemas.openxmlformats.org/officeDocument/2006/relationships/ctrlProp" Target="../ctrlProps/ctrlProp150.xml"/><Relationship Id="rId5" Type="http://schemas.openxmlformats.org/officeDocument/2006/relationships/ctrlProp" Target="../ctrlProps/ctrlProp149.xml"/><Relationship Id="rId4"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220"/>
  <sheetViews>
    <sheetView topLeftCell="A85" zoomScale="125" zoomScaleNormal="125" zoomScalePageLayoutView="125" workbookViewId="0">
      <selection activeCell="Q13" sqref="Q13"/>
    </sheetView>
  </sheetViews>
  <sheetFormatPr defaultColWidth="102.36328125" defaultRowHeight="14"/>
  <cols>
    <col min="1" max="1" width="2.453125" style="463" customWidth="1"/>
    <col min="2" max="2" width="9.81640625" style="462" customWidth="1"/>
    <col min="3" max="3" width="20.36328125" style="462" customWidth="1"/>
    <col min="4" max="4" width="87.36328125" style="463" customWidth="1"/>
    <col min="5" max="5" width="5.6328125" style="463" customWidth="1"/>
    <col min="6" max="6" width="9.36328125" style="463" customWidth="1"/>
    <col min="7" max="7" width="12.36328125" style="463" customWidth="1"/>
    <col min="8" max="8" width="15.453125" style="463" hidden="1" customWidth="1"/>
    <col min="9" max="13" width="0" style="463" hidden="1" customWidth="1"/>
    <col min="14" max="15" width="9.36328125" style="463" hidden="1" customWidth="1"/>
    <col min="16" max="16" width="0" style="463" hidden="1" customWidth="1"/>
    <col min="17" max="251" width="9.36328125" style="463" customWidth="1"/>
    <col min="252" max="252" width="2.6328125" style="463" customWidth="1"/>
    <col min="253" max="254" width="9.36328125" style="463" customWidth="1"/>
    <col min="255" max="255" width="17.36328125" style="463" customWidth="1"/>
    <col min="256" max="16384" width="102.36328125" style="463"/>
  </cols>
  <sheetData>
    <row r="1" spans="1:16" ht="14.5" thickBot="1"/>
    <row r="2" spans="1:16" ht="14.5" thickBot="1">
      <c r="B2" s="464"/>
      <c r="C2" s="465"/>
      <c r="D2" s="466"/>
      <c r="E2" s="467"/>
    </row>
    <row r="3" spans="1:16" ht="24" customHeight="1" thickBot="1">
      <c r="B3" s="468"/>
      <c r="C3" s="469"/>
      <c r="D3" s="485" t="s">
        <v>707</v>
      </c>
      <c r="E3" s="470"/>
    </row>
    <row r="4" spans="1:16" ht="14.5" thickBot="1">
      <c r="B4" s="468"/>
      <c r="C4" s="469"/>
      <c r="D4" s="471"/>
      <c r="E4" s="470"/>
    </row>
    <row r="5" spans="1:16" ht="22" customHeight="1" thickBot="1">
      <c r="B5" s="468"/>
      <c r="C5" s="472" t="s">
        <v>258</v>
      </c>
      <c r="D5" s="486" t="s">
        <v>982</v>
      </c>
      <c r="E5" s="470"/>
    </row>
    <row r="6" spans="1:16" s="473" customFormat="1" ht="14.5" thickBot="1">
      <c r="A6" s="463"/>
      <c r="B6" s="468"/>
      <c r="C6" s="469"/>
      <c r="D6" s="476"/>
      <c r="E6" s="470"/>
      <c r="F6" s="463"/>
      <c r="G6" s="463"/>
      <c r="H6" s="463"/>
      <c r="I6" s="463"/>
      <c r="J6" s="463"/>
      <c r="K6" s="463"/>
      <c r="L6" s="463"/>
      <c r="M6" s="463"/>
      <c r="N6" s="463"/>
      <c r="O6" s="463"/>
      <c r="P6" s="463"/>
    </row>
    <row r="7" spans="1:16" s="473" customFormat="1" ht="55.5" customHeight="1" thickBot="1">
      <c r="A7" s="463"/>
      <c r="B7" s="468"/>
      <c r="C7" s="472" t="s">
        <v>208</v>
      </c>
      <c r="D7" s="474" t="s">
        <v>960</v>
      </c>
      <c r="E7" s="470"/>
      <c r="F7" s="463"/>
      <c r="G7" s="463"/>
      <c r="H7" s="463"/>
      <c r="I7" s="463"/>
      <c r="J7" s="463"/>
      <c r="K7" s="463"/>
      <c r="L7" s="463"/>
      <c r="M7" s="463"/>
      <c r="N7" s="463"/>
      <c r="O7" s="463"/>
      <c r="P7" s="463"/>
    </row>
    <row r="8" spans="1:16" s="473" customFormat="1" ht="14" hidden="1" customHeight="1">
      <c r="A8" s="463"/>
      <c r="B8" s="468"/>
      <c r="C8" s="469"/>
      <c r="D8" s="475" t="s">
        <v>762</v>
      </c>
      <c r="E8" s="470"/>
      <c r="F8" s="463"/>
      <c r="G8" s="463"/>
      <c r="H8" s="463"/>
      <c r="I8" s="463"/>
      <c r="J8" s="463"/>
      <c r="K8" s="463"/>
      <c r="L8" s="463"/>
      <c r="M8" s="463"/>
      <c r="N8" s="463"/>
      <c r="O8" s="463"/>
      <c r="P8" s="463"/>
    </row>
    <row r="9" spans="1:16" s="473" customFormat="1" hidden="1">
      <c r="A9" s="463"/>
      <c r="B9" s="468"/>
      <c r="C9" s="469"/>
      <c r="D9" s="476"/>
      <c r="E9" s="470"/>
      <c r="F9" s="463"/>
      <c r="G9" s="463"/>
      <c r="H9" s="463"/>
      <c r="I9" s="463"/>
      <c r="J9" s="463"/>
      <c r="K9" s="463"/>
      <c r="L9" s="463"/>
      <c r="M9" s="463"/>
      <c r="N9" s="463"/>
      <c r="O9" s="463"/>
      <c r="P9" s="463"/>
    </row>
    <row r="10" spans="1:16" s="473" customFormat="1" hidden="1">
      <c r="A10" s="463"/>
      <c r="B10" s="468"/>
      <c r="C10" s="469"/>
      <c r="D10" s="476"/>
      <c r="E10" s="470"/>
      <c r="F10" s="463"/>
      <c r="G10" s="463"/>
      <c r="H10" s="463"/>
      <c r="I10" s="463"/>
      <c r="J10" s="463"/>
      <c r="K10" s="463"/>
      <c r="L10" s="463"/>
      <c r="M10" s="463"/>
      <c r="N10" s="463"/>
      <c r="O10" s="463"/>
      <c r="P10" s="463"/>
    </row>
    <row r="11" spans="1:16" s="473" customFormat="1" hidden="1">
      <c r="A11" s="463"/>
      <c r="B11" s="468"/>
      <c r="C11" s="469"/>
      <c r="D11" s="476"/>
      <c r="E11" s="470"/>
      <c r="F11" s="463"/>
      <c r="G11" s="463"/>
      <c r="H11" s="463"/>
      <c r="I11" s="463"/>
      <c r="J11" s="463"/>
      <c r="K11" s="463"/>
      <c r="L11" s="463"/>
      <c r="M11" s="463"/>
      <c r="N11" s="463"/>
      <c r="O11" s="463"/>
      <c r="P11" s="463"/>
    </row>
    <row r="12" spans="1:16" s="473" customFormat="1" ht="14.5" thickBot="1">
      <c r="A12" s="463"/>
      <c r="B12" s="468"/>
      <c r="C12" s="469"/>
      <c r="D12" s="476"/>
      <c r="E12" s="470"/>
      <c r="F12" s="463"/>
      <c r="G12" s="463"/>
      <c r="H12" s="463"/>
      <c r="I12" s="463"/>
      <c r="J12" s="463"/>
      <c r="K12" s="463"/>
      <c r="L12" s="463"/>
      <c r="M12" s="463"/>
      <c r="N12" s="463"/>
      <c r="O12" s="463"/>
      <c r="P12" s="463"/>
    </row>
    <row r="13" spans="1:16" s="473" customFormat="1" ht="271" customHeight="1" thickBot="1">
      <c r="A13" s="463"/>
      <c r="B13" s="468"/>
      <c r="C13" s="472" t="s">
        <v>0</v>
      </c>
      <c r="D13" s="487" t="s">
        <v>763</v>
      </c>
      <c r="E13" s="470"/>
      <c r="F13" s="463"/>
      <c r="G13" s="463"/>
      <c r="H13" s="463"/>
      <c r="I13" s="463"/>
      <c r="J13" s="463"/>
      <c r="K13" s="463"/>
      <c r="L13" s="463"/>
      <c r="M13" s="463"/>
      <c r="N13" s="463"/>
      <c r="O13" s="463"/>
      <c r="P13" s="463"/>
    </row>
    <row r="14" spans="1:16" s="473" customFormat="1" ht="14.5" customHeight="1" thickBot="1">
      <c r="A14" s="463"/>
      <c r="B14" s="468"/>
      <c r="C14" s="469"/>
      <c r="D14" s="476"/>
      <c r="E14" s="470"/>
      <c r="F14" s="463"/>
      <c r="G14" s="463"/>
      <c r="H14" s="463" t="s">
        <v>1</v>
      </c>
      <c r="I14" s="463" t="s">
        <v>2</v>
      </c>
      <c r="J14" s="463"/>
      <c r="K14" s="463" t="s">
        <v>3</v>
      </c>
      <c r="L14" s="463" t="s">
        <v>4</v>
      </c>
      <c r="M14" s="463" t="s">
        <v>5</v>
      </c>
      <c r="N14" s="463" t="s">
        <v>6</v>
      </c>
      <c r="O14" s="463" t="s">
        <v>7</v>
      </c>
      <c r="P14" s="463" t="s">
        <v>8</v>
      </c>
    </row>
    <row r="15" spans="1:16" s="473" customFormat="1" ht="22" customHeight="1">
      <c r="A15" s="463"/>
      <c r="B15" s="468"/>
      <c r="C15" s="472" t="s">
        <v>200</v>
      </c>
      <c r="D15" s="488" t="s">
        <v>815</v>
      </c>
      <c r="E15" s="470"/>
      <c r="F15" s="463"/>
      <c r="G15" s="463"/>
      <c r="H15" s="477" t="s">
        <v>9</v>
      </c>
      <c r="I15" s="463" t="s">
        <v>10</v>
      </c>
      <c r="J15" s="463" t="s">
        <v>11</v>
      </c>
      <c r="K15" s="463" t="s">
        <v>12</v>
      </c>
      <c r="L15" s="463">
        <v>1</v>
      </c>
      <c r="M15" s="463">
        <v>1</v>
      </c>
      <c r="N15" s="463" t="s">
        <v>13</v>
      </c>
      <c r="O15" s="463" t="s">
        <v>14</v>
      </c>
      <c r="P15" s="463" t="s">
        <v>15</v>
      </c>
    </row>
    <row r="16" spans="1:16" s="473" customFormat="1" ht="22" customHeight="1">
      <c r="A16" s="463"/>
      <c r="B16" s="561" t="s">
        <v>936</v>
      </c>
      <c r="C16" s="563"/>
      <c r="D16" s="478" t="s">
        <v>875</v>
      </c>
      <c r="E16" s="470"/>
      <c r="F16" s="463"/>
      <c r="G16" s="463"/>
      <c r="H16" s="477" t="s">
        <v>16</v>
      </c>
      <c r="I16" s="463" t="s">
        <v>17</v>
      </c>
      <c r="J16" s="463" t="s">
        <v>18</v>
      </c>
      <c r="K16" s="463" t="s">
        <v>19</v>
      </c>
      <c r="L16" s="463">
        <v>2</v>
      </c>
      <c r="M16" s="463">
        <v>2</v>
      </c>
      <c r="N16" s="463" t="s">
        <v>20</v>
      </c>
      <c r="O16" s="463" t="s">
        <v>21</v>
      </c>
      <c r="P16" s="463" t="s">
        <v>22</v>
      </c>
    </row>
    <row r="17" spans="1:16" s="473" customFormat="1" ht="22" customHeight="1">
      <c r="A17" s="463"/>
      <c r="B17" s="468"/>
      <c r="C17" s="472" t="s">
        <v>205</v>
      </c>
      <c r="D17" s="489" t="s">
        <v>560</v>
      </c>
      <c r="E17" s="470"/>
      <c r="F17" s="463"/>
      <c r="G17" s="463"/>
      <c r="H17" s="477" t="s">
        <v>23</v>
      </c>
      <c r="I17" s="463" t="s">
        <v>24</v>
      </c>
      <c r="J17" s="463"/>
      <c r="K17" s="463" t="s">
        <v>25</v>
      </c>
      <c r="L17" s="463">
        <v>3</v>
      </c>
      <c r="M17" s="463">
        <v>3</v>
      </c>
      <c r="N17" s="463" t="s">
        <v>26</v>
      </c>
      <c r="O17" s="463" t="s">
        <v>27</v>
      </c>
      <c r="P17" s="463" t="s">
        <v>28</v>
      </c>
    </row>
    <row r="18" spans="1:16" s="473" customFormat="1" ht="22" customHeight="1">
      <c r="A18" s="463"/>
      <c r="B18" s="490"/>
      <c r="C18" s="472" t="s">
        <v>201</v>
      </c>
      <c r="D18" s="489" t="s">
        <v>58</v>
      </c>
      <c r="E18" s="470"/>
      <c r="F18" s="463"/>
      <c r="G18" s="463"/>
      <c r="H18" s="477" t="s">
        <v>29</v>
      </c>
      <c r="I18" s="463"/>
      <c r="J18" s="463"/>
      <c r="K18" s="463" t="s">
        <v>30</v>
      </c>
      <c r="L18" s="463">
        <v>5</v>
      </c>
      <c r="M18" s="463">
        <v>5</v>
      </c>
      <c r="N18" s="463" t="s">
        <v>31</v>
      </c>
      <c r="O18" s="463" t="s">
        <v>32</v>
      </c>
      <c r="P18" s="463" t="s">
        <v>33</v>
      </c>
    </row>
    <row r="19" spans="1:16" s="473" customFormat="1" ht="44.25" customHeight="1" thickBot="1">
      <c r="A19" s="463"/>
      <c r="B19" s="561" t="s">
        <v>202</v>
      </c>
      <c r="C19" s="563"/>
      <c r="D19" s="491" t="s">
        <v>1138</v>
      </c>
      <c r="E19" s="470"/>
      <c r="F19" s="463"/>
      <c r="G19" s="463"/>
      <c r="H19" s="477" t="s">
        <v>34</v>
      </c>
      <c r="I19" s="463"/>
      <c r="J19" s="463"/>
      <c r="K19" s="463" t="s">
        <v>35</v>
      </c>
      <c r="L19" s="463"/>
      <c r="M19" s="463"/>
      <c r="N19" s="463"/>
      <c r="O19" s="463" t="s">
        <v>36</v>
      </c>
      <c r="P19" s="463" t="s">
        <v>37</v>
      </c>
    </row>
    <row r="20" spans="1:16" s="473" customFormat="1">
      <c r="A20" s="463"/>
      <c r="B20" s="468"/>
      <c r="C20" s="472"/>
      <c r="D20" s="476"/>
      <c r="E20" s="470"/>
      <c r="F20" s="492"/>
      <c r="G20" s="463"/>
      <c r="H20" s="463"/>
      <c r="J20" s="463"/>
      <c r="K20" s="463"/>
      <c r="L20" s="463"/>
      <c r="M20" s="463" t="s">
        <v>38</v>
      </c>
      <c r="N20" s="463" t="s">
        <v>39</v>
      </c>
    </row>
    <row r="21" spans="1:16" s="473" customFormat="1">
      <c r="A21" s="463"/>
      <c r="B21" s="468"/>
      <c r="C21" s="472" t="s">
        <v>204</v>
      </c>
      <c r="D21" s="476"/>
      <c r="E21" s="470"/>
      <c r="F21" s="492"/>
      <c r="G21" s="463"/>
      <c r="H21" s="463"/>
      <c r="J21" s="463"/>
      <c r="K21" s="463"/>
      <c r="L21" s="463"/>
      <c r="M21" s="463" t="s">
        <v>40</v>
      </c>
      <c r="N21" s="463" t="s">
        <v>41</v>
      </c>
    </row>
    <row r="22" spans="1:16" s="473" customFormat="1" ht="14.5" thickBot="1">
      <c r="A22" s="463"/>
      <c r="B22" s="468"/>
      <c r="C22" s="493"/>
      <c r="D22" s="476"/>
      <c r="E22" s="470"/>
      <c r="F22" s="463"/>
      <c r="G22" s="463"/>
      <c r="H22" s="477" t="s">
        <v>42</v>
      </c>
      <c r="I22" s="463"/>
      <c r="J22" s="463"/>
      <c r="L22" s="463"/>
      <c r="M22" s="463"/>
      <c r="N22" s="463"/>
      <c r="O22" s="463" t="s">
        <v>43</v>
      </c>
      <c r="P22" s="463" t="s">
        <v>44</v>
      </c>
    </row>
    <row r="23" spans="1:16" s="473" customFormat="1" ht="29" customHeight="1">
      <c r="A23" s="463"/>
      <c r="B23" s="561" t="s">
        <v>206</v>
      </c>
      <c r="C23" s="563"/>
      <c r="D23" s="494">
        <v>43539</v>
      </c>
      <c r="E23" s="470"/>
      <c r="F23" s="463"/>
      <c r="G23" s="479"/>
      <c r="H23" s="477"/>
      <c r="I23" s="463"/>
      <c r="J23" s="463"/>
      <c r="L23" s="463"/>
      <c r="M23" s="463"/>
      <c r="N23" s="463"/>
      <c r="O23" s="463"/>
      <c r="P23" s="463"/>
    </row>
    <row r="24" spans="1:16" s="473" customFormat="1" ht="29" customHeight="1">
      <c r="A24" s="463"/>
      <c r="B24" s="561" t="s">
        <v>252</v>
      </c>
      <c r="C24" s="563"/>
      <c r="D24" s="495">
        <v>43594</v>
      </c>
      <c r="E24" s="470"/>
      <c r="F24" s="463"/>
      <c r="G24" s="477"/>
      <c r="H24" s="463"/>
      <c r="I24" s="463"/>
      <c r="K24" s="463"/>
      <c r="L24" s="463"/>
      <c r="M24" s="463"/>
      <c r="N24" s="463" t="s">
        <v>45</v>
      </c>
      <c r="O24" s="463" t="s">
        <v>46</v>
      </c>
    </row>
    <row r="25" spans="1:16" s="473" customFormat="1" ht="29" customHeight="1">
      <c r="A25" s="463"/>
      <c r="B25" s="561" t="s">
        <v>207</v>
      </c>
      <c r="C25" s="563"/>
      <c r="D25" s="495">
        <v>43663</v>
      </c>
      <c r="E25" s="470"/>
      <c r="F25" s="463"/>
      <c r="G25" s="477"/>
      <c r="H25" s="463"/>
      <c r="I25" s="463"/>
      <c r="K25" s="463"/>
      <c r="L25" s="463"/>
      <c r="M25" s="463"/>
      <c r="N25" s="463" t="s">
        <v>47</v>
      </c>
      <c r="O25" s="463" t="s">
        <v>48</v>
      </c>
    </row>
    <row r="26" spans="1:16" s="473" customFormat="1" ht="29" customHeight="1">
      <c r="A26" s="463"/>
      <c r="B26" s="561" t="s">
        <v>938</v>
      </c>
      <c r="C26" s="563"/>
      <c r="D26" s="496" t="s">
        <v>988</v>
      </c>
      <c r="E26" s="470"/>
      <c r="F26" s="463"/>
      <c r="G26" s="477"/>
      <c r="H26" s="463"/>
      <c r="I26" s="463"/>
      <c r="J26" s="463"/>
      <c r="K26" s="463"/>
      <c r="L26" s="463"/>
      <c r="M26" s="463"/>
      <c r="N26" s="463"/>
      <c r="O26" s="463"/>
    </row>
    <row r="27" spans="1:16" s="473" customFormat="1" ht="29" customHeight="1">
      <c r="A27" s="463"/>
      <c r="B27" s="468"/>
      <c r="C27" s="472" t="s">
        <v>704</v>
      </c>
      <c r="D27" s="495">
        <v>45093</v>
      </c>
      <c r="E27" s="470"/>
      <c r="F27" s="463"/>
      <c r="G27" s="477"/>
      <c r="H27" s="463"/>
      <c r="I27" s="463"/>
      <c r="J27" s="463"/>
      <c r="K27" s="463"/>
      <c r="L27" s="463"/>
      <c r="M27" s="463"/>
      <c r="N27" s="463"/>
      <c r="O27" s="463"/>
    </row>
    <row r="28" spans="1:16" s="473" customFormat="1" ht="38" customHeight="1" thickBot="1">
      <c r="A28" s="463"/>
      <c r="B28" s="561" t="s">
        <v>935</v>
      </c>
      <c r="C28" s="563"/>
      <c r="D28" s="497" t="s">
        <v>765</v>
      </c>
      <c r="E28" s="498"/>
      <c r="F28" s="463"/>
      <c r="G28" s="477"/>
      <c r="H28" s="463"/>
      <c r="I28" s="463"/>
      <c r="J28" s="463"/>
      <c r="K28" s="463"/>
      <c r="L28" s="463"/>
      <c r="M28" s="463"/>
      <c r="N28" s="463"/>
      <c r="O28" s="463"/>
    </row>
    <row r="29" spans="1:16" s="473" customFormat="1">
      <c r="A29" s="463"/>
      <c r="B29" s="468"/>
      <c r="C29" s="472"/>
      <c r="D29" s="476"/>
      <c r="E29" s="470"/>
      <c r="F29" s="463"/>
      <c r="G29" s="477"/>
      <c r="H29" s="463"/>
      <c r="I29" s="463"/>
      <c r="J29" s="463"/>
      <c r="K29" s="463"/>
      <c r="L29" s="463"/>
      <c r="M29" s="463"/>
      <c r="N29" s="463"/>
      <c r="O29" s="463"/>
    </row>
    <row r="30" spans="1:16" s="473" customFormat="1" ht="14.5" thickBot="1">
      <c r="A30" s="463"/>
      <c r="B30" s="468"/>
      <c r="C30" s="472"/>
      <c r="D30" s="499" t="s">
        <v>749</v>
      </c>
      <c r="E30" s="470"/>
      <c r="F30" s="463"/>
      <c r="G30" s="477"/>
      <c r="H30" s="463"/>
      <c r="I30" s="463"/>
      <c r="J30" s="463"/>
      <c r="K30" s="463"/>
      <c r="L30" s="463"/>
      <c r="M30" s="463"/>
      <c r="N30" s="463"/>
      <c r="O30" s="463"/>
    </row>
    <row r="31" spans="1:16" s="473" customFormat="1" ht="29" customHeight="1">
      <c r="A31" s="463"/>
      <c r="B31" s="468"/>
      <c r="C31" s="500" t="s">
        <v>716</v>
      </c>
      <c r="D31" s="501"/>
      <c r="E31" s="470"/>
      <c r="F31" s="463"/>
      <c r="G31" s="477"/>
      <c r="H31" s="463"/>
      <c r="I31" s="463"/>
      <c r="J31" s="463"/>
      <c r="K31" s="463"/>
      <c r="L31" s="463"/>
      <c r="M31" s="463"/>
      <c r="N31" s="463"/>
      <c r="O31" s="463"/>
    </row>
    <row r="32" spans="1:16" s="473" customFormat="1" ht="29" customHeight="1">
      <c r="A32" s="463"/>
      <c r="B32" s="468"/>
      <c r="C32" s="502" t="s">
        <v>708</v>
      </c>
      <c r="D32" s="503"/>
      <c r="E32" s="470"/>
      <c r="F32" s="463"/>
      <c r="G32" s="477"/>
      <c r="H32" s="463"/>
      <c r="I32" s="463"/>
      <c r="J32" s="463"/>
      <c r="K32" s="463"/>
      <c r="L32" s="463"/>
      <c r="M32" s="463"/>
      <c r="N32" s="463"/>
      <c r="O32" s="463"/>
    </row>
    <row r="33" spans="1:16" s="473" customFormat="1" ht="29" customHeight="1">
      <c r="A33" s="463"/>
      <c r="B33" s="468"/>
      <c r="C33" s="504" t="s">
        <v>225</v>
      </c>
      <c r="D33" s="503"/>
      <c r="E33" s="470"/>
      <c r="F33" s="463"/>
      <c r="G33" s="477"/>
      <c r="H33" s="463"/>
      <c r="I33" s="463"/>
      <c r="J33" s="463"/>
      <c r="K33" s="463"/>
      <c r="L33" s="463"/>
      <c r="M33" s="463"/>
      <c r="N33" s="463"/>
      <c r="O33" s="463"/>
    </row>
    <row r="34" spans="1:16" s="473" customFormat="1" ht="29" customHeight="1" thickBot="1">
      <c r="A34" s="463"/>
      <c r="B34" s="468"/>
      <c r="C34" s="505" t="s">
        <v>709</v>
      </c>
      <c r="D34" s="506" t="s">
        <v>765</v>
      </c>
      <c r="E34" s="470"/>
      <c r="F34" s="463"/>
      <c r="G34" s="477"/>
      <c r="H34" s="463"/>
      <c r="I34" s="463"/>
      <c r="J34" s="463"/>
      <c r="K34" s="463"/>
      <c r="L34" s="463"/>
      <c r="M34" s="463"/>
      <c r="N34" s="463"/>
      <c r="O34" s="463"/>
    </row>
    <row r="35" spans="1:16" s="473" customFormat="1">
      <c r="A35" s="463"/>
      <c r="B35" s="468"/>
      <c r="C35" s="472"/>
      <c r="D35" s="476"/>
      <c r="E35" s="471"/>
      <c r="F35" s="507"/>
      <c r="G35" s="477"/>
      <c r="H35" s="463"/>
      <c r="I35" s="463"/>
      <c r="J35" s="463"/>
      <c r="K35" s="463"/>
      <c r="L35" s="463"/>
      <c r="M35" s="463"/>
      <c r="N35" s="463"/>
      <c r="O35" s="463"/>
    </row>
    <row r="36" spans="1:16" s="473" customFormat="1" ht="60.75" customHeight="1" thickBot="1">
      <c r="A36" s="463"/>
      <c r="B36" s="468"/>
      <c r="C36" s="469"/>
      <c r="D36" s="508" t="s">
        <v>750</v>
      </c>
      <c r="E36" s="471"/>
      <c r="F36" s="507"/>
      <c r="G36" s="463"/>
      <c r="H36" s="477" t="s">
        <v>49</v>
      </c>
      <c r="I36" s="463"/>
      <c r="J36" s="463"/>
      <c r="K36" s="463"/>
      <c r="L36" s="463"/>
      <c r="M36" s="463"/>
      <c r="N36" s="463"/>
      <c r="O36" s="463"/>
      <c r="P36" s="463"/>
    </row>
    <row r="37" spans="1:16" s="473" customFormat="1" ht="31" customHeight="1" thickBot="1">
      <c r="A37" s="463"/>
      <c r="B37" s="468"/>
      <c r="C37" s="469"/>
      <c r="D37" s="509" t="s">
        <v>765</v>
      </c>
      <c r="E37" s="470"/>
      <c r="F37" s="463"/>
      <c r="G37" s="463"/>
      <c r="H37" s="477" t="s">
        <v>50</v>
      </c>
      <c r="I37" s="463"/>
      <c r="J37" s="463"/>
      <c r="K37" s="463"/>
      <c r="L37" s="463"/>
      <c r="M37" s="463"/>
      <c r="N37" s="463"/>
      <c r="O37" s="463"/>
      <c r="P37" s="463"/>
    </row>
    <row r="38" spans="1:16" s="473" customFormat="1" ht="32.25" customHeight="1" thickBot="1">
      <c r="A38" s="463"/>
      <c r="B38" s="561" t="s">
        <v>751</v>
      </c>
      <c r="C38" s="562"/>
      <c r="D38" s="476"/>
      <c r="E38" s="470"/>
      <c r="F38" s="463"/>
      <c r="G38" s="463"/>
      <c r="H38" s="477" t="s">
        <v>51</v>
      </c>
      <c r="I38" s="463"/>
      <c r="J38" s="463"/>
      <c r="K38" s="463"/>
      <c r="L38" s="463"/>
      <c r="M38" s="463"/>
      <c r="N38" s="463"/>
      <c r="O38" s="463"/>
      <c r="P38" s="463"/>
    </row>
    <row r="39" spans="1:16" s="473" customFormat="1" ht="23" customHeight="1" thickBot="1">
      <c r="A39" s="463"/>
      <c r="B39" s="561"/>
      <c r="C39" s="562"/>
      <c r="D39" s="510" t="s">
        <v>766</v>
      </c>
      <c r="E39" s="470"/>
      <c r="F39" s="463"/>
      <c r="G39" s="463"/>
      <c r="H39" s="477" t="s">
        <v>52</v>
      </c>
      <c r="I39" s="463"/>
      <c r="J39" s="463"/>
      <c r="K39" s="463"/>
      <c r="L39" s="463"/>
      <c r="M39" s="463"/>
      <c r="N39" s="463"/>
      <c r="O39" s="463"/>
      <c r="P39" s="463"/>
    </row>
    <row r="40" spans="1:16" s="473" customFormat="1">
      <c r="A40" s="463"/>
      <c r="B40" s="468"/>
      <c r="C40" s="469"/>
      <c r="D40" s="476"/>
      <c r="E40" s="470"/>
      <c r="F40" s="463"/>
      <c r="G40" s="463"/>
      <c r="H40" s="477" t="s">
        <v>53</v>
      </c>
      <c r="I40" s="463"/>
      <c r="J40" s="463"/>
      <c r="K40" s="463"/>
      <c r="L40" s="463"/>
      <c r="M40" s="463"/>
      <c r="N40" s="463"/>
      <c r="O40" s="463"/>
      <c r="P40" s="463"/>
    </row>
    <row r="41" spans="1:16" s="473" customFormat="1">
      <c r="A41" s="463"/>
      <c r="B41" s="468"/>
      <c r="C41" s="472" t="s">
        <v>54</v>
      </c>
      <c r="D41" s="476"/>
      <c r="E41" s="470"/>
      <c r="F41" s="463"/>
      <c r="G41" s="463"/>
      <c r="H41" s="477" t="s">
        <v>55</v>
      </c>
      <c r="I41" s="463"/>
      <c r="J41" s="463"/>
      <c r="K41" s="463"/>
      <c r="L41" s="463"/>
      <c r="M41" s="463"/>
      <c r="N41" s="463"/>
      <c r="O41" s="463"/>
      <c r="P41" s="463"/>
    </row>
    <row r="42" spans="1:16" s="473" customFormat="1" ht="31.5" customHeight="1" thickBot="1">
      <c r="A42" s="463"/>
      <c r="B42" s="561" t="s">
        <v>759</v>
      </c>
      <c r="C42" s="562"/>
      <c r="D42" s="476"/>
      <c r="E42" s="470"/>
      <c r="F42" s="463"/>
      <c r="G42" s="463"/>
      <c r="H42" s="477" t="s">
        <v>56</v>
      </c>
      <c r="I42" s="463"/>
      <c r="J42" s="463"/>
      <c r="K42" s="463"/>
      <c r="L42" s="463"/>
      <c r="M42" s="463"/>
      <c r="N42" s="463"/>
      <c r="O42" s="463"/>
      <c r="P42" s="463"/>
    </row>
    <row r="43" spans="1:16" s="473" customFormat="1" ht="22" customHeight="1">
      <c r="A43" s="463"/>
      <c r="B43" s="468"/>
      <c r="C43" s="469" t="s">
        <v>57</v>
      </c>
      <c r="D43" s="511" t="s">
        <v>767</v>
      </c>
      <c r="E43" s="470"/>
      <c r="F43" s="463"/>
      <c r="G43" s="463"/>
      <c r="H43" s="477" t="s">
        <v>58</v>
      </c>
      <c r="I43" s="463"/>
      <c r="J43" s="463"/>
      <c r="K43" s="463"/>
      <c r="L43" s="463"/>
      <c r="M43" s="463"/>
      <c r="N43" s="463"/>
      <c r="O43" s="463"/>
      <c r="P43" s="463"/>
    </row>
    <row r="44" spans="1:16" s="473" customFormat="1" ht="22" customHeight="1">
      <c r="A44" s="463"/>
      <c r="B44" s="468"/>
      <c r="C44" s="469" t="s">
        <v>59</v>
      </c>
      <c r="D44" s="484" t="s">
        <v>768</v>
      </c>
      <c r="E44" s="470"/>
      <c r="F44" s="463"/>
      <c r="G44" s="463"/>
      <c r="H44" s="477" t="s">
        <v>60</v>
      </c>
      <c r="I44" s="463"/>
      <c r="J44" s="463"/>
      <c r="K44" s="463"/>
      <c r="L44" s="463"/>
      <c r="M44" s="463"/>
      <c r="N44" s="463"/>
      <c r="O44" s="463"/>
      <c r="P44" s="463"/>
    </row>
    <row r="45" spans="1:16" s="473" customFormat="1" ht="22" customHeight="1" thickBot="1">
      <c r="A45" s="463"/>
      <c r="B45" s="468"/>
      <c r="C45" s="469" t="s">
        <v>61</v>
      </c>
      <c r="D45" s="482" t="s">
        <v>769</v>
      </c>
      <c r="E45" s="470"/>
      <c r="F45" s="463"/>
      <c r="G45" s="463"/>
      <c r="H45" s="477" t="s">
        <v>62</v>
      </c>
      <c r="I45" s="463"/>
      <c r="J45" s="463"/>
      <c r="K45" s="463"/>
      <c r="L45" s="463"/>
      <c r="M45" s="463"/>
      <c r="N45" s="463"/>
      <c r="O45" s="463"/>
      <c r="P45" s="463"/>
    </row>
    <row r="46" spans="1:16" s="473" customFormat="1" ht="3.5" customHeight="1">
      <c r="A46" s="463"/>
      <c r="B46" s="468"/>
      <c r="C46" s="469"/>
      <c r="D46" s="512"/>
      <c r="E46" s="470"/>
      <c r="F46" s="463"/>
      <c r="G46" s="463"/>
      <c r="H46" s="477"/>
      <c r="I46" s="463"/>
      <c r="J46" s="463"/>
      <c r="K46" s="463"/>
      <c r="L46" s="463"/>
      <c r="M46" s="463"/>
      <c r="N46" s="463"/>
      <c r="O46" s="463"/>
      <c r="P46" s="463"/>
    </row>
    <row r="47" spans="1:16" s="473" customFormat="1" ht="27.5" customHeight="1" thickBot="1">
      <c r="A47" s="463"/>
      <c r="B47" s="561" t="s">
        <v>937</v>
      </c>
      <c r="C47" s="562"/>
      <c r="D47" s="512"/>
      <c r="E47" s="470"/>
      <c r="F47" s="463"/>
      <c r="G47" s="463"/>
      <c r="H47" s="477"/>
      <c r="I47" s="463"/>
      <c r="J47" s="463"/>
      <c r="K47" s="463"/>
      <c r="L47" s="463"/>
      <c r="M47" s="463"/>
      <c r="N47" s="463"/>
      <c r="O47" s="463"/>
      <c r="P47" s="463"/>
    </row>
    <row r="48" spans="1:16" s="473" customFormat="1" ht="22" customHeight="1">
      <c r="A48" s="463"/>
      <c r="B48" s="468"/>
      <c r="C48" s="469" t="s">
        <v>57</v>
      </c>
      <c r="D48" s="426" t="s">
        <v>1119</v>
      </c>
      <c r="E48" s="470"/>
      <c r="F48" s="463"/>
      <c r="G48" s="463"/>
      <c r="H48" s="477" t="s">
        <v>64</v>
      </c>
      <c r="I48" s="463"/>
      <c r="J48" s="463"/>
      <c r="K48" s="463"/>
      <c r="L48" s="463"/>
      <c r="M48" s="463"/>
      <c r="N48" s="463"/>
      <c r="O48" s="463"/>
      <c r="P48" s="463"/>
    </row>
    <row r="49" spans="1:16" s="473" customFormat="1" ht="22" customHeight="1">
      <c r="A49" s="463"/>
      <c r="B49" s="468"/>
      <c r="C49" s="469" t="s">
        <v>59</v>
      </c>
      <c r="D49" s="484" t="s">
        <v>1118</v>
      </c>
      <c r="E49" s="470"/>
      <c r="F49" s="463"/>
      <c r="G49" s="463"/>
      <c r="H49" s="477" t="s">
        <v>65</v>
      </c>
      <c r="I49" s="463"/>
      <c r="J49" s="463"/>
      <c r="K49" s="463"/>
      <c r="L49" s="463"/>
      <c r="M49" s="463"/>
      <c r="N49" s="463"/>
      <c r="O49" s="463"/>
      <c r="P49" s="463"/>
    </row>
    <row r="50" spans="1:16" s="473" customFormat="1" ht="22" customHeight="1" thickBot="1">
      <c r="A50" s="463"/>
      <c r="B50" s="468"/>
      <c r="C50" s="469" t="s">
        <v>61</v>
      </c>
      <c r="D50" s="481" t="s">
        <v>989</v>
      </c>
      <c r="E50" s="470"/>
      <c r="F50" s="463"/>
      <c r="G50" s="463"/>
      <c r="H50" s="477" t="s">
        <v>66</v>
      </c>
      <c r="I50" s="463"/>
      <c r="J50" s="463"/>
      <c r="K50" s="463"/>
      <c r="L50" s="463"/>
      <c r="M50" s="463"/>
      <c r="N50" s="463"/>
      <c r="O50" s="463"/>
      <c r="P50" s="463"/>
    </row>
    <row r="51" spans="1:16" s="473" customFormat="1" ht="14.5" thickBot="1">
      <c r="A51" s="463"/>
      <c r="B51" s="468"/>
      <c r="C51" s="472" t="s">
        <v>253</v>
      </c>
      <c r="D51" s="476"/>
      <c r="E51" s="470"/>
      <c r="F51" s="463"/>
      <c r="G51" s="463"/>
      <c r="H51" s="477" t="s">
        <v>67</v>
      </c>
      <c r="I51" s="463"/>
      <c r="J51" s="463"/>
      <c r="K51" s="463"/>
      <c r="L51" s="463"/>
      <c r="M51" s="463"/>
      <c r="N51" s="463"/>
      <c r="O51" s="463"/>
      <c r="P51" s="463"/>
    </row>
    <row r="52" spans="1:16" s="473" customFormat="1" ht="22" customHeight="1">
      <c r="A52" s="463"/>
      <c r="B52" s="468"/>
      <c r="C52" s="469" t="s">
        <v>57</v>
      </c>
      <c r="D52" s="426" t="s">
        <v>877</v>
      </c>
      <c r="E52" s="470"/>
      <c r="F52" s="463"/>
      <c r="G52" s="463"/>
      <c r="H52" s="477" t="s">
        <v>68</v>
      </c>
      <c r="I52" s="463"/>
      <c r="J52" s="463"/>
      <c r="K52" s="463"/>
      <c r="L52" s="463"/>
      <c r="M52" s="463"/>
      <c r="N52" s="463"/>
      <c r="O52" s="463"/>
      <c r="P52" s="463"/>
    </row>
    <row r="53" spans="1:16" s="473" customFormat="1" ht="22" customHeight="1">
      <c r="A53" s="463"/>
      <c r="B53" s="468"/>
      <c r="C53" s="469" t="s">
        <v>59</v>
      </c>
      <c r="D53" s="484" t="s">
        <v>770</v>
      </c>
      <c r="E53" s="470"/>
      <c r="F53" s="463"/>
      <c r="G53" s="463"/>
      <c r="H53" s="477" t="s">
        <v>69</v>
      </c>
      <c r="I53" s="463"/>
      <c r="J53" s="463"/>
      <c r="K53" s="463"/>
      <c r="L53" s="463"/>
      <c r="M53" s="463"/>
      <c r="N53" s="463"/>
      <c r="O53" s="463"/>
      <c r="P53" s="463"/>
    </row>
    <row r="54" spans="1:16" ht="22" customHeight="1" thickBot="1">
      <c r="B54" s="468"/>
      <c r="C54" s="469" t="s">
        <v>61</v>
      </c>
      <c r="D54" s="513">
        <v>43282</v>
      </c>
      <c r="E54" s="470"/>
      <c r="H54" s="477" t="s">
        <v>70</v>
      </c>
    </row>
    <row r="55" spans="1:16" ht="14.5" thickBot="1">
      <c r="B55" s="468"/>
      <c r="C55" s="472" t="s">
        <v>203</v>
      </c>
      <c r="D55" s="476"/>
      <c r="E55" s="470"/>
      <c r="H55" s="477" t="s">
        <v>71</v>
      </c>
    </row>
    <row r="56" spans="1:16" ht="22" customHeight="1">
      <c r="B56" s="468"/>
      <c r="C56" s="469" t="s">
        <v>57</v>
      </c>
      <c r="D56" s="426" t="s">
        <v>930</v>
      </c>
      <c r="E56" s="470"/>
      <c r="H56" s="477" t="s">
        <v>72</v>
      </c>
    </row>
    <row r="57" spans="1:16" ht="22" customHeight="1">
      <c r="B57" s="468"/>
      <c r="C57" s="469" t="s">
        <v>59</v>
      </c>
      <c r="D57" s="480" t="s">
        <v>931</v>
      </c>
      <c r="E57" s="470"/>
      <c r="H57" s="477" t="s">
        <v>73</v>
      </c>
    </row>
    <row r="58" spans="1:16" ht="22" customHeight="1" thickBot="1">
      <c r="B58" s="468"/>
      <c r="C58" s="469" t="s">
        <v>61</v>
      </c>
      <c r="D58" s="482" t="s">
        <v>771</v>
      </c>
      <c r="E58" s="470"/>
      <c r="H58" s="477" t="s">
        <v>74</v>
      </c>
    </row>
    <row r="59" spans="1:16" ht="14.5" thickBot="1">
      <c r="B59" s="468"/>
      <c r="C59" s="472" t="s">
        <v>203</v>
      </c>
      <c r="D59" s="476"/>
      <c r="E59" s="470"/>
      <c r="H59" s="477" t="s">
        <v>71</v>
      </c>
    </row>
    <row r="60" spans="1:16" ht="22" customHeight="1">
      <c r="B60" s="468"/>
      <c r="C60" s="469" t="s">
        <v>57</v>
      </c>
      <c r="D60" s="426" t="s">
        <v>876</v>
      </c>
      <c r="E60" s="470"/>
      <c r="H60" s="477" t="s">
        <v>72</v>
      </c>
    </row>
    <row r="61" spans="1:16" ht="22" customHeight="1">
      <c r="B61" s="468"/>
      <c r="C61" s="469" t="s">
        <v>59</v>
      </c>
      <c r="D61" s="480" t="s">
        <v>772</v>
      </c>
      <c r="E61" s="470"/>
      <c r="H61" s="477" t="s">
        <v>73</v>
      </c>
    </row>
    <row r="62" spans="1:16" ht="22" customHeight="1" thickBot="1">
      <c r="B62" s="468"/>
      <c r="C62" s="469" t="s">
        <v>61</v>
      </c>
      <c r="D62" s="482" t="s">
        <v>771</v>
      </c>
      <c r="E62" s="470"/>
      <c r="H62" s="477" t="s">
        <v>74</v>
      </c>
    </row>
    <row r="63" spans="1:16" ht="14.5" thickBot="1">
      <c r="B63" s="468"/>
      <c r="C63" s="472" t="s">
        <v>983</v>
      </c>
      <c r="D63" s="514"/>
      <c r="E63" s="470"/>
      <c r="H63" s="477" t="s">
        <v>75</v>
      </c>
    </row>
    <row r="64" spans="1:16" ht="22" customHeight="1">
      <c r="B64" s="468"/>
      <c r="C64" s="469" t="s">
        <v>57</v>
      </c>
      <c r="D64" s="483" t="s">
        <v>1133</v>
      </c>
      <c r="E64" s="470"/>
      <c r="H64" s="477" t="s">
        <v>76</v>
      </c>
    </row>
    <row r="65" spans="2:8" ht="22" customHeight="1">
      <c r="B65" s="468"/>
      <c r="C65" s="469" t="s">
        <v>59</v>
      </c>
      <c r="D65" s="480" t="s">
        <v>1132</v>
      </c>
      <c r="E65" s="470"/>
      <c r="H65" s="477" t="s">
        <v>77</v>
      </c>
    </row>
    <row r="66" spans="2:8" ht="22" customHeight="1" thickBot="1">
      <c r="B66" s="468"/>
      <c r="C66" s="469" t="s">
        <v>61</v>
      </c>
      <c r="D66" s="482" t="s">
        <v>989</v>
      </c>
      <c r="E66" s="470"/>
      <c r="H66" s="477" t="s">
        <v>78</v>
      </c>
    </row>
    <row r="67" spans="2:8" ht="14.5" thickBot="1">
      <c r="B67" s="468"/>
      <c r="C67" s="472" t="s">
        <v>983</v>
      </c>
      <c r="D67" s="514"/>
      <c r="E67" s="470"/>
      <c r="H67" s="477" t="s">
        <v>75</v>
      </c>
    </row>
    <row r="68" spans="2:8" ht="22" customHeight="1">
      <c r="B68" s="468"/>
      <c r="C68" s="469" t="s">
        <v>57</v>
      </c>
      <c r="D68" s="483" t="s">
        <v>986</v>
      </c>
      <c r="E68" s="470"/>
      <c r="H68" s="477" t="s">
        <v>76</v>
      </c>
    </row>
    <row r="69" spans="2:8" ht="22" customHeight="1">
      <c r="B69" s="468"/>
      <c r="C69" s="469" t="s">
        <v>59</v>
      </c>
      <c r="D69" s="480" t="s">
        <v>987</v>
      </c>
      <c r="E69" s="470"/>
      <c r="H69" s="477" t="s">
        <v>77</v>
      </c>
    </row>
    <row r="70" spans="2:8" ht="22" customHeight="1" thickBot="1">
      <c r="B70" s="468"/>
      <c r="C70" s="469" t="s">
        <v>61</v>
      </c>
      <c r="D70" s="482">
        <v>44378</v>
      </c>
      <c r="E70" s="470"/>
      <c r="H70" s="477" t="s">
        <v>78</v>
      </c>
    </row>
    <row r="71" spans="2:8" ht="14.5" thickBot="1">
      <c r="B71" s="468"/>
      <c r="C71" s="472" t="s">
        <v>984</v>
      </c>
      <c r="D71" s="514"/>
      <c r="E71" s="470"/>
      <c r="H71" s="477" t="s">
        <v>75</v>
      </c>
    </row>
    <row r="72" spans="2:8" ht="22" customHeight="1">
      <c r="B72" s="468"/>
      <c r="C72" s="469" t="s">
        <v>57</v>
      </c>
      <c r="D72" s="426" t="s">
        <v>1120</v>
      </c>
      <c r="E72" s="470"/>
      <c r="H72" s="477" t="s">
        <v>76</v>
      </c>
    </row>
    <row r="73" spans="2:8" ht="22" customHeight="1">
      <c r="B73" s="468"/>
      <c r="C73" s="469" t="s">
        <v>59</v>
      </c>
      <c r="D73" s="480" t="s">
        <v>1134</v>
      </c>
      <c r="E73" s="470"/>
      <c r="H73" s="477" t="s">
        <v>77</v>
      </c>
    </row>
    <row r="74" spans="2:8" ht="22" customHeight="1" thickBot="1">
      <c r="B74" s="468"/>
      <c r="C74" s="469" t="s">
        <v>61</v>
      </c>
      <c r="D74" s="482" t="s">
        <v>1105</v>
      </c>
      <c r="E74" s="470"/>
      <c r="H74" s="477" t="s">
        <v>78</v>
      </c>
    </row>
    <row r="75" spans="2:8" ht="14.5" thickBot="1">
      <c r="B75" s="468"/>
      <c r="C75" s="472" t="s">
        <v>984</v>
      </c>
      <c r="D75" s="514"/>
      <c r="E75" s="470"/>
      <c r="H75" s="477" t="s">
        <v>75</v>
      </c>
    </row>
    <row r="76" spans="2:8" ht="22" customHeight="1">
      <c r="B76" s="468"/>
      <c r="C76" s="469" t="s">
        <v>57</v>
      </c>
      <c r="D76" s="426" t="s">
        <v>994</v>
      </c>
      <c r="E76" s="470"/>
      <c r="H76" s="477" t="s">
        <v>76</v>
      </c>
    </row>
    <row r="77" spans="2:8" ht="22" customHeight="1">
      <c r="B77" s="468"/>
      <c r="C77" s="469" t="s">
        <v>59</v>
      </c>
      <c r="D77" s="480" t="s">
        <v>1125</v>
      </c>
      <c r="E77" s="470"/>
      <c r="H77" s="477" t="s">
        <v>77</v>
      </c>
    </row>
    <row r="78" spans="2:8" ht="22" customHeight="1" thickBot="1">
      <c r="B78" s="468"/>
      <c r="C78" s="469" t="s">
        <v>61</v>
      </c>
      <c r="D78" s="482" t="s">
        <v>989</v>
      </c>
      <c r="E78" s="470"/>
      <c r="H78" s="477" t="s">
        <v>78</v>
      </c>
    </row>
    <row r="79" spans="2:8" ht="14.5" thickBot="1">
      <c r="B79" s="468"/>
      <c r="C79" s="472" t="s">
        <v>984</v>
      </c>
      <c r="D79" s="514"/>
      <c r="E79" s="470"/>
      <c r="H79" s="477" t="s">
        <v>75</v>
      </c>
    </row>
    <row r="80" spans="2:8" ht="22" customHeight="1">
      <c r="B80" s="468"/>
      <c r="C80" s="469" t="s">
        <v>57</v>
      </c>
      <c r="D80" s="426" t="s">
        <v>1129</v>
      </c>
      <c r="E80" s="470"/>
      <c r="H80" s="477" t="s">
        <v>76</v>
      </c>
    </row>
    <row r="81" spans="2:8" ht="22" customHeight="1">
      <c r="B81" s="468"/>
      <c r="C81" s="469" t="s">
        <v>59</v>
      </c>
      <c r="D81" s="480" t="s">
        <v>1128</v>
      </c>
      <c r="E81" s="470"/>
      <c r="H81" s="477" t="s">
        <v>77</v>
      </c>
    </row>
    <row r="82" spans="2:8" ht="22" customHeight="1" thickBot="1">
      <c r="B82" s="468"/>
      <c r="C82" s="469" t="s">
        <v>61</v>
      </c>
      <c r="D82" s="482" t="s">
        <v>989</v>
      </c>
      <c r="E82" s="470"/>
      <c r="H82" s="477" t="s">
        <v>78</v>
      </c>
    </row>
    <row r="83" spans="2:8" ht="14.5" thickBot="1">
      <c r="B83" s="468"/>
      <c r="C83" s="472" t="s">
        <v>984</v>
      </c>
      <c r="D83" s="514"/>
      <c r="E83" s="470"/>
      <c r="H83" s="477" t="s">
        <v>75</v>
      </c>
    </row>
    <row r="84" spans="2:8" ht="22" customHeight="1">
      <c r="B84" s="468"/>
      <c r="C84" s="469" t="s">
        <v>57</v>
      </c>
      <c r="D84" s="426" t="s">
        <v>1126</v>
      </c>
      <c r="E84" s="470"/>
      <c r="H84" s="477" t="s">
        <v>76</v>
      </c>
    </row>
    <row r="85" spans="2:8" ht="22" customHeight="1">
      <c r="B85" s="468"/>
      <c r="C85" s="469" t="s">
        <v>59</v>
      </c>
      <c r="D85" s="480" t="s">
        <v>1127</v>
      </c>
      <c r="E85" s="470"/>
      <c r="H85" s="477" t="s">
        <v>77</v>
      </c>
    </row>
    <row r="86" spans="2:8" ht="22" customHeight="1" thickBot="1">
      <c r="B86" s="468"/>
      <c r="C86" s="469" t="s">
        <v>61</v>
      </c>
      <c r="D86" s="482" t="s">
        <v>989</v>
      </c>
      <c r="E86" s="470"/>
      <c r="H86" s="477" t="s">
        <v>78</v>
      </c>
    </row>
    <row r="87" spans="2:8" ht="14.5" thickBot="1">
      <c r="B87" s="468"/>
      <c r="C87" s="472" t="s">
        <v>985</v>
      </c>
      <c r="D87" s="514"/>
      <c r="E87" s="470"/>
      <c r="H87" s="477" t="s">
        <v>75</v>
      </c>
    </row>
    <row r="88" spans="2:8" ht="22" customHeight="1">
      <c r="B88" s="468"/>
      <c r="C88" s="469" t="s">
        <v>57</v>
      </c>
      <c r="D88" s="426" t="s">
        <v>1106</v>
      </c>
      <c r="E88" s="470"/>
      <c r="H88" s="477" t="s">
        <v>76</v>
      </c>
    </row>
    <row r="89" spans="2:8" ht="22" customHeight="1">
      <c r="B89" s="468"/>
      <c r="C89" s="469" t="s">
        <v>59</v>
      </c>
      <c r="D89" s="480" t="s">
        <v>993</v>
      </c>
      <c r="E89" s="470"/>
      <c r="H89" s="477" t="s">
        <v>77</v>
      </c>
    </row>
    <row r="90" spans="2:8" ht="22" customHeight="1" thickBot="1">
      <c r="B90" s="468"/>
      <c r="C90" s="469" t="s">
        <v>61</v>
      </c>
      <c r="D90" s="482" t="s">
        <v>990</v>
      </c>
      <c r="E90" s="470"/>
      <c r="H90" s="477" t="s">
        <v>78</v>
      </c>
    </row>
    <row r="91" spans="2:8" ht="14.5" thickBot="1">
      <c r="B91" s="468"/>
      <c r="C91" s="472" t="s">
        <v>985</v>
      </c>
      <c r="D91" s="514"/>
      <c r="E91" s="470"/>
      <c r="H91" s="477" t="s">
        <v>75</v>
      </c>
    </row>
    <row r="92" spans="2:8" ht="22" customHeight="1">
      <c r="B92" s="468"/>
      <c r="C92" s="469" t="s">
        <v>57</v>
      </c>
      <c r="D92" s="426" t="s">
        <v>991</v>
      </c>
      <c r="E92" s="470"/>
      <c r="H92" s="477" t="s">
        <v>76</v>
      </c>
    </row>
    <row r="93" spans="2:8" ht="22" customHeight="1">
      <c r="B93" s="468"/>
      <c r="C93" s="469" t="s">
        <v>59</v>
      </c>
      <c r="D93" s="480" t="s">
        <v>992</v>
      </c>
      <c r="E93" s="470"/>
      <c r="H93" s="477" t="s">
        <v>77</v>
      </c>
    </row>
    <row r="94" spans="2:8" ht="22" customHeight="1" thickBot="1">
      <c r="B94" s="468"/>
      <c r="C94" s="469" t="s">
        <v>61</v>
      </c>
      <c r="D94" s="482" t="s">
        <v>990</v>
      </c>
      <c r="E94" s="470"/>
      <c r="H94" s="477" t="s">
        <v>78</v>
      </c>
    </row>
    <row r="95" spans="2:8" ht="14.5" thickBot="1">
      <c r="B95" s="468"/>
      <c r="C95" s="472" t="s">
        <v>985</v>
      </c>
      <c r="D95" s="514"/>
      <c r="E95" s="470"/>
      <c r="H95" s="477" t="s">
        <v>75</v>
      </c>
    </row>
    <row r="96" spans="2:8" ht="22" customHeight="1">
      <c r="B96" s="468"/>
      <c r="C96" s="469" t="s">
        <v>57</v>
      </c>
      <c r="D96" s="426" t="s">
        <v>1122</v>
      </c>
      <c r="E96" s="470"/>
      <c r="H96" s="477" t="s">
        <v>76</v>
      </c>
    </row>
    <row r="97" spans="2:8" ht="22" customHeight="1">
      <c r="B97" s="468"/>
      <c r="C97" s="469" t="s">
        <v>59</v>
      </c>
      <c r="D97" s="480" t="s">
        <v>1124</v>
      </c>
      <c r="E97" s="470"/>
      <c r="H97" s="477" t="s">
        <v>77</v>
      </c>
    </row>
    <row r="98" spans="2:8" ht="22" customHeight="1" thickBot="1">
      <c r="B98" s="468"/>
      <c r="C98" s="469" t="s">
        <v>61</v>
      </c>
      <c r="D98" s="482" t="s">
        <v>1123</v>
      </c>
      <c r="E98" s="470"/>
      <c r="H98" s="477" t="s">
        <v>78</v>
      </c>
    </row>
    <row r="99" spans="2:8" ht="14.5" thickBot="1">
      <c r="B99" s="468"/>
      <c r="C99" s="472" t="s">
        <v>985</v>
      </c>
      <c r="D99" s="514"/>
      <c r="E99" s="470"/>
      <c r="H99" s="477" t="s">
        <v>75</v>
      </c>
    </row>
    <row r="100" spans="2:8" ht="22" customHeight="1">
      <c r="B100" s="468"/>
      <c r="C100" s="469" t="s">
        <v>57</v>
      </c>
      <c r="D100" s="426" t="s">
        <v>1131</v>
      </c>
      <c r="E100" s="470"/>
      <c r="H100" s="477" t="s">
        <v>76</v>
      </c>
    </row>
    <row r="101" spans="2:8" ht="22" customHeight="1">
      <c r="B101" s="468"/>
      <c r="C101" s="469" t="s">
        <v>59</v>
      </c>
      <c r="D101" s="480" t="s">
        <v>1130</v>
      </c>
      <c r="E101" s="470"/>
      <c r="H101" s="477" t="s">
        <v>77</v>
      </c>
    </row>
    <row r="102" spans="2:8" ht="22" customHeight="1" thickBot="1">
      <c r="B102" s="468"/>
      <c r="C102" s="469" t="s">
        <v>61</v>
      </c>
      <c r="D102" s="481" t="s">
        <v>1123</v>
      </c>
      <c r="E102" s="470"/>
      <c r="H102" s="477" t="s">
        <v>78</v>
      </c>
    </row>
    <row r="103" spans="2:8" ht="14.5" thickBot="1">
      <c r="B103" s="515"/>
      <c r="C103" s="516"/>
      <c r="D103" s="517"/>
      <c r="E103" s="518"/>
      <c r="H103" s="477" t="s">
        <v>82</v>
      </c>
    </row>
    <row r="104" spans="2:8">
      <c r="H104" s="477" t="s">
        <v>83</v>
      </c>
    </row>
    <row r="105" spans="2:8" ht="14.75" customHeight="1">
      <c r="H105" s="477" t="s">
        <v>84</v>
      </c>
    </row>
    <row r="106" spans="2:8">
      <c r="H106" s="477" t="s">
        <v>85</v>
      </c>
    </row>
    <row r="107" spans="2:8" ht="14" customHeight="1">
      <c r="H107" s="477" t="s">
        <v>86</v>
      </c>
    </row>
    <row r="108" spans="2:8">
      <c r="H108" s="477" t="s">
        <v>87</v>
      </c>
    </row>
    <row r="109" spans="2:8">
      <c r="H109" s="477" t="s">
        <v>88</v>
      </c>
    </row>
    <row r="110" spans="2:8" ht="14" customHeight="1">
      <c r="H110" s="477" t="s">
        <v>89</v>
      </c>
    </row>
    <row r="111" spans="2:8">
      <c r="H111" s="477" t="s">
        <v>90</v>
      </c>
    </row>
    <row r="112" spans="2:8">
      <c r="H112" s="477" t="s">
        <v>91</v>
      </c>
    </row>
    <row r="113" spans="8:8">
      <c r="H113" s="477" t="s">
        <v>92</v>
      </c>
    </row>
    <row r="114" spans="8:8">
      <c r="H114" s="477" t="s">
        <v>93</v>
      </c>
    </row>
    <row r="115" spans="8:8">
      <c r="H115" s="477" t="s">
        <v>94</v>
      </c>
    </row>
    <row r="116" spans="8:8">
      <c r="H116" s="477" t="s">
        <v>95</v>
      </c>
    </row>
    <row r="117" spans="8:8">
      <c r="H117" s="477" t="s">
        <v>96</v>
      </c>
    </row>
    <row r="118" spans="8:8">
      <c r="H118" s="477" t="s">
        <v>97</v>
      </c>
    </row>
    <row r="119" spans="8:8">
      <c r="H119" s="477" t="s">
        <v>98</v>
      </c>
    </row>
    <row r="120" spans="8:8">
      <c r="H120" s="477" t="s">
        <v>99</v>
      </c>
    </row>
    <row r="121" spans="8:8">
      <c r="H121" s="477" t="s">
        <v>100</v>
      </c>
    </row>
    <row r="122" spans="8:8">
      <c r="H122" s="477" t="s">
        <v>101</v>
      </c>
    </row>
    <row r="123" spans="8:8">
      <c r="H123" s="477" t="s">
        <v>102</v>
      </c>
    </row>
    <row r="124" spans="8:8">
      <c r="H124" s="477" t="s">
        <v>103</v>
      </c>
    </row>
    <row r="125" spans="8:8">
      <c r="H125" s="477" t="s">
        <v>104</v>
      </c>
    </row>
    <row r="126" spans="8:8">
      <c r="H126" s="477" t="s">
        <v>105</v>
      </c>
    </row>
    <row r="127" spans="8:8">
      <c r="H127" s="477" t="s">
        <v>106</v>
      </c>
    </row>
    <row r="128" spans="8:8">
      <c r="H128" s="477" t="s">
        <v>107</v>
      </c>
    </row>
    <row r="129" spans="8:8">
      <c r="H129" s="477" t="s">
        <v>108</v>
      </c>
    </row>
    <row r="130" spans="8:8">
      <c r="H130" s="477" t="s">
        <v>109</v>
      </c>
    </row>
    <row r="131" spans="8:8">
      <c r="H131" s="477" t="s">
        <v>110</v>
      </c>
    </row>
    <row r="132" spans="8:8">
      <c r="H132" s="477" t="s">
        <v>111</v>
      </c>
    </row>
    <row r="133" spans="8:8">
      <c r="H133" s="477" t="s">
        <v>112</v>
      </c>
    </row>
    <row r="134" spans="8:8">
      <c r="H134" s="477" t="s">
        <v>113</v>
      </c>
    </row>
    <row r="135" spans="8:8">
      <c r="H135" s="477" t="s">
        <v>114</v>
      </c>
    </row>
    <row r="136" spans="8:8">
      <c r="H136" s="477" t="s">
        <v>115</v>
      </c>
    </row>
    <row r="137" spans="8:8">
      <c r="H137" s="477" t="s">
        <v>116</v>
      </c>
    </row>
    <row r="138" spans="8:8">
      <c r="H138" s="477" t="s">
        <v>117</v>
      </c>
    </row>
    <row r="139" spans="8:8">
      <c r="H139" s="477" t="s">
        <v>118</v>
      </c>
    </row>
    <row r="140" spans="8:8">
      <c r="H140" s="477" t="s">
        <v>119</v>
      </c>
    </row>
    <row r="141" spans="8:8">
      <c r="H141" s="477" t="s">
        <v>120</v>
      </c>
    </row>
    <row r="142" spans="8:8">
      <c r="H142" s="477" t="s">
        <v>121</v>
      </c>
    </row>
    <row r="143" spans="8:8">
      <c r="H143" s="477" t="s">
        <v>122</v>
      </c>
    </row>
    <row r="144" spans="8:8">
      <c r="H144" s="477" t="s">
        <v>123</v>
      </c>
    </row>
    <row r="145" spans="8:8">
      <c r="H145" s="477" t="s">
        <v>124</v>
      </c>
    </row>
    <row r="146" spans="8:8">
      <c r="H146" s="477" t="s">
        <v>125</v>
      </c>
    </row>
    <row r="147" spans="8:8">
      <c r="H147" s="477" t="s">
        <v>126</v>
      </c>
    </row>
    <row r="148" spans="8:8">
      <c r="H148" s="477" t="s">
        <v>127</v>
      </c>
    </row>
    <row r="149" spans="8:8">
      <c r="H149" s="477" t="s">
        <v>128</v>
      </c>
    </row>
    <row r="150" spans="8:8">
      <c r="H150" s="477" t="s">
        <v>129</v>
      </c>
    </row>
    <row r="151" spans="8:8">
      <c r="H151" s="477" t="s">
        <v>130</v>
      </c>
    </row>
    <row r="152" spans="8:8">
      <c r="H152" s="477" t="s">
        <v>131</v>
      </c>
    </row>
    <row r="153" spans="8:8">
      <c r="H153" s="477" t="s">
        <v>132</v>
      </c>
    </row>
    <row r="154" spans="8:8">
      <c r="H154" s="477" t="s">
        <v>133</v>
      </c>
    </row>
    <row r="155" spans="8:8">
      <c r="H155" s="477" t="s">
        <v>134</v>
      </c>
    </row>
    <row r="156" spans="8:8">
      <c r="H156" s="477" t="s">
        <v>135</v>
      </c>
    </row>
    <row r="157" spans="8:8">
      <c r="H157" s="477" t="s">
        <v>136</v>
      </c>
    </row>
    <row r="158" spans="8:8">
      <c r="H158" s="477" t="s">
        <v>137</v>
      </c>
    </row>
    <row r="159" spans="8:8">
      <c r="H159" s="477" t="s">
        <v>138</v>
      </c>
    </row>
    <row r="160" spans="8:8">
      <c r="H160" s="477" t="s">
        <v>139</v>
      </c>
    </row>
    <row r="161" spans="8:8">
      <c r="H161" s="477" t="s">
        <v>140</v>
      </c>
    </row>
    <row r="162" spans="8:8">
      <c r="H162" s="477" t="s">
        <v>141</v>
      </c>
    </row>
    <row r="163" spans="8:8">
      <c r="H163" s="477" t="s">
        <v>142</v>
      </c>
    </row>
    <row r="164" spans="8:8">
      <c r="H164" s="477" t="s">
        <v>143</v>
      </c>
    </row>
    <row r="165" spans="8:8">
      <c r="H165" s="477" t="s">
        <v>144</v>
      </c>
    </row>
    <row r="166" spans="8:8">
      <c r="H166" s="477" t="s">
        <v>145</v>
      </c>
    </row>
    <row r="167" spans="8:8">
      <c r="H167" s="477" t="s">
        <v>146</v>
      </c>
    </row>
    <row r="168" spans="8:8">
      <c r="H168" s="477" t="s">
        <v>147</v>
      </c>
    </row>
    <row r="169" spans="8:8">
      <c r="H169" s="477" t="s">
        <v>148</v>
      </c>
    </row>
    <row r="170" spans="8:8">
      <c r="H170" s="477" t="s">
        <v>149</v>
      </c>
    </row>
    <row r="171" spans="8:8">
      <c r="H171" s="477" t="s">
        <v>150</v>
      </c>
    </row>
    <row r="172" spans="8:8">
      <c r="H172" s="477" t="s">
        <v>151</v>
      </c>
    </row>
    <row r="173" spans="8:8">
      <c r="H173" s="477" t="s">
        <v>152</v>
      </c>
    </row>
    <row r="174" spans="8:8">
      <c r="H174" s="477" t="s">
        <v>153</v>
      </c>
    </row>
    <row r="175" spans="8:8">
      <c r="H175" s="477" t="s">
        <v>154</v>
      </c>
    </row>
    <row r="176" spans="8:8">
      <c r="H176" s="477" t="s">
        <v>155</v>
      </c>
    </row>
    <row r="177" spans="8:8">
      <c r="H177" s="477" t="s">
        <v>156</v>
      </c>
    </row>
    <row r="178" spans="8:8">
      <c r="H178" s="477" t="s">
        <v>157</v>
      </c>
    </row>
    <row r="179" spans="8:8">
      <c r="H179" s="477" t="s">
        <v>158</v>
      </c>
    </row>
    <row r="180" spans="8:8">
      <c r="H180" s="477" t="s">
        <v>159</v>
      </c>
    </row>
    <row r="181" spans="8:8">
      <c r="H181" s="477" t="s">
        <v>160</v>
      </c>
    </row>
    <row r="182" spans="8:8">
      <c r="H182" s="477" t="s">
        <v>161</v>
      </c>
    </row>
    <row r="183" spans="8:8">
      <c r="H183" s="477" t="s">
        <v>162</v>
      </c>
    </row>
    <row r="184" spans="8:8">
      <c r="H184" s="477" t="s">
        <v>163</v>
      </c>
    </row>
    <row r="185" spans="8:8">
      <c r="H185" s="477" t="s">
        <v>164</v>
      </c>
    </row>
    <row r="186" spans="8:8">
      <c r="H186" s="477" t="s">
        <v>165</v>
      </c>
    </row>
    <row r="187" spans="8:8">
      <c r="H187" s="477" t="s">
        <v>166</v>
      </c>
    </row>
    <row r="188" spans="8:8">
      <c r="H188" s="477" t="s">
        <v>167</v>
      </c>
    </row>
    <row r="189" spans="8:8">
      <c r="H189" s="477" t="s">
        <v>168</v>
      </c>
    </row>
    <row r="190" spans="8:8">
      <c r="H190" s="477" t="s">
        <v>169</v>
      </c>
    </row>
    <row r="191" spans="8:8">
      <c r="H191" s="477" t="s">
        <v>170</v>
      </c>
    </row>
    <row r="192" spans="8:8">
      <c r="H192" s="477" t="s">
        <v>171</v>
      </c>
    </row>
    <row r="193" spans="8:8">
      <c r="H193" s="477" t="s">
        <v>172</v>
      </c>
    </row>
    <row r="194" spans="8:8">
      <c r="H194" s="477" t="s">
        <v>173</v>
      </c>
    </row>
    <row r="195" spans="8:8">
      <c r="H195" s="477" t="s">
        <v>174</v>
      </c>
    </row>
    <row r="196" spans="8:8">
      <c r="H196" s="477" t="s">
        <v>175</v>
      </c>
    </row>
    <row r="197" spans="8:8">
      <c r="H197" s="477" t="s">
        <v>176</v>
      </c>
    </row>
    <row r="198" spans="8:8">
      <c r="H198" s="477" t="s">
        <v>177</v>
      </c>
    </row>
    <row r="199" spans="8:8">
      <c r="H199" s="477" t="s">
        <v>178</v>
      </c>
    </row>
    <row r="200" spans="8:8">
      <c r="H200" s="477" t="s">
        <v>179</v>
      </c>
    </row>
    <row r="201" spans="8:8">
      <c r="H201" s="477" t="s">
        <v>180</v>
      </c>
    </row>
    <row r="202" spans="8:8">
      <c r="H202" s="477" t="s">
        <v>181</v>
      </c>
    </row>
    <row r="203" spans="8:8">
      <c r="H203" s="477" t="s">
        <v>182</v>
      </c>
    </row>
    <row r="204" spans="8:8">
      <c r="H204" s="477" t="s">
        <v>183</v>
      </c>
    </row>
    <row r="205" spans="8:8">
      <c r="H205" s="477" t="s">
        <v>184</v>
      </c>
    </row>
    <row r="206" spans="8:8">
      <c r="H206" s="477" t="s">
        <v>185</v>
      </c>
    </row>
    <row r="207" spans="8:8">
      <c r="H207" s="477" t="s">
        <v>186</v>
      </c>
    </row>
    <row r="208" spans="8:8">
      <c r="H208" s="477" t="s">
        <v>187</v>
      </c>
    </row>
    <row r="209" spans="8:8">
      <c r="H209" s="477" t="s">
        <v>188</v>
      </c>
    </row>
    <row r="210" spans="8:8">
      <c r="H210" s="477" t="s">
        <v>189</v>
      </c>
    </row>
    <row r="211" spans="8:8">
      <c r="H211" s="477" t="s">
        <v>190</v>
      </c>
    </row>
    <row r="212" spans="8:8">
      <c r="H212" s="477" t="s">
        <v>191</v>
      </c>
    </row>
    <row r="213" spans="8:8">
      <c r="H213" s="477" t="s">
        <v>192</v>
      </c>
    </row>
    <row r="214" spans="8:8">
      <c r="H214" s="477" t="s">
        <v>193</v>
      </c>
    </row>
    <row r="215" spans="8:8">
      <c r="H215" s="477" t="s">
        <v>194</v>
      </c>
    </row>
    <row r="216" spans="8:8">
      <c r="H216" s="477" t="s">
        <v>195</v>
      </c>
    </row>
    <row r="217" spans="8:8">
      <c r="H217" s="477" t="s">
        <v>196</v>
      </c>
    </row>
    <row r="218" spans="8:8">
      <c r="H218" s="477" t="s">
        <v>197</v>
      </c>
    </row>
    <row r="219" spans="8:8">
      <c r="H219" s="477" t="s">
        <v>198</v>
      </c>
    </row>
    <row r="220" spans="8:8">
      <c r="H220" s="477" t="s">
        <v>199</v>
      </c>
    </row>
  </sheetData>
  <mergeCells count="10">
    <mergeCell ref="B47:C47"/>
    <mergeCell ref="B16:C16"/>
    <mergeCell ref="B26:C26"/>
    <mergeCell ref="B42:C42"/>
    <mergeCell ref="B25:C25"/>
    <mergeCell ref="B19:C19"/>
    <mergeCell ref="B23:C23"/>
    <mergeCell ref="B24:C24"/>
    <mergeCell ref="B28:C28"/>
    <mergeCell ref="B38:C39"/>
  </mergeCells>
  <dataValidations disablePrompts="1" count="8">
    <dataValidation type="list" allowBlank="1" showInputMessage="1" showErrorMessage="1" sqref="D65577" xr:uid="{00000000-0002-0000-0000-000000000000}">
      <formula1>$P$15:$P$25</formula1>
    </dataValidation>
    <dataValidation type="list" allowBlank="1" showInputMessage="1" showErrorMessage="1" sqref="IV65575" xr:uid="{00000000-0002-0000-0000-000001000000}">
      <formula1>$K$15:$K$19</formula1>
    </dataValidation>
    <dataValidation type="list" allowBlank="1" showInputMessage="1" showErrorMessage="1" sqref="D65576" xr:uid="{00000000-0002-0000-0000-000002000000}">
      <formula1>$O$15:$O$25</formula1>
    </dataValidation>
    <dataValidation type="list" allowBlank="1" showInputMessage="1" showErrorMessage="1" sqref="IV65568 D65568" xr:uid="{00000000-0002-0000-0000-000003000000}">
      <formula1>$I$15:$I$17</formula1>
    </dataValidation>
    <dataValidation type="list" allowBlank="1" showInputMessage="1" showErrorMessage="1" sqref="IV65569:IV65573 D65569:D65573" xr:uid="{00000000-0002-0000-0000-000004000000}">
      <formula1>$H$15:$H$220</formula1>
    </dataValidation>
    <dataValidation type="list" allowBlank="1" showInputMessage="1" showErrorMessage="1" prompt="Please use drop down menu on the right side of the cell " sqref="D31" xr:uid="{00000000-0002-0000-0000-000005000000}">
      <formula1>"Environmental and Social Safeguards, Gender, Monitoring &amp; Evaluation, Budget, Other"</formula1>
    </dataValidation>
    <dataValidation allowBlank="1" showInputMessage="1" showErrorMessage="1" prompt="Please provide a description, world limit = 100" sqref="D32" xr:uid="{00000000-0002-0000-0000-000006000000}"/>
    <dataValidation type="list" allowBlank="1" showInputMessage="1" showErrorMessage="1" prompt="Please use drop down menu on the right side of the cell " sqref="D33" xr:uid="{00000000-0002-0000-0000-000007000000}">
      <formula1>"Condition met and cleared by the AFB Sec, Condition met but clearance pending by AFB Sec, Condition not met"</formula1>
    </dataValidation>
  </dataValidations>
  <hyperlinks>
    <hyperlink ref="D39" r:id="rId1" xr:uid="{00000000-0004-0000-0000-000000000000}"/>
    <hyperlink ref="D53" r:id="rId2" xr:uid="{00000000-0004-0000-0000-000001000000}"/>
    <hyperlink ref="D49" r:id="rId3" display="pedro.garcia@ambiente.gob.do" xr:uid="{00000000-0004-0000-0000-000002000000}"/>
    <hyperlink ref="D44" r:id="rId4" xr:uid="{00000000-0004-0000-0000-000003000000}"/>
    <hyperlink ref="D57" r:id="rId5" xr:uid="{00000000-0004-0000-0000-000004000000}"/>
    <hyperlink ref="D61" r:id="rId6" xr:uid="{00000000-0004-0000-0000-000005000000}"/>
    <hyperlink ref="D69" r:id="rId7" xr:uid="{00000000-0004-0000-0000-000006000000}"/>
    <hyperlink ref="D93" r:id="rId8" xr:uid="{00000000-0004-0000-0000-000007000000}"/>
    <hyperlink ref="D89" r:id="rId9" xr:uid="{00000000-0004-0000-0000-000008000000}"/>
    <hyperlink ref="D97" r:id="rId10" xr:uid="{00000000-0004-0000-0000-000009000000}"/>
    <hyperlink ref="D77" r:id="rId11" xr:uid="{00000000-0004-0000-0000-00000A000000}"/>
    <hyperlink ref="D85" r:id="rId12" xr:uid="{00000000-0004-0000-0000-00000B000000}"/>
    <hyperlink ref="D81" r:id="rId13" xr:uid="{00000000-0004-0000-0000-00000C000000}"/>
    <hyperlink ref="D101" r:id="rId14" xr:uid="{00000000-0004-0000-0000-00000D000000}"/>
    <hyperlink ref="D65" r:id="rId15" xr:uid="{00000000-0004-0000-0000-00000E000000}"/>
    <hyperlink ref="D73" r:id="rId16" xr:uid="{00000000-0004-0000-0000-00000F000000}"/>
  </hyperlinks>
  <pageMargins left="0.7" right="0.7" top="0.75" bottom="0.75" header="0.3" footer="0.3"/>
  <pageSetup orientation="landscape"/>
  <drawing r:id="rId17"/>
  <legacyDrawing r:id="rId18"/>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432FF"/>
    <pageSetUpPr fitToPage="1"/>
  </sheetPr>
  <dimension ref="B1:V348"/>
  <sheetViews>
    <sheetView showGridLines="0" zoomScale="38" zoomScaleNormal="38" zoomScalePageLayoutView="83" workbookViewId="0">
      <selection activeCell="L72" sqref="L72"/>
    </sheetView>
  </sheetViews>
  <sheetFormatPr defaultColWidth="8.453125" defaultRowHeight="14" outlineLevelRow="1"/>
  <cols>
    <col min="1" max="1" width="3" style="213" customWidth="1"/>
    <col min="2" max="2" width="30.453125" style="213" customWidth="1"/>
    <col min="3" max="3" width="57.36328125" style="213" customWidth="1"/>
    <col min="4" max="4" width="34.453125" style="213" customWidth="1"/>
    <col min="5" max="5" width="32" style="213" customWidth="1"/>
    <col min="6" max="6" width="26.453125" style="213" customWidth="1"/>
    <col min="7" max="7" width="26.453125" style="213" bestFit="1" customWidth="1"/>
    <col min="8" max="8" width="30" style="213" customWidth="1"/>
    <col min="9" max="9" width="28.453125" style="213" customWidth="1"/>
    <col min="10" max="10" width="25.453125" style="213" customWidth="1"/>
    <col min="11" max="11" width="31" style="213" bestFit="1" customWidth="1"/>
    <col min="12" max="12" width="30.453125" style="213" customWidth="1"/>
    <col min="13" max="13" width="27.453125" style="213" bestFit="1" customWidth="1"/>
    <col min="14" max="14" width="25" style="213" customWidth="1"/>
    <col min="15" max="15" width="25.453125" style="213" bestFit="1" customWidth="1"/>
    <col min="16" max="16" width="30.453125" style="213" customWidth="1"/>
    <col min="17" max="17" width="27.453125" style="213" bestFit="1" customWidth="1"/>
    <col min="18" max="18" width="24.453125" style="213" customWidth="1"/>
    <col min="19" max="19" width="23.453125" style="213" bestFit="1" customWidth="1"/>
    <col min="20" max="20" width="27.453125" style="213" customWidth="1"/>
    <col min="21" max="16384" width="8.453125" style="213"/>
  </cols>
  <sheetData>
    <row r="1" spans="2:19" ht="14.5" thickBot="1"/>
    <row r="2" spans="2:19" ht="25.5">
      <c r="B2" s="214"/>
      <c r="C2" s="920"/>
      <c r="D2" s="920"/>
      <c r="E2" s="920"/>
      <c r="F2" s="920"/>
      <c r="G2" s="920"/>
      <c r="H2" s="215"/>
      <c r="I2" s="215"/>
      <c r="J2" s="215"/>
      <c r="K2" s="215"/>
      <c r="L2" s="215"/>
      <c r="M2" s="215"/>
      <c r="N2" s="215"/>
      <c r="O2" s="215"/>
      <c r="P2" s="215"/>
      <c r="Q2" s="215"/>
      <c r="R2" s="215"/>
      <c r="S2" s="216"/>
    </row>
    <row r="3" spans="2:19" ht="26" customHeight="1">
      <c r="B3" s="217"/>
      <c r="C3" s="925" t="s">
        <v>962</v>
      </c>
      <c r="D3" s="926"/>
      <c r="E3" s="926"/>
      <c r="F3" s="926"/>
      <c r="G3" s="927"/>
      <c r="H3" s="153"/>
      <c r="I3" s="153"/>
      <c r="J3" s="153"/>
      <c r="K3" s="153"/>
      <c r="L3" s="153"/>
      <c r="M3" s="153"/>
      <c r="N3" s="153"/>
      <c r="O3" s="153"/>
      <c r="P3" s="153"/>
      <c r="Q3" s="153"/>
      <c r="R3" s="153"/>
      <c r="S3" s="218"/>
    </row>
    <row r="4" spans="2:19" ht="25.5">
      <c r="B4" s="217"/>
      <c r="C4" s="219"/>
      <c r="D4" s="219"/>
      <c r="E4" s="219"/>
      <c r="F4" s="219"/>
      <c r="G4" s="219"/>
      <c r="H4" s="153"/>
      <c r="I4" s="153"/>
      <c r="J4" s="153"/>
      <c r="K4" s="153"/>
      <c r="L4" s="153"/>
      <c r="M4" s="153"/>
      <c r="N4" s="153"/>
      <c r="O4" s="153"/>
      <c r="P4" s="153"/>
      <c r="Q4" s="153"/>
      <c r="R4" s="153"/>
      <c r="S4" s="218"/>
    </row>
    <row r="5" spans="2:19" ht="19" customHeight="1" thickBot="1">
      <c r="B5" s="220"/>
      <c r="C5" s="153"/>
      <c r="D5" s="153"/>
      <c r="E5" s="153"/>
      <c r="F5" s="153"/>
      <c r="G5" s="153"/>
      <c r="H5" s="153"/>
      <c r="I5" s="153"/>
      <c r="J5" s="153"/>
      <c r="K5" s="153"/>
      <c r="L5" s="153"/>
      <c r="M5" s="153"/>
      <c r="N5" s="153"/>
      <c r="O5" s="153"/>
      <c r="P5" s="153"/>
      <c r="Q5" s="153"/>
      <c r="R5" s="153"/>
      <c r="S5" s="218"/>
    </row>
    <row r="6" spans="2:19" ht="60" customHeight="1">
      <c r="B6" s="921" t="s">
        <v>943</v>
      </c>
      <c r="C6" s="922"/>
      <c r="D6" s="922"/>
      <c r="E6" s="922"/>
      <c r="F6" s="922"/>
      <c r="G6" s="922"/>
      <c r="H6" s="221"/>
      <c r="I6" s="221"/>
      <c r="J6" s="221"/>
      <c r="K6" s="221"/>
      <c r="L6" s="221"/>
      <c r="M6" s="221"/>
      <c r="N6" s="221"/>
      <c r="O6" s="221"/>
      <c r="P6" s="221"/>
      <c r="Q6" s="221"/>
      <c r="R6" s="221"/>
      <c r="S6" s="222"/>
    </row>
    <row r="7" spans="2:19" ht="30" customHeight="1" thickBot="1">
      <c r="B7" s="923" t="s">
        <v>761</v>
      </c>
      <c r="C7" s="924"/>
      <c r="D7" s="924"/>
      <c r="E7" s="924"/>
      <c r="F7" s="924"/>
      <c r="G7" s="924"/>
      <c r="H7" s="223"/>
      <c r="I7" s="223"/>
      <c r="J7" s="223"/>
      <c r="K7" s="223"/>
      <c r="L7" s="223"/>
      <c r="M7" s="223"/>
      <c r="N7" s="223"/>
      <c r="O7" s="223"/>
      <c r="P7" s="223"/>
      <c r="Q7" s="223"/>
      <c r="R7" s="223"/>
      <c r="S7" s="224"/>
    </row>
    <row r="9" spans="2:19" ht="20">
      <c r="B9" s="801" t="s">
        <v>272</v>
      </c>
      <c r="C9" s="801"/>
    </row>
    <row r="10" spans="2:19" ht="14.5" thickBot="1"/>
    <row r="11" spans="2:19" ht="50" customHeight="1">
      <c r="B11" s="225" t="s">
        <v>273</v>
      </c>
      <c r="C11" s="226" t="s">
        <v>815</v>
      </c>
    </row>
    <row r="12" spans="2:19" ht="50" customHeight="1">
      <c r="B12" s="227" t="s">
        <v>253</v>
      </c>
      <c r="C12" s="228" t="s">
        <v>944</v>
      </c>
    </row>
    <row r="13" spans="2:19" ht="50" customHeight="1">
      <c r="B13" s="227" t="s">
        <v>619</v>
      </c>
      <c r="C13" s="228" t="s">
        <v>560</v>
      </c>
    </row>
    <row r="14" spans="2:19" ht="50" customHeight="1">
      <c r="B14" s="227" t="s">
        <v>274</v>
      </c>
      <c r="C14" s="228" t="s">
        <v>58</v>
      </c>
    </row>
    <row r="15" spans="2:19" ht="50" customHeight="1">
      <c r="B15" s="227" t="s">
        <v>275</v>
      </c>
      <c r="C15" s="228" t="s">
        <v>562</v>
      </c>
    </row>
    <row r="16" spans="2:19" ht="50" customHeight="1" thickBot="1">
      <c r="B16" s="229" t="s">
        <v>276</v>
      </c>
      <c r="C16" s="230" t="s">
        <v>981</v>
      </c>
    </row>
    <row r="17" spans="2:22" ht="14.5" thickBot="1">
      <c r="B17" s="231"/>
      <c r="C17" s="231"/>
    </row>
    <row r="18" spans="2:22" ht="40" customHeight="1" thickBot="1">
      <c r="B18" s="231"/>
      <c r="C18" s="231"/>
      <c r="D18" s="802" t="s">
        <v>277</v>
      </c>
      <c r="E18" s="803"/>
      <c r="F18" s="803"/>
      <c r="G18" s="804"/>
      <c r="H18" s="802" t="s">
        <v>278</v>
      </c>
      <c r="I18" s="803"/>
      <c r="J18" s="803"/>
      <c r="K18" s="804"/>
      <c r="L18" s="802" t="s">
        <v>279</v>
      </c>
      <c r="M18" s="803"/>
      <c r="N18" s="803"/>
      <c r="O18" s="804"/>
      <c r="P18" s="802" t="s">
        <v>280</v>
      </c>
      <c r="Q18" s="803"/>
      <c r="R18" s="803"/>
      <c r="S18" s="804"/>
    </row>
    <row r="19" spans="2:22" ht="45" customHeight="1" thickBot="1">
      <c r="B19" s="805" t="s">
        <v>281</v>
      </c>
      <c r="C19" s="808" t="s">
        <v>950</v>
      </c>
      <c r="D19" s="232"/>
      <c r="E19" s="412" t="s">
        <v>282</v>
      </c>
      <c r="F19" s="233" t="s">
        <v>283</v>
      </c>
      <c r="G19" s="234" t="s">
        <v>284</v>
      </c>
      <c r="H19" s="235"/>
      <c r="I19" s="412" t="s">
        <v>282</v>
      </c>
      <c r="J19" s="233" t="s">
        <v>283</v>
      </c>
      <c r="K19" s="234" t="s">
        <v>284</v>
      </c>
      <c r="L19" s="235"/>
      <c r="M19" s="412" t="s">
        <v>282</v>
      </c>
      <c r="N19" s="233" t="s">
        <v>283</v>
      </c>
      <c r="O19" s="234" t="s">
        <v>284</v>
      </c>
      <c r="P19" s="235"/>
      <c r="Q19" s="412" t="s">
        <v>282</v>
      </c>
      <c r="R19" s="233" t="s">
        <v>283</v>
      </c>
      <c r="S19" s="234" t="s">
        <v>284</v>
      </c>
      <c r="T19" s="236"/>
      <c r="U19" s="236"/>
      <c r="V19" s="236"/>
    </row>
    <row r="20" spans="2:22" ht="40.5" customHeight="1">
      <c r="B20" s="806"/>
      <c r="C20" s="809"/>
      <c r="D20" s="237" t="s">
        <v>285</v>
      </c>
      <c r="E20" s="238">
        <v>253</v>
      </c>
      <c r="F20" s="239">
        <v>0</v>
      </c>
      <c r="G20" s="240">
        <v>253</v>
      </c>
      <c r="H20" s="237" t="s">
        <v>285</v>
      </c>
      <c r="I20" s="241">
        <v>25000</v>
      </c>
      <c r="J20" s="242">
        <v>21300</v>
      </c>
      <c r="K20" s="243">
        <v>3700</v>
      </c>
      <c r="L20" s="244" t="s">
        <v>285</v>
      </c>
      <c r="M20" s="558">
        <v>24154</v>
      </c>
      <c r="N20" s="559">
        <v>23680</v>
      </c>
      <c r="O20" s="560">
        <v>476</v>
      </c>
      <c r="P20" s="244" t="s">
        <v>285</v>
      </c>
      <c r="Q20" s="241"/>
      <c r="R20" s="242"/>
      <c r="S20" s="243"/>
    </row>
    <row r="21" spans="2:22" ht="39.75" customHeight="1">
      <c r="B21" s="806"/>
      <c r="C21" s="809"/>
      <c r="D21" s="245" t="s">
        <v>286</v>
      </c>
      <c r="E21" s="246">
        <v>0.62</v>
      </c>
      <c r="F21" s="246">
        <v>0.5</v>
      </c>
      <c r="G21" s="247">
        <v>0.62</v>
      </c>
      <c r="H21" s="245" t="s">
        <v>286</v>
      </c>
      <c r="I21" s="248">
        <v>0.5</v>
      </c>
      <c r="J21" s="248">
        <v>0.5</v>
      </c>
      <c r="K21" s="249">
        <v>0.5</v>
      </c>
      <c r="L21" s="250" t="s">
        <v>286</v>
      </c>
      <c r="M21" s="557">
        <v>0.56999999999999995</v>
      </c>
      <c r="N21" s="251">
        <v>0.63</v>
      </c>
      <c r="O21" s="252">
        <v>0.51</v>
      </c>
      <c r="P21" s="250" t="s">
        <v>286</v>
      </c>
      <c r="Q21" s="251"/>
      <c r="R21" s="251"/>
      <c r="S21" s="252"/>
    </row>
    <row r="22" spans="2:22" ht="37.5" customHeight="1" thickBot="1">
      <c r="B22" s="807"/>
      <c r="C22" s="810"/>
      <c r="D22" s="253" t="s">
        <v>287</v>
      </c>
      <c r="E22" s="254">
        <v>0.22</v>
      </c>
      <c r="F22" s="254">
        <v>0.35</v>
      </c>
      <c r="G22" s="255">
        <v>0.22</v>
      </c>
      <c r="H22" s="253" t="s">
        <v>287</v>
      </c>
      <c r="I22" s="256">
        <v>0.35</v>
      </c>
      <c r="J22" s="256">
        <v>0.35</v>
      </c>
      <c r="K22" s="257">
        <v>0.35</v>
      </c>
      <c r="L22" s="258" t="s">
        <v>287</v>
      </c>
      <c r="M22" s="259">
        <v>0.34</v>
      </c>
      <c r="N22" s="259">
        <v>0.37</v>
      </c>
      <c r="O22" s="260">
        <v>0.22</v>
      </c>
      <c r="P22" s="258" t="s">
        <v>287</v>
      </c>
      <c r="Q22" s="259"/>
      <c r="R22" s="259"/>
      <c r="S22" s="260"/>
    </row>
    <row r="23" spans="2:22" ht="14.75" customHeight="1" thickBot="1">
      <c r="B23" s="231"/>
      <c r="C23" s="231"/>
      <c r="Q23" s="261"/>
      <c r="R23" s="261"/>
      <c r="S23" s="261"/>
    </row>
    <row r="24" spans="2:22" ht="40" customHeight="1" thickBot="1">
      <c r="B24" s="231"/>
      <c r="C24" s="231"/>
      <c r="D24" s="772" t="s">
        <v>277</v>
      </c>
      <c r="E24" s="773"/>
      <c r="F24" s="773"/>
      <c r="G24" s="774"/>
      <c r="H24" s="772" t="s">
        <v>278</v>
      </c>
      <c r="I24" s="773"/>
      <c r="J24" s="773"/>
      <c r="K24" s="774"/>
      <c r="L24" s="772" t="s">
        <v>279</v>
      </c>
      <c r="M24" s="773"/>
      <c r="N24" s="773"/>
      <c r="O24" s="774"/>
      <c r="P24" s="772" t="s">
        <v>280</v>
      </c>
      <c r="Q24" s="773"/>
      <c r="R24" s="773"/>
      <c r="S24" s="774"/>
    </row>
    <row r="25" spans="2:22" ht="47.25" customHeight="1" thickBot="1">
      <c r="B25" s="805" t="s">
        <v>288</v>
      </c>
      <c r="C25" s="823" t="s">
        <v>289</v>
      </c>
      <c r="D25" s="826" t="s">
        <v>290</v>
      </c>
      <c r="E25" s="827"/>
      <c r="F25" s="262" t="s">
        <v>291</v>
      </c>
      <c r="G25" s="263" t="s">
        <v>292</v>
      </c>
      <c r="H25" s="811" t="s">
        <v>290</v>
      </c>
      <c r="I25" s="812"/>
      <c r="J25" s="264" t="s">
        <v>291</v>
      </c>
      <c r="K25" s="265" t="s">
        <v>292</v>
      </c>
      <c r="L25" s="811" t="s">
        <v>290</v>
      </c>
      <c r="M25" s="812"/>
      <c r="N25" s="264" t="s">
        <v>291</v>
      </c>
      <c r="O25" s="265" t="s">
        <v>292</v>
      </c>
      <c r="P25" s="811" t="s">
        <v>290</v>
      </c>
      <c r="Q25" s="812"/>
      <c r="R25" s="264" t="s">
        <v>291</v>
      </c>
      <c r="S25" s="265" t="s">
        <v>292</v>
      </c>
    </row>
    <row r="26" spans="2:22" ht="51" customHeight="1">
      <c r="B26" s="806"/>
      <c r="C26" s="824"/>
      <c r="D26" s="266" t="s">
        <v>285</v>
      </c>
      <c r="E26" s="267"/>
      <c r="F26" s="836"/>
      <c r="G26" s="838"/>
      <c r="H26" s="268" t="s">
        <v>285</v>
      </c>
      <c r="I26" s="269"/>
      <c r="J26" s="813"/>
      <c r="K26" s="815"/>
      <c r="L26" s="268" t="s">
        <v>285</v>
      </c>
      <c r="M26" s="269"/>
      <c r="N26" s="813"/>
      <c r="O26" s="815"/>
      <c r="P26" s="268" t="s">
        <v>285</v>
      </c>
      <c r="Q26" s="269"/>
      <c r="R26" s="813"/>
      <c r="S26" s="815"/>
    </row>
    <row r="27" spans="2:22" ht="51" customHeight="1">
      <c r="B27" s="822"/>
      <c r="C27" s="825"/>
      <c r="D27" s="150" t="s">
        <v>293</v>
      </c>
      <c r="E27" s="270"/>
      <c r="F27" s="837"/>
      <c r="G27" s="839"/>
      <c r="H27" s="146" t="s">
        <v>293</v>
      </c>
      <c r="I27" s="271"/>
      <c r="J27" s="814"/>
      <c r="K27" s="816"/>
      <c r="L27" s="146" t="s">
        <v>293</v>
      </c>
      <c r="M27" s="271"/>
      <c r="N27" s="814"/>
      <c r="O27" s="816"/>
      <c r="P27" s="146" t="s">
        <v>293</v>
      </c>
      <c r="Q27" s="271"/>
      <c r="R27" s="814"/>
      <c r="S27" s="816"/>
    </row>
    <row r="28" spans="2:22" ht="45.5" customHeight="1">
      <c r="B28" s="755" t="s">
        <v>294</v>
      </c>
      <c r="C28" s="758" t="s">
        <v>295</v>
      </c>
      <c r="D28" s="272" t="s">
        <v>296</v>
      </c>
      <c r="E28" s="139" t="s">
        <v>276</v>
      </c>
      <c r="F28" s="139" t="s">
        <v>297</v>
      </c>
      <c r="G28" s="144" t="s">
        <v>298</v>
      </c>
      <c r="H28" s="410" t="s">
        <v>296</v>
      </c>
      <c r="I28" s="142" t="s">
        <v>276</v>
      </c>
      <c r="J28" s="142" t="s">
        <v>297</v>
      </c>
      <c r="K28" s="145" t="s">
        <v>298</v>
      </c>
      <c r="L28" s="410" t="s">
        <v>296</v>
      </c>
      <c r="M28" s="142" t="s">
        <v>276</v>
      </c>
      <c r="N28" s="142" t="s">
        <v>297</v>
      </c>
      <c r="O28" s="145" t="s">
        <v>298</v>
      </c>
      <c r="P28" s="410" t="s">
        <v>296</v>
      </c>
      <c r="Q28" s="142" t="s">
        <v>276</v>
      </c>
      <c r="R28" s="142" t="s">
        <v>297</v>
      </c>
      <c r="S28" s="145" t="s">
        <v>298</v>
      </c>
    </row>
    <row r="29" spans="2:22" ht="30" customHeight="1">
      <c r="B29" s="756"/>
      <c r="C29" s="817"/>
      <c r="D29" s="273"/>
      <c r="E29" s="274"/>
      <c r="F29" s="274"/>
      <c r="G29" s="275"/>
      <c r="H29" s="276"/>
      <c r="I29" s="277"/>
      <c r="J29" s="276"/>
      <c r="K29" s="278" t="s">
        <v>502</v>
      </c>
      <c r="L29" s="276"/>
      <c r="M29" s="277"/>
      <c r="N29" s="276"/>
      <c r="O29" s="278"/>
      <c r="P29" s="276"/>
      <c r="Q29" s="277"/>
      <c r="R29" s="276"/>
      <c r="S29" s="278"/>
    </row>
    <row r="30" spans="2:22" ht="36.75" customHeight="1" outlineLevel="1">
      <c r="B30" s="756"/>
      <c r="C30" s="817"/>
      <c r="D30" s="272" t="s">
        <v>296</v>
      </c>
      <c r="E30" s="139" t="s">
        <v>276</v>
      </c>
      <c r="F30" s="139" t="s">
        <v>297</v>
      </c>
      <c r="G30" s="144" t="s">
        <v>298</v>
      </c>
      <c r="H30" s="410" t="s">
        <v>296</v>
      </c>
      <c r="I30" s="142" t="s">
        <v>276</v>
      </c>
      <c r="J30" s="142" t="s">
        <v>297</v>
      </c>
      <c r="K30" s="145" t="s">
        <v>298</v>
      </c>
      <c r="L30" s="410" t="s">
        <v>296</v>
      </c>
      <c r="M30" s="142" t="s">
        <v>276</v>
      </c>
      <c r="N30" s="142" t="s">
        <v>297</v>
      </c>
      <c r="O30" s="145" t="s">
        <v>298</v>
      </c>
      <c r="P30" s="410" t="s">
        <v>296</v>
      </c>
      <c r="Q30" s="142" t="s">
        <v>276</v>
      </c>
      <c r="R30" s="142" t="s">
        <v>297</v>
      </c>
      <c r="S30" s="145" t="s">
        <v>298</v>
      </c>
    </row>
    <row r="31" spans="2:22" ht="30" customHeight="1" outlineLevel="1">
      <c r="B31" s="756"/>
      <c r="C31" s="817"/>
      <c r="D31" s="273"/>
      <c r="E31" s="274"/>
      <c r="F31" s="274"/>
      <c r="G31" s="275"/>
      <c r="H31" s="276"/>
      <c r="I31" s="277"/>
      <c r="J31" s="276"/>
      <c r="K31" s="278"/>
      <c r="L31" s="276"/>
      <c r="M31" s="277"/>
      <c r="N31" s="276"/>
      <c r="O31" s="278"/>
      <c r="P31" s="276"/>
      <c r="Q31" s="277"/>
      <c r="R31" s="276"/>
      <c r="S31" s="278"/>
    </row>
    <row r="32" spans="2:22" ht="36" customHeight="1" outlineLevel="1">
      <c r="B32" s="756"/>
      <c r="C32" s="817"/>
      <c r="D32" s="272" t="s">
        <v>296</v>
      </c>
      <c r="E32" s="139" t="s">
        <v>276</v>
      </c>
      <c r="F32" s="139" t="s">
        <v>297</v>
      </c>
      <c r="G32" s="144" t="s">
        <v>298</v>
      </c>
      <c r="H32" s="410" t="s">
        <v>296</v>
      </c>
      <c r="I32" s="142" t="s">
        <v>276</v>
      </c>
      <c r="J32" s="142" t="s">
        <v>297</v>
      </c>
      <c r="K32" s="145" t="s">
        <v>298</v>
      </c>
      <c r="L32" s="410" t="s">
        <v>296</v>
      </c>
      <c r="M32" s="142" t="s">
        <v>276</v>
      </c>
      <c r="N32" s="142" t="s">
        <v>297</v>
      </c>
      <c r="O32" s="145" t="s">
        <v>298</v>
      </c>
      <c r="P32" s="410" t="s">
        <v>296</v>
      </c>
      <c r="Q32" s="142" t="s">
        <v>276</v>
      </c>
      <c r="R32" s="142" t="s">
        <v>297</v>
      </c>
      <c r="S32" s="145" t="s">
        <v>298</v>
      </c>
    </row>
    <row r="33" spans="2:19" ht="30" customHeight="1" outlineLevel="1">
      <c r="B33" s="756"/>
      <c r="C33" s="817"/>
      <c r="D33" s="273"/>
      <c r="E33" s="274"/>
      <c r="F33" s="274"/>
      <c r="G33" s="275"/>
      <c r="H33" s="276"/>
      <c r="I33" s="277"/>
      <c r="J33" s="276"/>
      <c r="K33" s="278"/>
      <c r="L33" s="276"/>
      <c r="M33" s="277"/>
      <c r="N33" s="276"/>
      <c r="O33" s="278"/>
      <c r="P33" s="276"/>
      <c r="Q33" s="277"/>
      <c r="R33" s="276"/>
      <c r="S33" s="278"/>
    </row>
    <row r="34" spans="2:19" ht="39" customHeight="1" outlineLevel="1">
      <c r="B34" s="756"/>
      <c r="C34" s="817"/>
      <c r="D34" s="272" t="s">
        <v>296</v>
      </c>
      <c r="E34" s="139" t="s">
        <v>276</v>
      </c>
      <c r="F34" s="139" t="s">
        <v>297</v>
      </c>
      <c r="G34" s="144" t="s">
        <v>298</v>
      </c>
      <c r="H34" s="410" t="s">
        <v>296</v>
      </c>
      <c r="I34" s="142" t="s">
        <v>276</v>
      </c>
      <c r="J34" s="142" t="s">
        <v>297</v>
      </c>
      <c r="K34" s="145" t="s">
        <v>298</v>
      </c>
      <c r="L34" s="410" t="s">
        <v>296</v>
      </c>
      <c r="M34" s="142" t="s">
        <v>276</v>
      </c>
      <c r="N34" s="142" t="s">
        <v>297</v>
      </c>
      <c r="O34" s="145" t="s">
        <v>298</v>
      </c>
      <c r="P34" s="410" t="s">
        <v>296</v>
      </c>
      <c r="Q34" s="142" t="s">
        <v>276</v>
      </c>
      <c r="R34" s="142" t="s">
        <v>297</v>
      </c>
      <c r="S34" s="145" t="s">
        <v>298</v>
      </c>
    </row>
    <row r="35" spans="2:19" ht="30" customHeight="1" outlineLevel="1">
      <c r="B35" s="756"/>
      <c r="C35" s="817"/>
      <c r="D35" s="273"/>
      <c r="E35" s="274"/>
      <c r="F35" s="274"/>
      <c r="G35" s="275"/>
      <c r="H35" s="276"/>
      <c r="I35" s="277"/>
      <c r="J35" s="276"/>
      <c r="K35" s="278"/>
      <c r="L35" s="276"/>
      <c r="M35" s="277"/>
      <c r="N35" s="276"/>
      <c r="O35" s="278"/>
      <c r="P35" s="276"/>
      <c r="Q35" s="277"/>
      <c r="R35" s="276"/>
      <c r="S35" s="278"/>
    </row>
    <row r="36" spans="2:19" ht="36.75" customHeight="1" outlineLevel="1">
      <c r="B36" s="756"/>
      <c r="C36" s="817"/>
      <c r="D36" s="272" t="s">
        <v>296</v>
      </c>
      <c r="E36" s="139" t="s">
        <v>276</v>
      </c>
      <c r="F36" s="139" t="s">
        <v>297</v>
      </c>
      <c r="G36" s="144" t="s">
        <v>298</v>
      </c>
      <c r="H36" s="410" t="s">
        <v>296</v>
      </c>
      <c r="I36" s="142" t="s">
        <v>276</v>
      </c>
      <c r="J36" s="142" t="s">
        <v>297</v>
      </c>
      <c r="K36" s="145" t="s">
        <v>298</v>
      </c>
      <c r="L36" s="410" t="s">
        <v>296</v>
      </c>
      <c r="M36" s="142" t="s">
        <v>276</v>
      </c>
      <c r="N36" s="142" t="s">
        <v>297</v>
      </c>
      <c r="O36" s="145" t="s">
        <v>298</v>
      </c>
      <c r="P36" s="410" t="s">
        <v>296</v>
      </c>
      <c r="Q36" s="142" t="s">
        <v>276</v>
      </c>
      <c r="R36" s="142" t="s">
        <v>297</v>
      </c>
      <c r="S36" s="145" t="s">
        <v>298</v>
      </c>
    </row>
    <row r="37" spans="2:19" ht="30" customHeight="1" outlineLevel="1">
      <c r="B37" s="776"/>
      <c r="C37" s="759"/>
      <c r="D37" s="273"/>
      <c r="E37" s="274"/>
      <c r="F37" s="274"/>
      <c r="G37" s="275"/>
      <c r="H37" s="276"/>
      <c r="I37" s="277"/>
      <c r="J37" s="276"/>
      <c r="K37" s="278"/>
      <c r="L37" s="276"/>
      <c r="M37" s="277"/>
      <c r="N37" s="276"/>
      <c r="O37" s="278"/>
      <c r="P37" s="276"/>
      <c r="Q37" s="277"/>
      <c r="R37" s="276"/>
      <c r="S37" s="278"/>
    </row>
    <row r="38" spans="2:19" ht="30" customHeight="1">
      <c r="B38" s="818" t="s">
        <v>299</v>
      </c>
      <c r="C38" s="819" t="s">
        <v>951</v>
      </c>
      <c r="D38" s="395" t="s">
        <v>300</v>
      </c>
      <c r="E38" s="139" t="s">
        <v>301</v>
      </c>
      <c r="F38" s="139" t="s">
        <v>302</v>
      </c>
      <c r="G38" s="275"/>
      <c r="H38" s="142" t="s">
        <v>300</v>
      </c>
      <c r="I38" s="142" t="s">
        <v>301</v>
      </c>
      <c r="J38" s="142" t="s">
        <v>302</v>
      </c>
      <c r="K38" s="278"/>
      <c r="L38" s="142" t="s">
        <v>300</v>
      </c>
      <c r="M38" s="142" t="s">
        <v>301</v>
      </c>
      <c r="N38" s="142" t="s">
        <v>302</v>
      </c>
      <c r="O38" s="278"/>
      <c r="P38" s="142" t="s">
        <v>300</v>
      </c>
      <c r="Q38" s="142" t="s">
        <v>301</v>
      </c>
      <c r="R38" s="142" t="s">
        <v>302</v>
      </c>
      <c r="S38" s="278"/>
    </row>
    <row r="39" spans="2:19" ht="30" customHeight="1">
      <c r="B39" s="770"/>
      <c r="C39" s="820"/>
      <c r="D39" s="832"/>
      <c r="E39" s="834"/>
      <c r="F39" s="139" t="s">
        <v>303</v>
      </c>
      <c r="G39" s="279"/>
      <c r="H39" s="828"/>
      <c r="I39" s="830"/>
      <c r="J39" s="142" t="s">
        <v>303</v>
      </c>
      <c r="K39" s="280"/>
      <c r="L39" s="828"/>
      <c r="M39" s="830"/>
      <c r="N39" s="142" t="s">
        <v>303</v>
      </c>
      <c r="O39" s="280"/>
      <c r="P39" s="828"/>
      <c r="Q39" s="830"/>
      <c r="R39" s="142" t="s">
        <v>303</v>
      </c>
      <c r="S39" s="280"/>
    </row>
    <row r="40" spans="2:19" ht="30" customHeight="1">
      <c r="B40" s="770"/>
      <c r="C40" s="820"/>
      <c r="D40" s="833"/>
      <c r="E40" s="835"/>
      <c r="F40" s="139" t="s">
        <v>304</v>
      </c>
      <c r="G40" s="275"/>
      <c r="H40" s="829"/>
      <c r="I40" s="831"/>
      <c r="J40" s="142" t="s">
        <v>304</v>
      </c>
      <c r="K40" s="278"/>
      <c r="L40" s="829"/>
      <c r="M40" s="831"/>
      <c r="N40" s="142" t="s">
        <v>304</v>
      </c>
      <c r="O40" s="278"/>
      <c r="P40" s="829"/>
      <c r="Q40" s="831"/>
      <c r="R40" s="142" t="s">
        <v>304</v>
      </c>
      <c r="S40" s="278"/>
    </row>
    <row r="41" spans="2:19" ht="30" customHeight="1" outlineLevel="1">
      <c r="B41" s="770"/>
      <c r="C41" s="820"/>
      <c r="D41" s="395" t="s">
        <v>300</v>
      </c>
      <c r="E41" s="139" t="s">
        <v>301</v>
      </c>
      <c r="F41" s="139" t="s">
        <v>302</v>
      </c>
      <c r="G41" s="275"/>
      <c r="H41" s="142" t="s">
        <v>300</v>
      </c>
      <c r="I41" s="142" t="s">
        <v>301</v>
      </c>
      <c r="J41" s="142" t="s">
        <v>302</v>
      </c>
      <c r="K41" s="278"/>
      <c r="L41" s="142" t="s">
        <v>300</v>
      </c>
      <c r="M41" s="142" t="s">
        <v>301</v>
      </c>
      <c r="N41" s="142" t="s">
        <v>302</v>
      </c>
      <c r="O41" s="278"/>
      <c r="P41" s="142" t="s">
        <v>300</v>
      </c>
      <c r="Q41" s="142" t="s">
        <v>301</v>
      </c>
      <c r="R41" s="142" t="s">
        <v>302</v>
      </c>
      <c r="S41" s="278"/>
    </row>
    <row r="42" spans="2:19" ht="30" customHeight="1" outlineLevel="1">
      <c r="B42" s="770"/>
      <c r="C42" s="820"/>
      <c r="D42" s="832"/>
      <c r="E42" s="834"/>
      <c r="F42" s="139" t="s">
        <v>303</v>
      </c>
      <c r="G42" s="279"/>
      <c r="H42" s="828"/>
      <c r="I42" s="830"/>
      <c r="J42" s="142" t="s">
        <v>303</v>
      </c>
      <c r="K42" s="280"/>
      <c r="L42" s="828"/>
      <c r="M42" s="830"/>
      <c r="N42" s="142" t="s">
        <v>303</v>
      </c>
      <c r="O42" s="280"/>
      <c r="P42" s="828"/>
      <c r="Q42" s="830"/>
      <c r="R42" s="142" t="s">
        <v>303</v>
      </c>
      <c r="S42" s="280"/>
    </row>
    <row r="43" spans="2:19" ht="30" customHeight="1" outlineLevel="1">
      <c r="B43" s="770"/>
      <c r="C43" s="820"/>
      <c r="D43" s="833"/>
      <c r="E43" s="835"/>
      <c r="F43" s="139" t="s">
        <v>304</v>
      </c>
      <c r="G43" s="275"/>
      <c r="H43" s="829"/>
      <c r="I43" s="831"/>
      <c r="J43" s="142" t="s">
        <v>304</v>
      </c>
      <c r="K43" s="278"/>
      <c r="L43" s="829"/>
      <c r="M43" s="831"/>
      <c r="N43" s="142" t="s">
        <v>304</v>
      </c>
      <c r="O43" s="278"/>
      <c r="P43" s="829"/>
      <c r="Q43" s="831"/>
      <c r="R43" s="142" t="s">
        <v>304</v>
      </c>
      <c r="S43" s="278"/>
    </row>
    <row r="44" spans="2:19" ht="30" customHeight="1" outlineLevel="1">
      <c r="B44" s="770"/>
      <c r="C44" s="820"/>
      <c r="D44" s="395" t="s">
        <v>300</v>
      </c>
      <c r="E44" s="139" t="s">
        <v>301</v>
      </c>
      <c r="F44" s="139" t="s">
        <v>302</v>
      </c>
      <c r="G44" s="275"/>
      <c r="H44" s="142" t="s">
        <v>300</v>
      </c>
      <c r="I44" s="142" t="s">
        <v>301</v>
      </c>
      <c r="J44" s="142" t="s">
        <v>302</v>
      </c>
      <c r="K44" s="278"/>
      <c r="L44" s="142" t="s">
        <v>300</v>
      </c>
      <c r="M44" s="142" t="s">
        <v>301</v>
      </c>
      <c r="N44" s="142" t="s">
        <v>302</v>
      </c>
      <c r="O44" s="278"/>
      <c r="P44" s="142" t="s">
        <v>300</v>
      </c>
      <c r="Q44" s="142" t="s">
        <v>301</v>
      </c>
      <c r="R44" s="142" t="s">
        <v>302</v>
      </c>
      <c r="S44" s="278"/>
    </row>
    <row r="45" spans="2:19" ht="30" customHeight="1" outlineLevel="1">
      <c r="B45" s="770"/>
      <c r="C45" s="820"/>
      <c r="D45" s="832"/>
      <c r="E45" s="834"/>
      <c r="F45" s="139" t="s">
        <v>303</v>
      </c>
      <c r="G45" s="279"/>
      <c r="H45" s="828"/>
      <c r="I45" s="830"/>
      <c r="J45" s="142" t="s">
        <v>303</v>
      </c>
      <c r="K45" s="280"/>
      <c r="L45" s="828"/>
      <c r="M45" s="830"/>
      <c r="N45" s="142" t="s">
        <v>303</v>
      </c>
      <c r="O45" s="280"/>
      <c r="P45" s="828"/>
      <c r="Q45" s="830"/>
      <c r="R45" s="142" t="s">
        <v>303</v>
      </c>
      <c r="S45" s="280"/>
    </row>
    <row r="46" spans="2:19" ht="30" customHeight="1" outlineLevel="1">
      <c r="B46" s="770"/>
      <c r="C46" s="820"/>
      <c r="D46" s="833"/>
      <c r="E46" s="835"/>
      <c r="F46" s="139" t="s">
        <v>304</v>
      </c>
      <c r="G46" s="275"/>
      <c r="H46" s="829"/>
      <c r="I46" s="831"/>
      <c r="J46" s="142" t="s">
        <v>304</v>
      </c>
      <c r="K46" s="278"/>
      <c r="L46" s="829"/>
      <c r="M46" s="831"/>
      <c r="N46" s="142" t="s">
        <v>304</v>
      </c>
      <c r="O46" s="278"/>
      <c r="P46" s="829"/>
      <c r="Q46" s="831"/>
      <c r="R46" s="142" t="s">
        <v>304</v>
      </c>
      <c r="S46" s="278"/>
    </row>
    <row r="47" spans="2:19" ht="30" customHeight="1" outlineLevel="1">
      <c r="B47" s="770"/>
      <c r="C47" s="820"/>
      <c r="D47" s="395" t="s">
        <v>300</v>
      </c>
      <c r="E47" s="139" t="s">
        <v>301</v>
      </c>
      <c r="F47" s="139" t="s">
        <v>302</v>
      </c>
      <c r="G47" s="275"/>
      <c r="H47" s="142" t="s">
        <v>300</v>
      </c>
      <c r="I47" s="142" t="s">
        <v>301</v>
      </c>
      <c r="J47" s="142" t="s">
        <v>302</v>
      </c>
      <c r="K47" s="278"/>
      <c r="L47" s="142" t="s">
        <v>300</v>
      </c>
      <c r="M47" s="142" t="s">
        <v>301</v>
      </c>
      <c r="N47" s="142" t="s">
        <v>302</v>
      </c>
      <c r="O47" s="278"/>
      <c r="P47" s="142" t="s">
        <v>300</v>
      </c>
      <c r="Q47" s="142" t="s">
        <v>301</v>
      </c>
      <c r="R47" s="142" t="s">
        <v>302</v>
      </c>
      <c r="S47" s="278"/>
    </row>
    <row r="48" spans="2:19" ht="30" customHeight="1" outlineLevel="1">
      <c r="B48" s="770"/>
      <c r="C48" s="820"/>
      <c r="D48" s="832"/>
      <c r="E48" s="834"/>
      <c r="F48" s="139" t="s">
        <v>303</v>
      </c>
      <c r="G48" s="279"/>
      <c r="H48" s="828"/>
      <c r="I48" s="830"/>
      <c r="J48" s="142" t="s">
        <v>303</v>
      </c>
      <c r="K48" s="280"/>
      <c r="L48" s="828"/>
      <c r="M48" s="830"/>
      <c r="N48" s="142" t="s">
        <v>303</v>
      </c>
      <c r="O48" s="280"/>
      <c r="P48" s="828"/>
      <c r="Q48" s="830"/>
      <c r="R48" s="142" t="s">
        <v>303</v>
      </c>
      <c r="S48" s="280"/>
    </row>
    <row r="49" spans="2:19" ht="30" customHeight="1" outlineLevel="1" thickBot="1">
      <c r="B49" s="771"/>
      <c r="C49" s="821"/>
      <c r="D49" s="842"/>
      <c r="E49" s="843"/>
      <c r="F49" s="281" t="s">
        <v>304</v>
      </c>
      <c r="G49" s="282"/>
      <c r="H49" s="840"/>
      <c r="I49" s="841"/>
      <c r="J49" s="283" t="s">
        <v>304</v>
      </c>
      <c r="K49" s="284"/>
      <c r="L49" s="840"/>
      <c r="M49" s="841"/>
      <c r="N49" s="283" t="s">
        <v>304</v>
      </c>
      <c r="O49" s="284"/>
      <c r="P49" s="840"/>
      <c r="Q49" s="841"/>
      <c r="R49" s="283" t="s">
        <v>304</v>
      </c>
      <c r="S49" s="284"/>
    </row>
    <row r="50" spans="2:19" ht="30" customHeight="1" thickBot="1">
      <c r="C50" s="285"/>
    </row>
    <row r="51" spans="2:19" ht="30" customHeight="1" thickBot="1">
      <c r="D51" s="772" t="s">
        <v>277</v>
      </c>
      <c r="E51" s="773"/>
      <c r="F51" s="773"/>
      <c r="G51" s="774"/>
      <c r="H51" s="772" t="s">
        <v>278</v>
      </c>
      <c r="I51" s="773"/>
      <c r="J51" s="773"/>
      <c r="K51" s="774"/>
      <c r="L51" s="772" t="s">
        <v>279</v>
      </c>
      <c r="M51" s="773"/>
      <c r="N51" s="773"/>
      <c r="O51" s="774"/>
      <c r="P51" s="772" t="s">
        <v>280</v>
      </c>
      <c r="Q51" s="773"/>
      <c r="R51" s="773"/>
      <c r="S51" s="774"/>
    </row>
    <row r="52" spans="2:19" ht="30" customHeight="1">
      <c r="B52" s="805" t="s">
        <v>305</v>
      </c>
      <c r="C52" s="823" t="s">
        <v>306</v>
      </c>
      <c r="D52" s="782" t="s">
        <v>307</v>
      </c>
      <c r="E52" s="847"/>
      <c r="F52" s="415" t="s">
        <v>276</v>
      </c>
      <c r="G52" s="416" t="s">
        <v>308</v>
      </c>
      <c r="H52" s="784" t="s">
        <v>307</v>
      </c>
      <c r="I52" s="847"/>
      <c r="J52" s="415" t="s">
        <v>276</v>
      </c>
      <c r="K52" s="416" t="s">
        <v>308</v>
      </c>
      <c r="L52" s="784" t="s">
        <v>307</v>
      </c>
      <c r="M52" s="847"/>
      <c r="N52" s="415" t="s">
        <v>276</v>
      </c>
      <c r="O52" s="416" t="s">
        <v>308</v>
      </c>
      <c r="P52" s="784" t="s">
        <v>307</v>
      </c>
      <c r="Q52" s="847"/>
      <c r="R52" s="415" t="s">
        <v>276</v>
      </c>
      <c r="S52" s="416" t="s">
        <v>308</v>
      </c>
    </row>
    <row r="53" spans="2:19" ht="45" customHeight="1">
      <c r="B53" s="806"/>
      <c r="C53" s="824"/>
      <c r="D53" s="286" t="s">
        <v>285</v>
      </c>
      <c r="E53" s="287">
        <v>35</v>
      </c>
      <c r="F53" s="848" t="s">
        <v>450</v>
      </c>
      <c r="G53" s="850" t="s">
        <v>456</v>
      </c>
      <c r="H53" s="288">
        <v>125</v>
      </c>
      <c r="I53" s="289"/>
      <c r="J53" s="844" t="s">
        <v>450</v>
      </c>
      <c r="K53" s="845" t="s">
        <v>456</v>
      </c>
      <c r="L53" s="288" t="s">
        <v>285</v>
      </c>
      <c r="M53" s="289">
        <v>83</v>
      </c>
      <c r="N53" s="844" t="s">
        <v>450</v>
      </c>
      <c r="O53" s="845" t="s">
        <v>456</v>
      </c>
      <c r="P53" s="288" t="s">
        <v>285</v>
      </c>
      <c r="Q53" s="289"/>
      <c r="R53" s="844"/>
      <c r="S53" s="845"/>
    </row>
    <row r="54" spans="2:19" ht="45" customHeight="1">
      <c r="B54" s="822"/>
      <c r="C54" s="825"/>
      <c r="D54" s="151" t="s">
        <v>293</v>
      </c>
      <c r="E54" s="290">
        <v>0.56999999999999995</v>
      </c>
      <c r="F54" s="849"/>
      <c r="G54" s="851"/>
      <c r="H54" s="146" t="s">
        <v>293</v>
      </c>
      <c r="I54" s="271">
        <v>0.5</v>
      </c>
      <c r="J54" s="814"/>
      <c r="K54" s="816"/>
      <c r="L54" s="146" t="s">
        <v>293</v>
      </c>
      <c r="M54" s="271">
        <v>0.63</v>
      </c>
      <c r="N54" s="814"/>
      <c r="O54" s="816"/>
      <c r="P54" s="146" t="s">
        <v>293</v>
      </c>
      <c r="Q54" s="271"/>
      <c r="R54" s="814"/>
      <c r="S54" s="816"/>
    </row>
    <row r="55" spans="2:19" ht="30" customHeight="1">
      <c r="B55" s="818" t="s">
        <v>309</v>
      </c>
      <c r="C55" s="819" t="s">
        <v>310</v>
      </c>
      <c r="D55" s="391" t="s">
        <v>311</v>
      </c>
      <c r="E55" s="391" t="s">
        <v>312</v>
      </c>
      <c r="F55" s="763" t="s">
        <v>313</v>
      </c>
      <c r="G55" s="792"/>
      <c r="H55" s="142" t="s">
        <v>311</v>
      </c>
      <c r="I55" s="391" t="s">
        <v>312</v>
      </c>
      <c r="J55" s="763" t="s">
        <v>313</v>
      </c>
      <c r="K55" s="792"/>
      <c r="L55" s="142" t="s">
        <v>311</v>
      </c>
      <c r="M55" s="391" t="s">
        <v>312</v>
      </c>
      <c r="N55" s="763" t="s">
        <v>313</v>
      </c>
      <c r="O55" s="792"/>
      <c r="P55" s="142" t="s">
        <v>311</v>
      </c>
      <c r="Q55" s="391" t="s">
        <v>312</v>
      </c>
      <c r="R55" s="763" t="s">
        <v>313</v>
      </c>
      <c r="S55" s="792"/>
    </row>
    <row r="56" spans="2:19" ht="30" customHeight="1">
      <c r="B56" s="770"/>
      <c r="C56" s="791"/>
      <c r="D56" s="291">
        <v>35</v>
      </c>
      <c r="E56" s="292">
        <v>0.56999999999999995</v>
      </c>
      <c r="F56" s="852" t="s">
        <v>426</v>
      </c>
      <c r="G56" s="853"/>
      <c r="H56" s="241">
        <v>125</v>
      </c>
      <c r="I56" s="293">
        <v>0.5</v>
      </c>
      <c r="J56" s="854" t="s">
        <v>426</v>
      </c>
      <c r="K56" s="855"/>
      <c r="L56" s="241">
        <v>83</v>
      </c>
      <c r="M56" s="293">
        <v>0.63</v>
      </c>
      <c r="N56" s="854" t="s">
        <v>426</v>
      </c>
      <c r="O56" s="855"/>
      <c r="P56" s="241"/>
      <c r="Q56" s="293"/>
      <c r="R56" s="854"/>
      <c r="S56" s="855"/>
    </row>
    <row r="57" spans="2:19" ht="30" customHeight="1">
      <c r="B57" s="770"/>
      <c r="C57" s="819" t="s">
        <v>314</v>
      </c>
      <c r="D57" s="152" t="s">
        <v>313</v>
      </c>
      <c r="E57" s="394" t="s">
        <v>297</v>
      </c>
      <c r="F57" s="139" t="s">
        <v>276</v>
      </c>
      <c r="G57" s="140" t="s">
        <v>308</v>
      </c>
      <c r="H57" s="141" t="s">
        <v>313</v>
      </c>
      <c r="I57" s="390" t="s">
        <v>297</v>
      </c>
      <c r="J57" s="142" t="s">
        <v>276</v>
      </c>
      <c r="K57" s="393" t="s">
        <v>308</v>
      </c>
      <c r="L57" s="141" t="s">
        <v>313</v>
      </c>
      <c r="M57" s="390" t="s">
        <v>297</v>
      </c>
      <c r="N57" s="142" t="s">
        <v>276</v>
      </c>
      <c r="O57" s="393" t="s">
        <v>308</v>
      </c>
      <c r="P57" s="141" t="s">
        <v>313</v>
      </c>
      <c r="Q57" s="390" t="s">
        <v>297</v>
      </c>
      <c r="R57" s="142" t="s">
        <v>276</v>
      </c>
      <c r="S57" s="393" t="s">
        <v>308</v>
      </c>
    </row>
    <row r="58" spans="2:19" ht="30" customHeight="1">
      <c r="B58" s="846"/>
      <c r="C58" s="791"/>
      <c r="D58" s="405"/>
      <c r="E58" s="294"/>
      <c r="F58" s="274"/>
      <c r="G58" s="295"/>
      <c r="H58" s="241"/>
      <c r="I58" s="413"/>
      <c r="J58" s="276"/>
      <c r="K58" s="392"/>
      <c r="L58" s="241"/>
      <c r="M58" s="413"/>
      <c r="N58" s="276"/>
      <c r="O58" s="392"/>
      <c r="P58" s="241"/>
      <c r="Q58" s="413"/>
      <c r="R58" s="276"/>
      <c r="S58" s="392"/>
    </row>
    <row r="59" spans="2:19" ht="30" customHeight="1">
      <c r="B59" s="797" t="s">
        <v>678</v>
      </c>
      <c r="C59" s="799" t="s">
        <v>760</v>
      </c>
      <c r="D59" s="152" t="s">
        <v>757</v>
      </c>
      <c r="E59" s="394" t="s">
        <v>297</v>
      </c>
      <c r="F59" s="139" t="s">
        <v>276</v>
      </c>
      <c r="G59" s="140" t="s">
        <v>308</v>
      </c>
      <c r="H59" s="141" t="s">
        <v>757</v>
      </c>
      <c r="I59" s="390" t="s">
        <v>297</v>
      </c>
      <c r="J59" s="142" t="s">
        <v>276</v>
      </c>
      <c r="K59" s="393" t="s">
        <v>308</v>
      </c>
      <c r="L59" s="141" t="s">
        <v>757</v>
      </c>
      <c r="M59" s="390" t="s">
        <v>297</v>
      </c>
      <c r="N59" s="142" t="s">
        <v>276</v>
      </c>
      <c r="O59" s="393" t="s">
        <v>308</v>
      </c>
      <c r="P59" s="141" t="s">
        <v>757</v>
      </c>
      <c r="Q59" s="390" t="s">
        <v>297</v>
      </c>
      <c r="R59" s="142" t="s">
        <v>276</v>
      </c>
      <c r="S59" s="393" t="s">
        <v>308</v>
      </c>
    </row>
    <row r="60" spans="2:19" ht="51.75" customHeight="1" thickBot="1">
      <c r="B60" s="798"/>
      <c r="C60" s="800"/>
      <c r="D60" s="407"/>
      <c r="E60" s="296"/>
      <c r="F60" s="297"/>
      <c r="G60" s="298"/>
      <c r="H60" s="299"/>
      <c r="I60" s="300"/>
      <c r="J60" s="301"/>
      <c r="K60" s="403"/>
      <c r="L60" s="299"/>
      <c r="M60" s="300"/>
      <c r="N60" s="301"/>
      <c r="O60" s="403"/>
      <c r="P60" s="299"/>
      <c r="Q60" s="300"/>
      <c r="R60" s="301"/>
      <c r="S60" s="403"/>
    </row>
    <row r="61" spans="2:19" ht="30" customHeight="1" thickBot="1">
      <c r="B61" s="302"/>
      <c r="C61" s="303"/>
    </row>
    <row r="62" spans="2:19" s="236" customFormat="1" ht="30" customHeight="1" thickBot="1">
      <c r="D62" s="772" t="s">
        <v>277</v>
      </c>
      <c r="E62" s="773"/>
      <c r="F62" s="773"/>
      <c r="G62" s="773"/>
      <c r="H62" s="772" t="s">
        <v>278</v>
      </c>
      <c r="I62" s="773"/>
      <c r="J62" s="773"/>
      <c r="K62" s="774"/>
      <c r="L62" s="773" t="s">
        <v>279</v>
      </c>
      <c r="M62" s="773"/>
      <c r="N62" s="773"/>
      <c r="O62" s="773"/>
      <c r="P62" s="772" t="s">
        <v>280</v>
      </c>
      <c r="Q62" s="773"/>
      <c r="R62" s="773"/>
      <c r="S62" s="774"/>
    </row>
    <row r="63" spans="2:19" s="236" customFormat="1" ht="30" customHeight="1">
      <c r="B63" s="805" t="s">
        <v>315</v>
      </c>
      <c r="C63" s="823" t="s">
        <v>316</v>
      </c>
      <c r="D63" s="856" t="s">
        <v>317</v>
      </c>
      <c r="E63" s="857"/>
      <c r="F63" s="784" t="s">
        <v>276</v>
      </c>
      <c r="G63" s="782"/>
      <c r="H63" s="858" t="s">
        <v>317</v>
      </c>
      <c r="I63" s="857"/>
      <c r="J63" s="784" t="s">
        <v>276</v>
      </c>
      <c r="K63" s="783"/>
      <c r="L63" s="858" t="s">
        <v>317</v>
      </c>
      <c r="M63" s="857"/>
      <c r="N63" s="784" t="s">
        <v>276</v>
      </c>
      <c r="O63" s="783"/>
      <c r="P63" s="858" t="s">
        <v>317</v>
      </c>
      <c r="Q63" s="857"/>
      <c r="R63" s="784" t="s">
        <v>276</v>
      </c>
      <c r="S63" s="783"/>
    </row>
    <row r="64" spans="2:19" s="236" customFormat="1" ht="36.75" customHeight="1">
      <c r="B64" s="822"/>
      <c r="C64" s="825"/>
      <c r="D64" s="861">
        <v>1</v>
      </c>
      <c r="E64" s="862"/>
      <c r="F64" s="863" t="s">
        <v>450</v>
      </c>
      <c r="G64" s="864"/>
      <c r="H64" s="865">
        <v>1</v>
      </c>
      <c r="I64" s="862"/>
      <c r="J64" s="787" t="s">
        <v>450</v>
      </c>
      <c r="K64" s="789"/>
      <c r="L64" s="866">
        <v>0.4</v>
      </c>
      <c r="M64" s="860"/>
      <c r="N64" s="787" t="s">
        <v>450</v>
      </c>
      <c r="O64" s="789"/>
      <c r="P64" s="859"/>
      <c r="Q64" s="860"/>
      <c r="R64" s="787"/>
      <c r="S64" s="789"/>
    </row>
    <row r="65" spans="2:19" s="236" customFormat="1" ht="45" customHeight="1">
      <c r="B65" s="818" t="s">
        <v>318</v>
      </c>
      <c r="C65" s="819" t="s">
        <v>621</v>
      </c>
      <c r="D65" s="391" t="s">
        <v>319</v>
      </c>
      <c r="E65" s="142" t="s">
        <v>320</v>
      </c>
      <c r="F65" s="763" t="s">
        <v>321</v>
      </c>
      <c r="G65" s="792"/>
      <c r="H65" s="143" t="s">
        <v>319</v>
      </c>
      <c r="I65" s="142" t="s">
        <v>320</v>
      </c>
      <c r="J65" s="793" t="s">
        <v>321</v>
      </c>
      <c r="K65" s="792"/>
      <c r="L65" s="143" t="s">
        <v>319</v>
      </c>
      <c r="M65" s="142" t="s">
        <v>320</v>
      </c>
      <c r="N65" s="793" t="s">
        <v>321</v>
      </c>
      <c r="O65" s="792"/>
      <c r="P65" s="143" t="s">
        <v>319</v>
      </c>
      <c r="Q65" s="142" t="s">
        <v>320</v>
      </c>
      <c r="R65" s="793" t="s">
        <v>321</v>
      </c>
      <c r="S65" s="792"/>
    </row>
    <row r="66" spans="2:19" s="236" customFormat="1" ht="27" customHeight="1" thickBot="1">
      <c r="B66" s="770"/>
      <c r="C66" s="820"/>
      <c r="D66" s="291">
        <v>0</v>
      </c>
      <c r="E66" s="292">
        <v>0</v>
      </c>
      <c r="F66" s="794" t="s">
        <v>484</v>
      </c>
      <c r="G66" s="794"/>
      <c r="H66" s="241">
        <v>21300</v>
      </c>
      <c r="I66" s="293">
        <v>0.5</v>
      </c>
      <c r="J66" s="795" t="s">
        <v>457</v>
      </c>
      <c r="K66" s="796"/>
      <c r="L66" s="241">
        <v>615</v>
      </c>
      <c r="M66" s="293">
        <v>0.7</v>
      </c>
      <c r="N66" s="795" t="s">
        <v>457</v>
      </c>
      <c r="O66" s="796"/>
      <c r="P66" s="241"/>
      <c r="Q66" s="293"/>
      <c r="R66" s="795"/>
      <c r="S66" s="796"/>
    </row>
    <row r="67" spans="2:19" s="236" customFormat="1" ht="33.75" customHeight="1">
      <c r="B67" s="769" t="s">
        <v>679</v>
      </c>
      <c r="C67" s="790" t="s">
        <v>680</v>
      </c>
      <c r="D67" s="391" t="s">
        <v>681</v>
      </c>
      <c r="E67" s="142" t="s">
        <v>758</v>
      </c>
      <c r="F67" s="763" t="s">
        <v>321</v>
      </c>
      <c r="G67" s="792"/>
      <c r="H67" s="143" t="s">
        <v>682</v>
      </c>
      <c r="I67" s="142" t="s">
        <v>758</v>
      </c>
      <c r="J67" s="793" t="s">
        <v>321</v>
      </c>
      <c r="K67" s="792"/>
      <c r="L67" s="143" t="s">
        <v>682</v>
      </c>
      <c r="M67" s="142" t="s">
        <v>758</v>
      </c>
      <c r="N67" s="793" t="s">
        <v>321</v>
      </c>
      <c r="O67" s="792"/>
      <c r="P67" s="143" t="s">
        <v>682</v>
      </c>
      <c r="Q67" s="142" t="s">
        <v>758</v>
      </c>
      <c r="R67" s="793" t="s">
        <v>321</v>
      </c>
      <c r="S67" s="792"/>
    </row>
    <row r="68" spans="2:19" s="236" customFormat="1" ht="33.75" customHeight="1">
      <c r="B68" s="770"/>
      <c r="C68" s="791"/>
      <c r="D68" s="291">
        <v>2</v>
      </c>
      <c r="E68" s="292" t="s">
        <v>817</v>
      </c>
      <c r="F68" s="794" t="s">
        <v>473</v>
      </c>
      <c r="G68" s="794"/>
      <c r="H68" s="241">
        <v>7</v>
      </c>
      <c r="I68" s="293" t="s">
        <v>817</v>
      </c>
      <c r="J68" s="795" t="s">
        <v>457</v>
      </c>
      <c r="K68" s="796"/>
      <c r="L68" s="241">
        <v>7</v>
      </c>
      <c r="M68" s="293" t="s">
        <v>1121</v>
      </c>
      <c r="N68" s="795" t="s">
        <v>465</v>
      </c>
      <c r="O68" s="796"/>
      <c r="P68" s="241"/>
      <c r="Q68" s="293"/>
      <c r="R68" s="795"/>
      <c r="S68" s="796"/>
    </row>
    <row r="69" spans="2:19" s="236" customFormat="1" ht="33.75" customHeight="1">
      <c r="B69" s="770"/>
      <c r="C69" s="819" t="s">
        <v>683</v>
      </c>
      <c r="D69" s="391" t="s">
        <v>684</v>
      </c>
      <c r="E69" s="142" t="s">
        <v>313</v>
      </c>
      <c r="F69" s="763" t="s">
        <v>686</v>
      </c>
      <c r="G69" s="792"/>
      <c r="H69" s="143" t="s">
        <v>684</v>
      </c>
      <c r="I69" s="142" t="s">
        <v>685</v>
      </c>
      <c r="J69" s="793" t="s">
        <v>297</v>
      </c>
      <c r="K69" s="792"/>
      <c r="L69" s="143" t="s">
        <v>684</v>
      </c>
      <c r="M69" s="142" t="s">
        <v>685</v>
      </c>
      <c r="N69" s="793" t="s">
        <v>297</v>
      </c>
      <c r="O69" s="792"/>
      <c r="P69" s="143" t="s">
        <v>684</v>
      </c>
      <c r="Q69" s="142" t="s">
        <v>685</v>
      </c>
      <c r="R69" s="793" t="s">
        <v>297</v>
      </c>
      <c r="S69" s="792"/>
    </row>
    <row r="70" spans="2:19" s="236" customFormat="1" ht="33.75" customHeight="1">
      <c r="B70" s="770"/>
      <c r="C70" s="820"/>
      <c r="D70" s="291">
        <v>1</v>
      </c>
      <c r="E70" s="292" t="s">
        <v>818</v>
      </c>
      <c r="F70" s="794" t="s">
        <v>448</v>
      </c>
      <c r="G70" s="794"/>
      <c r="H70" s="241">
        <v>8</v>
      </c>
      <c r="I70" s="293" t="s">
        <v>818</v>
      </c>
      <c r="J70" s="795" t="s">
        <v>448</v>
      </c>
      <c r="K70" s="796"/>
      <c r="L70" s="241">
        <v>8</v>
      </c>
      <c r="M70" s="293" t="s">
        <v>818</v>
      </c>
      <c r="N70" s="795" t="s">
        <v>448</v>
      </c>
      <c r="O70" s="796"/>
      <c r="P70" s="241"/>
      <c r="Q70" s="293"/>
      <c r="R70" s="795"/>
      <c r="S70" s="796"/>
    </row>
    <row r="71" spans="2:19" s="236" customFormat="1" ht="33.75" customHeight="1">
      <c r="B71" s="770"/>
      <c r="C71" s="820"/>
      <c r="D71" s="291">
        <v>1</v>
      </c>
      <c r="E71" s="292" t="s">
        <v>1164</v>
      </c>
      <c r="F71" s="794" t="s">
        <v>448</v>
      </c>
      <c r="G71" s="794"/>
      <c r="H71" s="241">
        <v>2</v>
      </c>
      <c r="I71" s="293" t="s">
        <v>1165</v>
      </c>
      <c r="J71" s="795" t="s">
        <v>448</v>
      </c>
      <c r="K71" s="796"/>
      <c r="L71" s="241">
        <v>2</v>
      </c>
      <c r="M71" s="293" t="s">
        <v>1165</v>
      </c>
      <c r="N71" s="795" t="s">
        <v>448</v>
      </c>
      <c r="O71" s="796"/>
      <c r="P71" s="241"/>
      <c r="Q71" s="293"/>
      <c r="R71" s="795"/>
      <c r="S71" s="796"/>
    </row>
    <row r="72" spans="2:19" s="236" customFormat="1" ht="33.75" customHeight="1" thickBot="1">
      <c r="B72" s="771"/>
      <c r="C72" s="821"/>
      <c r="D72" s="291">
        <v>1</v>
      </c>
      <c r="E72" s="292" t="s">
        <v>1163</v>
      </c>
      <c r="F72" s="794" t="s">
        <v>448</v>
      </c>
      <c r="G72" s="794"/>
      <c r="H72" s="241">
        <v>6</v>
      </c>
      <c r="I72" s="293" t="s">
        <v>1162</v>
      </c>
      <c r="J72" s="795" t="s">
        <v>448</v>
      </c>
      <c r="K72" s="796"/>
      <c r="L72" s="241">
        <v>6</v>
      </c>
      <c r="M72" s="293" t="s">
        <v>1162</v>
      </c>
      <c r="N72" s="795" t="s">
        <v>448</v>
      </c>
      <c r="O72" s="796"/>
      <c r="P72" s="241"/>
      <c r="Q72" s="293"/>
      <c r="R72" s="795"/>
      <c r="S72" s="796"/>
    </row>
    <row r="73" spans="2:19" s="236" customFormat="1" ht="37.5" customHeight="1" thickBot="1">
      <c r="C73" s="231"/>
      <c r="D73" s="772" t="s">
        <v>277</v>
      </c>
      <c r="E73" s="773"/>
      <c r="F73" s="773"/>
      <c r="G73" s="774"/>
      <c r="H73" s="772" t="s">
        <v>278</v>
      </c>
      <c r="I73" s="773"/>
      <c r="J73" s="773"/>
      <c r="K73" s="774"/>
      <c r="L73" s="772" t="s">
        <v>279</v>
      </c>
      <c r="M73" s="773"/>
      <c r="N73" s="773"/>
      <c r="O73" s="773"/>
      <c r="P73" s="773" t="s">
        <v>278</v>
      </c>
      <c r="Q73" s="773"/>
      <c r="R73" s="773"/>
      <c r="S73" s="774"/>
    </row>
    <row r="74" spans="2:19" s="236" customFormat="1" ht="37.5" customHeight="1">
      <c r="B74" s="805" t="s">
        <v>322</v>
      </c>
      <c r="C74" s="823" t="s">
        <v>323</v>
      </c>
      <c r="D74" s="396" t="s">
        <v>324</v>
      </c>
      <c r="E74" s="415" t="s">
        <v>325</v>
      </c>
      <c r="F74" s="784" t="s">
        <v>326</v>
      </c>
      <c r="G74" s="783"/>
      <c r="H74" s="388" t="s">
        <v>324</v>
      </c>
      <c r="I74" s="415" t="s">
        <v>325</v>
      </c>
      <c r="J74" s="784" t="s">
        <v>326</v>
      </c>
      <c r="K74" s="783"/>
      <c r="L74" s="388" t="s">
        <v>324</v>
      </c>
      <c r="M74" s="415" t="s">
        <v>325</v>
      </c>
      <c r="N74" s="784" t="s">
        <v>326</v>
      </c>
      <c r="O74" s="783"/>
      <c r="P74" s="388" t="s">
        <v>324</v>
      </c>
      <c r="Q74" s="415" t="s">
        <v>325</v>
      </c>
      <c r="R74" s="784" t="s">
        <v>326</v>
      </c>
      <c r="S74" s="783"/>
    </row>
    <row r="75" spans="2:19" s="236" customFormat="1" ht="44.25" customHeight="1">
      <c r="B75" s="806"/>
      <c r="C75" s="825"/>
      <c r="D75" s="304" t="s">
        <v>450</v>
      </c>
      <c r="E75" s="411" t="s">
        <v>448</v>
      </c>
      <c r="F75" s="868" t="s">
        <v>480</v>
      </c>
      <c r="G75" s="869"/>
      <c r="H75" s="289" t="s">
        <v>450</v>
      </c>
      <c r="I75" s="399" t="s">
        <v>448</v>
      </c>
      <c r="J75" s="872" t="s">
        <v>458</v>
      </c>
      <c r="K75" s="796"/>
      <c r="L75" s="289" t="s">
        <v>450</v>
      </c>
      <c r="M75" s="399" t="s">
        <v>448</v>
      </c>
      <c r="N75" s="872" t="s">
        <v>474</v>
      </c>
      <c r="O75" s="796"/>
      <c r="P75" s="289"/>
      <c r="Q75" s="399"/>
      <c r="R75" s="872"/>
      <c r="S75" s="796"/>
    </row>
    <row r="76" spans="2:19" s="236" customFormat="1" ht="36.75" customHeight="1">
      <c r="B76" s="806"/>
      <c r="C76" s="870" t="s">
        <v>952</v>
      </c>
      <c r="D76" s="391" t="s">
        <v>276</v>
      </c>
      <c r="E76" s="410" t="s">
        <v>327</v>
      </c>
      <c r="F76" s="763" t="s">
        <v>328</v>
      </c>
      <c r="G76" s="792"/>
      <c r="H76" s="142" t="s">
        <v>276</v>
      </c>
      <c r="I76" s="410" t="s">
        <v>327</v>
      </c>
      <c r="J76" s="763" t="s">
        <v>328</v>
      </c>
      <c r="K76" s="792"/>
      <c r="L76" s="142" t="s">
        <v>276</v>
      </c>
      <c r="M76" s="410" t="s">
        <v>327</v>
      </c>
      <c r="N76" s="763" t="s">
        <v>328</v>
      </c>
      <c r="O76" s="792"/>
      <c r="P76" s="142" t="s">
        <v>276</v>
      </c>
      <c r="Q76" s="410" t="s">
        <v>327</v>
      </c>
      <c r="R76" s="763" t="s">
        <v>328</v>
      </c>
      <c r="S76" s="792"/>
    </row>
    <row r="77" spans="2:19" s="236" customFormat="1" ht="53" customHeight="1">
      <c r="B77" s="806"/>
      <c r="C77" s="824"/>
      <c r="D77" s="305" t="s">
        <v>450</v>
      </c>
      <c r="E77" s="411" t="s">
        <v>819</v>
      </c>
      <c r="F77" s="863" t="s">
        <v>486</v>
      </c>
      <c r="G77" s="867"/>
      <c r="H77" s="276" t="s">
        <v>450</v>
      </c>
      <c r="I77" s="399" t="s">
        <v>819</v>
      </c>
      <c r="J77" s="787" t="s">
        <v>467</v>
      </c>
      <c r="K77" s="789"/>
      <c r="L77" s="276" t="s">
        <v>450</v>
      </c>
      <c r="M77" s="399" t="s">
        <v>819</v>
      </c>
      <c r="N77" s="787" t="s">
        <v>475</v>
      </c>
      <c r="O77" s="789"/>
      <c r="P77" s="276"/>
      <c r="Q77" s="399"/>
      <c r="R77" s="787"/>
      <c r="S77" s="789"/>
    </row>
    <row r="78" spans="2:19" s="236" customFormat="1" ht="53" customHeight="1" outlineLevel="1">
      <c r="B78" s="806"/>
      <c r="C78" s="824"/>
      <c r="D78" s="305" t="s">
        <v>450</v>
      </c>
      <c r="E78" s="411" t="s">
        <v>820</v>
      </c>
      <c r="F78" s="863" t="s">
        <v>486</v>
      </c>
      <c r="G78" s="867"/>
      <c r="H78" s="276" t="s">
        <v>450</v>
      </c>
      <c r="I78" s="399" t="s">
        <v>820</v>
      </c>
      <c r="J78" s="787" t="s">
        <v>467</v>
      </c>
      <c r="K78" s="789"/>
      <c r="L78" s="276" t="s">
        <v>450</v>
      </c>
      <c r="M78" s="399" t="s">
        <v>820</v>
      </c>
      <c r="N78" s="787" t="s">
        <v>475</v>
      </c>
      <c r="O78" s="789"/>
      <c r="P78" s="276"/>
      <c r="Q78" s="399"/>
      <c r="R78" s="787"/>
      <c r="S78" s="789"/>
    </row>
    <row r="79" spans="2:19" s="236" customFormat="1" ht="30" customHeight="1" outlineLevel="1">
      <c r="B79" s="806"/>
      <c r="C79" s="824"/>
      <c r="D79" s="402"/>
      <c r="E79" s="397"/>
      <c r="F79" s="785"/>
      <c r="G79" s="871"/>
      <c r="H79" s="276"/>
      <c r="I79" s="399"/>
      <c r="J79" s="787"/>
      <c r="K79" s="789"/>
      <c r="L79" s="276"/>
      <c r="M79" s="399"/>
      <c r="N79" s="787"/>
      <c r="O79" s="789"/>
      <c r="P79" s="276"/>
      <c r="Q79" s="399"/>
      <c r="R79" s="787"/>
      <c r="S79" s="789"/>
    </row>
    <row r="80" spans="2:19" s="236" customFormat="1" ht="30" customHeight="1" outlineLevel="1">
      <c r="B80" s="806"/>
      <c r="C80" s="824"/>
      <c r="D80" s="402"/>
      <c r="E80" s="397"/>
      <c r="F80" s="785"/>
      <c r="G80" s="871"/>
      <c r="H80" s="276"/>
      <c r="I80" s="399"/>
      <c r="J80" s="787"/>
      <c r="K80" s="789"/>
      <c r="L80" s="276"/>
      <c r="M80" s="399"/>
      <c r="N80" s="787"/>
      <c r="O80" s="789"/>
      <c r="P80" s="276"/>
      <c r="Q80" s="399"/>
      <c r="R80" s="787"/>
      <c r="S80" s="789"/>
    </row>
    <row r="81" spans="2:19" s="236" customFormat="1" ht="30" customHeight="1" outlineLevel="1">
      <c r="B81" s="806"/>
      <c r="C81" s="824"/>
      <c r="D81" s="402"/>
      <c r="E81" s="397"/>
      <c r="F81" s="785"/>
      <c r="G81" s="871"/>
      <c r="H81" s="276"/>
      <c r="I81" s="399"/>
      <c r="J81" s="787"/>
      <c r="K81" s="789"/>
      <c r="L81" s="276"/>
      <c r="M81" s="399"/>
      <c r="N81" s="787"/>
      <c r="O81" s="789"/>
      <c r="P81" s="276"/>
      <c r="Q81" s="399"/>
      <c r="R81" s="787"/>
      <c r="S81" s="789"/>
    </row>
    <row r="82" spans="2:19" s="236" customFormat="1" ht="30" customHeight="1" outlineLevel="1">
      <c r="B82" s="822"/>
      <c r="C82" s="825"/>
      <c r="D82" s="402"/>
      <c r="E82" s="397"/>
      <c r="F82" s="785"/>
      <c r="G82" s="871"/>
      <c r="H82" s="276"/>
      <c r="I82" s="399"/>
      <c r="J82" s="787"/>
      <c r="K82" s="789"/>
      <c r="L82" s="276"/>
      <c r="M82" s="399"/>
      <c r="N82" s="787"/>
      <c r="O82" s="789"/>
      <c r="P82" s="276"/>
      <c r="Q82" s="399"/>
      <c r="R82" s="787"/>
      <c r="S82" s="789"/>
    </row>
    <row r="83" spans="2:19" s="236" customFormat="1" ht="35.25" customHeight="1">
      <c r="B83" s="755" t="s">
        <v>329</v>
      </c>
      <c r="C83" s="884" t="s">
        <v>620</v>
      </c>
      <c r="D83" s="395" t="s">
        <v>330</v>
      </c>
      <c r="E83" s="761" t="s">
        <v>313</v>
      </c>
      <c r="F83" s="762"/>
      <c r="G83" s="144" t="s">
        <v>276</v>
      </c>
      <c r="H83" s="391" t="s">
        <v>330</v>
      </c>
      <c r="I83" s="763" t="s">
        <v>313</v>
      </c>
      <c r="J83" s="764"/>
      <c r="K83" s="145" t="s">
        <v>276</v>
      </c>
      <c r="L83" s="391" t="s">
        <v>330</v>
      </c>
      <c r="M83" s="763" t="s">
        <v>313</v>
      </c>
      <c r="N83" s="764"/>
      <c r="O83" s="145" t="s">
        <v>276</v>
      </c>
      <c r="P83" s="391" t="s">
        <v>330</v>
      </c>
      <c r="Q83" s="763" t="s">
        <v>313</v>
      </c>
      <c r="R83" s="764"/>
      <c r="S83" s="145" t="s">
        <v>276</v>
      </c>
    </row>
    <row r="84" spans="2:19" s="236" customFormat="1" ht="35.25" customHeight="1">
      <c r="B84" s="756"/>
      <c r="C84" s="884"/>
      <c r="D84" s="405"/>
      <c r="E84" s="874"/>
      <c r="F84" s="875"/>
      <c r="G84" s="306"/>
      <c r="H84" s="406"/>
      <c r="I84" s="872"/>
      <c r="J84" s="873"/>
      <c r="K84" s="307"/>
      <c r="L84" s="406"/>
      <c r="M84" s="872"/>
      <c r="N84" s="873"/>
      <c r="O84" s="307"/>
      <c r="P84" s="406"/>
      <c r="Q84" s="872"/>
      <c r="R84" s="873"/>
      <c r="S84" s="307"/>
    </row>
    <row r="85" spans="2:19" s="236" customFormat="1" ht="35.25" customHeight="1" outlineLevel="1">
      <c r="B85" s="756"/>
      <c r="C85" s="884"/>
      <c r="D85" s="405"/>
      <c r="E85" s="874"/>
      <c r="F85" s="875"/>
      <c r="G85" s="306"/>
      <c r="H85" s="406"/>
      <c r="I85" s="872"/>
      <c r="J85" s="873"/>
      <c r="K85" s="307"/>
      <c r="L85" s="406"/>
      <c r="M85" s="872"/>
      <c r="N85" s="873"/>
      <c r="O85" s="307"/>
      <c r="P85" s="406"/>
      <c r="Q85" s="872"/>
      <c r="R85" s="873"/>
      <c r="S85" s="307"/>
    </row>
    <row r="86" spans="2:19" s="236" customFormat="1" ht="35.25" customHeight="1" outlineLevel="1">
      <c r="B86" s="756"/>
      <c r="C86" s="884"/>
      <c r="D86" s="405"/>
      <c r="E86" s="874"/>
      <c r="F86" s="875"/>
      <c r="G86" s="306"/>
      <c r="H86" s="406"/>
      <c r="I86" s="872"/>
      <c r="J86" s="873"/>
      <c r="K86" s="307"/>
      <c r="L86" s="406"/>
      <c r="M86" s="872"/>
      <c r="N86" s="873"/>
      <c r="O86" s="307"/>
      <c r="P86" s="406"/>
      <c r="Q86" s="872"/>
      <c r="R86" s="873"/>
      <c r="S86" s="307"/>
    </row>
    <row r="87" spans="2:19" s="236" customFormat="1" ht="35.25" customHeight="1" outlineLevel="1">
      <c r="B87" s="756"/>
      <c r="C87" s="884"/>
      <c r="D87" s="405"/>
      <c r="E87" s="874"/>
      <c r="F87" s="875"/>
      <c r="G87" s="306"/>
      <c r="H87" s="406"/>
      <c r="I87" s="872"/>
      <c r="J87" s="873"/>
      <c r="K87" s="307"/>
      <c r="L87" s="406"/>
      <c r="M87" s="872"/>
      <c r="N87" s="873"/>
      <c r="O87" s="307"/>
      <c r="P87" s="406"/>
      <c r="Q87" s="872"/>
      <c r="R87" s="873"/>
      <c r="S87" s="307"/>
    </row>
    <row r="88" spans="2:19" s="236" customFormat="1" ht="35.25" customHeight="1" outlineLevel="1">
      <c r="B88" s="756"/>
      <c r="C88" s="884"/>
      <c r="D88" s="405"/>
      <c r="E88" s="874"/>
      <c r="F88" s="875"/>
      <c r="G88" s="306"/>
      <c r="H88" s="406"/>
      <c r="I88" s="872"/>
      <c r="J88" s="873"/>
      <c r="K88" s="307"/>
      <c r="L88" s="406"/>
      <c r="M88" s="872"/>
      <c r="N88" s="873"/>
      <c r="O88" s="307"/>
      <c r="P88" s="406"/>
      <c r="Q88" s="872"/>
      <c r="R88" s="873"/>
      <c r="S88" s="307"/>
    </row>
    <row r="89" spans="2:19" s="236" customFormat="1" ht="33" customHeight="1" outlineLevel="1" thickBot="1">
      <c r="B89" s="757"/>
      <c r="C89" s="885"/>
      <c r="D89" s="407"/>
      <c r="E89" s="879"/>
      <c r="F89" s="880"/>
      <c r="G89" s="308"/>
      <c r="H89" s="408"/>
      <c r="I89" s="881"/>
      <c r="J89" s="882"/>
      <c r="K89" s="309"/>
      <c r="L89" s="408"/>
      <c r="M89" s="881"/>
      <c r="N89" s="882"/>
      <c r="O89" s="309"/>
      <c r="P89" s="408"/>
      <c r="Q89" s="881"/>
      <c r="R89" s="882"/>
      <c r="S89" s="309"/>
    </row>
    <row r="90" spans="2:19" s="236" customFormat="1" ht="31.5" customHeight="1" thickBot="1">
      <c r="C90" s="310"/>
    </row>
    <row r="91" spans="2:19" s="236" customFormat="1" ht="30.75" customHeight="1" thickBot="1">
      <c r="D91" s="772" t="s">
        <v>277</v>
      </c>
      <c r="E91" s="773"/>
      <c r="F91" s="773"/>
      <c r="G91" s="774"/>
      <c r="H91" s="892" t="s">
        <v>277</v>
      </c>
      <c r="I91" s="893"/>
      <c r="J91" s="893"/>
      <c r="K91" s="894"/>
      <c r="L91" s="773" t="s">
        <v>279</v>
      </c>
      <c r="M91" s="773"/>
      <c r="N91" s="773"/>
      <c r="O91" s="773"/>
      <c r="P91" s="773" t="s">
        <v>278</v>
      </c>
      <c r="Q91" s="773"/>
      <c r="R91" s="773"/>
      <c r="S91" s="774"/>
    </row>
    <row r="92" spans="2:19" s="236" customFormat="1" ht="30.75" customHeight="1">
      <c r="B92" s="775" t="s">
        <v>331</v>
      </c>
      <c r="C92" s="777" t="s">
        <v>332</v>
      </c>
      <c r="D92" s="876" t="s">
        <v>333</v>
      </c>
      <c r="E92" s="877"/>
      <c r="F92" s="414" t="s">
        <v>276</v>
      </c>
      <c r="G92" s="311" t="s">
        <v>313</v>
      </c>
      <c r="H92" s="878" t="s">
        <v>333</v>
      </c>
      <c r="I92" s="847"/>
      <c r="J92" s="415" t="s">
        <v>276</v>
      </c>
      <c r="K92" s="416" t="s">
        <v>313</v>
      </c>
      <c r="L92" s="878" t="s">
        <v>333</v>
      </c>
      <c r="M92" s="847"/>
      <c r="N92" s="415" t="s">
        <v>276</v>
      </c>
      <c r="O92" s="416" t="s">
        <v>313</v>
      </c>
      <c r="P92" s="878" t="s">
        <v>333</v>
      </c>
      <c r="Q92" s="847"/>
      <c r="R92" s="415" t="s">
        <v>276</v>
      </c>
      <c r="S92" s="416" t="s">
        <v>313</v>
      </c>
    </row>
    <row r="93" spans="2:19" s="236" customFormat="1" ht="29.25" customHeight="1">
      <c r="B93" s="776"/>
      <c r="C93" s="759"/>
      <c r="D93" s="786"/>
      <c r="E93" s="883"/>
      <c r="F93" s="312"/>
      <c r="G93" s="313"/>
      <c r="H93" s="398"/>
      <c r="I93" s="409"/>
      <c r="J93" s="289"/>
      <c r="K93" s="314"/>
      <c r="L93" s="400"/>
      <c r="M93" s="409"/>
      <c r="N93" s="289"/>
      <c r="O93" s="314"/>
      <c r="P93" s="400"/>
      <c r="Q93" s="409"/>
      <c r="R93" s="289"/>
      <c r="S93" s="314"/>
    </row>
    <row r="94" spans="2:19" s="236" customFormat="1" ht="45" customHeight="1">
      <c r="B94" s="886" t="s">
        <v>334</v>
      </c>
      <c r="C94" s="758" t="s">
        <v>953</v>
      </c>
      <c r="D94" s="395" t="s">
        <v>335</v>
      </c>
      <c r="E94" s="139" t="s">
        <v>336</v>
      </c>
      <c r="F94" s="395" t="s">
        <v>337</v>
      </c>
      <c r="G94" s="144" t="s">
        <v>338</v>
      </c>
      <c r="H94" s="143" t="s">
        <v>335</v>
      </c>
      <c r="I94" s="142" t="s">
        <v>336</v>
      </c>
      <c r="J94" s="391" t="s">
        <v>337</v>
      </c>
      <c r="K94" s="145" t="s">
        <v>338</v>
      </c>
      <c r="L94" s="142" t="s">
        <v>335</v>
      </c>
      <c r="M94" s="142" t="s">
        <v>336</v>
      </c>
      <c r="N94" s="391" t="s">
        <v>337</v>
      </c>
      <c r="O94" s="145" t="s">
        <v>338</v>
      </c>
      <c r="P94" s="142" t="s">
        <v>335</v>
      </c>
      <c r="Q94" s="142" t="s">
        <v>336</v>
      </c>
      <c r="R94" s="391" t="s">
        <v>337</v>
      </c>
      <c r="S94" s="145" t="s">
        <v>338</v>
      </c>
    </row>
    <row r="95" spans="2:19" s="236" customFormat="1" ht="29.25" customHeight="1">
      <c r="B95" s="886"/>
      <c r="C95" s="817"/>
      <c r="D95" s="888"/>
      <c r="E95" s="890"/>
      <c r="F95" s="890"/>
      <c r="G95" s="897"/>
      <c r="H95" s="899"/>
      <c r="I95" s="901"/>
      <c r="J95" s="901"/>
      <c r="K95" s="895"/>
      <c r="L95" s="901"/>
      <c r="M95" s="901"/>
      <c r="N95" s="901"/>
      <c r="O95" s="895"/>
      <c r="P95" s="901"/>
      <c r="Q95" s="901"/>
      <c r="R95" s="901"/>
      <c r="S95" s="895"/>
    </row>
    <row r="96" spans="2:19" s="236" customFormat="1" ht="29.25" customHeight="1">
      <c r="B96" s="886"/>
      <c r="C96" s="817"/>
      <c r="D96" s="889"/>
      <c r="E96" s="891"/>
      <c r="F96" s="891"/>
      <c r="G96" s="898"/>
      <c r="H96" s="900"/>
      <c r="I96" s="902"/>
      <c r="J96" s="902"/>
      <c r="K96" s="896"/>
      <c r="L96" s="902"/>
      <c r="M96" s="902"/>
      <c r="N96" s="902"/>
      <c r="O96" s="896"/>
      <c r="P96" s="902"/>
      <c r="Q96" s="902"/>
      <c r="R96" s="902"/>
      <c r="S96" s="896"/>
    </row>
    <row r="97" spans="2:19" s="236" customFormat="1" ht="50" customHeight="1" outlineLevel="1">
      <c r="B97" s="886"/>
      <c r="C97" s="817"/>
      <c r="D97" s="395" t="s">
        <v>335</v>
      </c>
      <c r="E97" s="139" t="s">
        <v>336</v>
      </c>
      <c r="F97" s="395" t="s">
        <v>337</v>
      </c>
      <c r="G97" s="144" t="s">
        <v>338</v>
      </c>
      <c r="H97" s="143" t="s">
        <v>335</v>
      </c>
      <c r="I97" s="142" t="s">
        <v>336</v>
      </c>
      <c r="J97" s="391" t="s">
        <v>337</v>
      </c>
      <c r="K97" s="145" t="s">
        <v>338</v>
      </c>
      <c r="L97" s="142" t="s">
        <v>335</v>
      </c>
      <c r="M97" s="142" t="s">
        <v>336</v>
      </c>
      <c r="N97" s="391" t="s">
        <v>337</v>
      </c>
      <c r="O97" s="145" t="s">
        <v>338</v>
      </c>
      <c r="P97" s="142" t="s">
        <v>335</v>
      </c>
      <c r="Q97" s="142" t="s">
        <v>336</v>
      </c>
      <c r="R97" s="391" t="s">
        <v>337</v>
      </c>
      <c r="S97" s="145" t="s">
        <v>338</v>
      </c>
    </row>
    <row r="98" spans="2:19" s="236" customFormat="1" ht="29.25" customHeight="1" outlineLevel="1">
      <c r="B98" s="886"/>
      <c r="C98" s="817"/>
      <c r="D98" s="888"/>
      <c r="E98" s="890"/>
      <c r="F98" s="890"/>
      <c r="G98" s="897"/>
      <c r="H98" s="899"/>
      <c r="I98" s="901"/>
      <c r="J98" s="901"/>
      <c r="K98" s="895"/>
      <c r="L98" s="901"/>
      <c r="M98" s="901"/>
      <c r="N98" s="901"/>
      <c r="O98" s="895"/>
      <c r="P98" s="901"/>
      <c r="Q98" s="901"/>
      <c r="R98" s="901"/>
      <c r="S98" s="895"/>
    </row>
    <row r="99" spans="2:19" s="236" customFormat="1" ht="29.25" customHeight="1" outlineLevel="1">
      <c r="B99" s="886"/>
      <c r="C99" s="817"/>
      <c r="D99" s="889"/>
      <c r="E99" s="891"/>
      <c r="F99" s="891"/>
      <c r="G99" s="898"/>
      <c r="H99" s="900"/>
      <c r="I99" s="902"/>
      <c r="J99" s="902"/>
      <c r="K99" s="896"/>
      <c r="L99" s="902"/>
      <c r="M99" s="902"/>
      <c r="N99" s="902"/>
      <c r="O99" s="896"/>
      <c r="P99" s="902"/>
      <c r="Q99" s="902"/>
      <c r="R99" s="902"/>
      <c r="S99" s="896"/>
    </row>
    <row r="100" spans="2:19" s="236" customFormat="1" ht="50" customHeight="1" outlineLevel="1">
      <c r="B100" s="886"/>
      <c r="C100" s="817"/>
      <c r="D100" s="395" t="s">
        <v>335</v>
      </c>
      <c r="E100" s="139" t="s">
        <v>336</v>
      </c>
      <c r="F100" s="395" t="s">
        <v>337</v>
      </c>
      <c r="G100" s="144" t="s">
        <v>338</v>
      </c>
      <c r="H100" s="143" t="s">
        <v>335</v>
      </c>
      <c r="I100" s="142" t="s">
        <v>336</v>
      </c>
      <c r="J100" s="391" t="s">
        <v>337</v>
      </c>
      <c r="K100" s="145" t="s">
        <v>338</v>
      </c>
      <c r="L100" s="142" t="s">
        <v>335</v>
      </c>
      <c r="M100" s="142" t="s">
        <v>336</v>
      </c>
      <c r="N100" s="391" t="s">
        <v>337</v>
      </c>
      <c r="O100" s="145" t="s">
        <v>338</v>
      </c>
      <c r="P100" s="142" t="s">
        <v>335</v>
      </c>
      <c r="Q100" s="142" t="s">
        <v>336</v>
      </c>
      <c r="R100" s="391" t="s">
        <v>337</v>
      </c>
      <c r="S100" s="145" t="s">
        <v>338</v>
      </c>
    </row>
    <row r="101" spans="2:19" s="236" customFormat="1" ht="29.25" customHeight="1" outlineLevel="1">
      <c r="B101" s="886"/>
      <c r="C101" s="817"/>
      <c r="D101" s="888"/>
      <c r="E101" s="890"/>
      <c r="F101" s="890"/>
      <c r="G101" s="897"/>
      <c r="H101" s="899"/>
      <c r="I101" s="901"/>
      <c r="J101" s="901"/>
      <c r="K101" s="895"/>
      <c r="L101" s="901"/>
      <c r="M101" s="901"/>
      <c r="N101" s="901"/>
      <c r="O101" s="895"/>
      <c r="P101" s="901"/>
      <c r="Q101" s="901"/>
      <c r="R101" s="901"/>
      <c r="S101" s="895"/>
    </row>
    <row r="102" spans="2:19" s="236" customFormat="1" ht="29.25" customHeight="1" outlineLevel="1">
      <c r="B102" s="886"/>
      <c r="C102" s="817"/>
      <c r="D102" s="889"/>
      <c r="E102" s="891"/>
      <c r="F102" s="891"/>
      <c r="G102" s="898"/>
      <c r="H102" s="900"/>
      <c r="I102" s="902"/>
      <c r="J102" s="902"/>
      <c r="K102" s="896"/>
      <c r="L102" s="902"/>
      <c r="M102" s="902"/>
      <c r="N102" s="902"/>
      <c r="O102" s="896"/>
      <c r="P102" s="902"/>
      <c r="Q102" s="902"/>
      <c r="R102" s="902"/>
      <c r="S102" s="896"/>
    </row>
    <row r="103" spans="2:19" s="236" customFormat="1" ht="50" customHeight="1" outlineLevel="1">
      <c r="B103" s="886"/>
      <c r="C103" s="817"/>
      <c r="D103" s="395" t="s">
        <v>335</v>
      </c>
      <c r="E103" s="139" t="s">
        <v>336</v>
      </c>
      <c r="F103" s="395" t="s">
        <v>337</v>
      </c>
      <c r="G103" s="144" t="s">
        <v>338</v>
      </c>
      <c r="H103" s="143" t="s">
        <v>335</v>
      </c>
      <c r="I103" s="142" t="s">
        <v>336</v>
      </c>
      <c r="J103" s="391" t="s">
        <v>337</v>
      </c>
      <c r="K103" s="145" t="s">
        <v>338</v>
      </c>
      <c r="L103" s="142" t="s">
        <v>335</v>
      </c>
      <c r="M103" s="142" t="s">
        <v>336</v>
      </c>
      <c r="N103" s="391" t="s">
        <v>337</v>
      </c>
      <c r="O103" s="145" t="s">
        <v>338</v>
      </c>
      <c r="P103" s="142" t="s">
        <v>335</v>
      </c>
      <c r="Q103" s="142" t="s">
        <v>336</v>
      </c>
      <c r="R103" s="391" t="s">
        <v>337</v>
      </c>
      <c r="S103" s="145" t="s">
        <v>338</v>
      </c>
    </row>
    <row r="104" spans="2:19" s="236" customFormat="1" ht="29.25" customHeight="1" outlineLevel="1">
      <c r="B104" s="886"/>
      <c r="C104" s="817"/>
      <c r="D104" s="888"/>
      <c r="E104" s="890"/>
      <c r="F104" s="890"/>
      <c r="G104" s="897"/>
      <c r="H104" s="899"/>
      <c r="I104" s="901"/>
      <c r="J104" s="901"/>
      <c r="K104" s="895"/>
      <c r="L104" s="901"/>
      <c r="M104" s="901"/>
      <c r="N104" s="901"/>
      <c r="O104" s="895"/>
      <c r="P104" s="901"/>
      <c r="Q104" s="901"/>
      <c r="R104" s="901"/>
      <c r="S104" s="895"/>
    </row>
    <row r="105" spans="2:19" s="236" customFormat="1" ht="29.25" customHeight="1" outlineLevel="1" thickBot="1">
      <c r="B105" s="887"/>
      <c r="C105" s="760"/>
      <c r="D105" s="908"/>
      <c r="E105" s="909"/>
      <c r="F105" s="909"/>
      <c r="G105" s="910"/>
      <c r="H105" s="911"/>
      <c r="I105" s="903"/>
      <c r="J105" s="903"/>
      <c r="K105" s="904"/>
      <c r="L105" s="903"/>
      <c r="M105" s="903"/>
      <c r="N105" s="903"/>
      <c r="O105" s="904"/>
      <c r="P105" s="903"/>
      <c r="Q105" s="903"/>
      <c r="R105" s="903"/>
      <c r="S105" s="904"/>
    </row>
    <row r="106" spans="2:19" s="236" customFormat="1" ht="14.5" thickBot="1"/>
    <row r="107" spans="2:19" s="236" customFormat="1" ht="40" customHeight="1" thickBot="1">
      <c r="D107" s="772" t="s">
        <v>277</v>
      </c>
      <c r="E107" s="773"/>
      <c r="F107" s="773"/>
      <c r="G107" s="774"/>
      <c r="H107" s="892" t="s">
        <v>339</v>
      </c>
      <c r="I107" s="893"/>
      <c r="J107" s="893"/>
      <c r="K107" s="894"/>
      <c r="L107" s="892" t="s">
        <v>279</v>
      </c>
      <c r="M107" s="893"/>
      <c r="N107" s="893"/>
      <c r="O107" s="894"/>
      <c r="P107" s="892" t="s">
        <v>280</v>
      </c>
      <c r="Q107" s="893"/>
      <c r="R107" s="893"/>
      <c r="S107" s="894"/>
    </row>
    <row r="108" spans="2:19" s="236" customFormat="1" ht="50" customHeight="1">
      <c r="B108" s="805" t="s">
        <v>340</v>
      </c>
      <c r="C108" s="823" t="s">
        <v>341</v>
      </c>
      <c r="D108" s="396" t="s">
        <v>342</v>
      </c>
      <c r="E108" s="233" t="s">
        <v>343</v>
      </c>
      <c r="F108" s="784" t="s">
        <v>344</v>
      </c>
      <c r="G108" s="783"/>
      <c r="H108" s="401" t="s">
        <v>342</v>
      </c>
      <c r="I108" s="233" t="s">
        <v>343</v>
      </c>
      <c r="J108" s="784" t="s">
        <v>344</v>
      </c>
      <c r="K108" s="783"/>
      <c r="L108" s="388" t="s">
        <v>342</v>
      </c>
      <c r="M108" s="233" t="s">
        <v>343</v>
      </c>
      <c r="N108" s="784" t="s">
        <v>344</v>
      </c>
      <c r="O108" s="783"/>
      <c r="P108" s="388" t="s">
        <v>342</v>
      </c>
      <c r="Q108" s="233" t="s">
        <v>343</v>
      </c>
      <c r="R108" s="784" t="s">
        <v>344</v>
      </c>
      <c r="S108" s="783"/>
    </row>
    <row r="109" spans="2:19" s="236" customFormat="1" ht="50" customHeight="1">
      <c r="B109" s="806"/>
      <c r="C109" s="825"/>
      <c r="D109" s="315">
        <v>195</v>
      </c>
      <c r="E109" s="316">
        <v>0.53</v>
      </c>
      <c r="F109" s="863" t="s">
        <v>449</v>
      </c>
      <c r="G109" s="867"/>
      <c r="H109" s="317">
        <v>4260</v>
      </c>
      <c r="I109" s="318">
        <v>0.5</v>
      </c>
      <c r="J109" s="905" t="s">
        <v>435</v>
      </c>
      <c r="K109" s="906"/>
      <c r="L109" s="319">
        <v>5920</v>
      </c>
      <c r="M109" s="318">
        <v>0.63</v>
      </c>
      <c r="N109" s="905" t="s">
        <v>439</v>
      </c>
      <c r="O109" s="906"/>
      <c r="P109" s="319"/>
      <c r="Q109" s="318"/>
      <c r="R109" s="905"/>
      <c r="S109" s="931"/>
    </row>
    <row r="110" spans="2:19" s="236" customFormat="1" ht="50" customHeight="1">
      <c r="B110" s="806"/>
      <c r="C110" s="870" t="s">
        <v>345</v>
      </c>
      <c r="D110" s="320" t="s">
        <v>342</v>
      </c>
      <c r="E110" s="139" t="s">
        <v>343</v>
      </c>
      <c r="F110" s="139" t="s">
        <v>346</v>
      </c>
      <c r="G110" s="140" t="s">
        <v>347</v>
      </c>
      <c r="H110" s="321" t="s">
        <v>342</v>
      </c>
      <c r="I110" s="142" t="s">
        <v>343</v>
      </c>
      <c r="J110" s="142" t="s">
        <v>346</v>
      </c>
      <c r="K110" s="393" t="s">
        <v>347</v>
      </c>
      <c r="L110" s="322" t="s">
        <v>342</v>
      </c>
      <c r="M110" s="142" t="s">
        <v>343</v>
      </c>
      <c r="N110" s="142" t="s">
        <v>346</v>
      </c>
      <c r="O110" s="393" t="s">
        <v>347</v>
      </c>
      <c r="P110" s="322" t="s">
        <v>342</v>
      </c>
      <c r="Q110" s="142" t="s">
        <v>343</v>
      </c>
      <c r="R110" s="142" t="s">
        <v>346</v>
      </c>
      <c r="S110" s="393" t="s">
        <v>347</v>
      </c>
    </row>
    <row r="111" spans="2:19" s="236" customFormat="1" ht="50" customHeight="1">
      <c r="B111" s="806"/>
      <c r="C111" s="824"/>
      <c r="D111" s="323"/>
      <c r="E111" s="324"/>
      <c r="F111" s="397"/>
      <c r="G111" s="313"/>
      <c r="H111" s="317"/>
      <c r="I111" s="293"/>
      <c r="J111" s="399"/>
      <c r="K111" s="314"/>
      <c r="L111" s="319"/>
      <c r="M111" s="293"/>
      <c r="N111" s="399"/>
      <c r="O111" s="314"/>
      <c r="P111" s="319"/>
      <c r="Q111" s="293"/>
      <c r="R111" s="399"/>
      <c r="S111" s="314"/>
    </row>
    <row r="112" spans="2:19" s="236" customFormat="1" ht="50" customHeight="1" outlineLevel="1">
      <c r="B112" s="806"/>
      <c r="C112" s="824"/>
      <c r="D112" s="320" t="s">
        <v>342</v>
      </c>
      <c r="E112" s="139" t="s">
        <v>343</v>
      </c>
      <c r="F112" s="139" t="s">
        <v>346</v>
      </c>
      <c r="G112" s="140" t="s">
        <v>347</v>
      </c>
      <c r="H112" s="321" t="s">
        <v>342</v>
      </c>
      <c r="I112" s="142" t="s">
        <v>343</v>
      </c>
      <c r="J112" s="142" t="s">
        <v>346</v>
      </c>
      <c r="K112" s="393" t="s">
        <v>347</v>
      </c>
      <c r="L112" s="322" t="s">
        <v>342</v>
      </c>
      <c r="M112" s="142" t="s">
        <v>343</v>
      </c>
      <c r="N112" s="142" t="s">
        <v>346</v>
      </c>
      <c r="O112" s="393" t="s">
        <v>347</v>
      </c>
      <c r="P112" s="322" t="s">
        <v>342</v>
      </c>
      <c r="Q112" s="142" t="s">
        <v>343</v>
      </c>
      <c r="R112" s="142" t="s">
        <v>346</v>
      </c>
      <c r="S112" s="393" t="s">
        <v>347</v>
      </c>
    </row>
    <row r="113" spans="2:19" s="236" customFormat="1" ht="50" customHeight="1" outlineLevel="1">
      <c r="B113" s="806"/>
      <c r="C113" s="824"/>
      <c r="D113" s="323"/>
      <c r="E113" s="324"/>
      <c r="F113" s="397"/>
      <c r="G113" s="313"/>
      <c r="H113" s="317"/>
      <c r="I113" s="293"/>
      <c r="J113" s="399"/>
      <c r="K113" s="314"/>
      <c r="L113" s="319"/>
      <c r="M113" s="293"/>
      <c r="N113" s="399"/>
      <c r="O113" s="314"/>
      <c r="P113" s="319"/>
      <c r="Q113" s="293"/>
      <c r="R113" s="399"/>
      <c r="S113" s="314"/>
    </row>
    <row r="114" spans="2:19" s="236" customFormat="1" ht="50" customHeight="1" outlineLevel="1">
      <c r="B114" s="806"/>
      <c r="C114" s="824"/>
      <c r="D114" s="320" t="s">
        <v>342</v>
      </c>
      <c r="E114" s="139" t="s">
        <v>343</v>
      </c>
      <c r="F114" s="139" t="s">
        <v>346</v>
      </c>
      <c r="G114" s="140" t="s">
        <v>347</v>
      </c>
      <c r="H114" s="321" t="s">
        <v>342</v>
      </c>
      <c r="I114" s="142" t="s">
        <v>343</v>
      </c>
      <c r="J114" s="142" t="s">
        <v>346</v>
      </c>
      <c r="K114" s="393" t="s">
        <v>347</v>
      </c>
      <c r="L114" s="322" t="s">
        <v>342</v>
      </c>
      <c r="M114" s="142" t="s">
        <v>343</v>
      </c>
      <c r="N114" s="142" t="s">
        <v>346</v>
      </c>
      <c r="O114" s="393" t="s">
        <v>347</v>
      </c>
      <c r="P114" s="322" t="s">
        <v>342</v>
      </c>
      <c r="Q114" s="142" t="s">
        <v>343</v>
      </c>
      <c r="R114" s="142" t="s">
        <v>346</v>
      </c>
      <c r="S114" s="393" t="s">
        <v>347</v>
      </c>
    </row>
    <row r="115" spans="2:19" s="236" customFormat="1" ht="50" customHeight="1" outlineLevel="1">
      <c r="B115" s="806"/>
      <c r="C115" s="824"/>
      <c r="D115" s="323"/>
      <c r="E115" s="324"/>
      <c r="F115" s="397"/>
      <c r="G115" s="313"/>
      <c r="H115" s="317"/>
      <c r="I115" s="293"/>
      <c r="J115" s="399"/>
      <c r="K115" s="314"/>
      <c r="L115" s="319"/>
      <c r="M115" s="293"/>
      <c r="N115" s="399"/>
      <c r="O115" s="314"/>
      <c r="P115" s="319"/>
      <c r="Q115" s="293"/>
      <c r="R115" s="399"/>
      <c r="S115" s="314"/>
    </row>
    <row r="116" spans="2:19" s="236" customFormat="1" ht="50" customHeight="1" outlineLevel="1">
      <c r="B116" s="806"/>
      <c r="C116" s="824"/>
      <c r="D116" s="320" t="s">
        <v>342</v>
      </c>
      <c r="E116" s="139" t="s">
        <v>343</v>
      </c>
      <c r="F116" s="139" t="s">
        <v>346</v>
      </c>
      <c r="G116" s="140" t="s">
        <v>347</v>
      </c>
      <c r="H116" s="321" t="s">
        <v>342</v>
      </c>
      <c r="I116" s="142" t="s">
        <v>343</v>
      </c>
      <c r="J116" s="142" t="s">
        <v>346</v>
      </c>
      <c r="K116" s="393" t="s">
        <v>347</v>
      </c>
      <c r="L116" s="322" t="s">
        <v>342</v>
      </c>
      <c r="M116" s="142" t="s">
        <v>343</v>
      </c>
      <c r="N116" s="142" t="s">
        <v>346</v>
      </c>
      <c r="O116" s="393" t="s">
        <v>347</v>
      </c>
      <c r="P116" s="322" t="s">
        <v>342</v>
      </c>
      <c r="Q116" s="142" t="s">
        <v>343</v>
      </c>
      <c r="R116" s="142" t="s">
        <v>346</v>
      </c>
      <c r="S116" s="393" t="s">
        <v>347</v>
      </c>
    </row>
    <row r="117" spans="2:19" s="236" customFormat="1" ht="50" customHeight="1" outlineLevel="1" thickBot="1">
      <c r="B117" s="807"/>
      <c r="C117" s="907"/>
      <c r="D117" s="323"/>
      <c r="E117" s="324"/>
      <c r="F117" s="397"/>
      <c r="G117" s="313"/>
      <c r="H117" s="317"/>
      <c r="I117" s="293"/>
      <c r="J117" s="399"/>
      <c r="K117" s="314"/>
      <c r="L117" s="319"/>
      <c r="M117" s="293"/>
      <c r="N117" s="399"/>
      <c r="O117" s="314"/>
      <c r="P117" s="319"/>
      <c r="Q117" s="293"/>
      <c r="R117" s="399"/>
      <c r="S117" s="314"/>
    </row>
    <row r="118" spans="2:19" s="236" customFormat="1" ht="50" customHeight="1">
      <c r="B118" s="916" t="s">
        <v>348</v>
      </c>
      <c r="C118" s="917" t="s">
        <v>349</v>
      </c>
      <c r="D118" s="395" t="s">
        <v>350</v>
      </c>
      <c r="E118" s="139" t="s">
        <v>351</v>
      </c>
      <c r="F118" s="139" t="s">
        <v>276</v>
      </c>
      <c r="G118" s="144" t="s">
        <v>352</v>
      </c>
      <c r="H118" s="143" t="s">
        <v>350</v>
      </c>
      <c r="I118" s="142" t="s">
        <v>351</v>
      </c>
      <c r="J118" s="142" t="s">
        <v>276</v>
      </c>
      <c r="K118" s="145" t="s">
        <v>352</v>
      </c>
      <c r="L118" s="142" t="s">
        <v>350</v>
      </c>
      <c r="M118" s="142" t="s">
        <v>351</v>
      </c>
      <c r="N118" s="142" t="s">
        <v>276</v>
      </c>
      <c r="O118" s="145" t="s">
        <v>352</v>
      </c>
      <c r="P118" s="142" t="s">
        <v>350</v>
      </c>
      <c r="Q118" s="142" t="s">
        <v>351</v>
      </c>
      <c r="R118" s="142" t="s">
        <v>276</v>
      </c>
      <c r="S118" s="145" t="s">
        <v>352</v>
      </c>
    </row>
    <row r="119" spans="2:19" s="236" customFormat="1" ht="50" customHeight="1">
      <c r="B119" s="797"/>
      <c r="C119" s="799"/>
      <c r="D119" s="405"/>
      <c r="E119" s="325"/>
      <c r="F119" s="325"/>
      <c r="G119" s="306"/>
      <c r="H119" s="326"/>
      <c r="I119" s="241"/>
      <c r="J119" s="241"/>
      <c r="K119" s="307"/>
      <c r="L119" s="241"/>
      <c r="M119" s="241"/>
      <c r="N119" s="241"/>
      <c r="O119" s="307"/>
      <c r="P119" s="241"/>
      <c r="Q119" s="241"/>
      <c r="R119" s="241"/>
      <c r="S119" s="307"/>
    </row>
    <row r="120" spans="2:19" s="236" customFormat="1" ht="50" customHeight="1">
      <c r="B120" s="797"/>
      <c r="C120" s="799" t="s">
        <v>954</v>
      </c>
      <c r="D120" s="395" t="s">
        <v>955</v>
      </c>
      <c r="E120" s="761" t="s">
        <v>353</v>
      </c>
      <c r="F120" s="762"/>
      <c r="G120" s="144" t="s">
        <v>354</v>
      </c>
      <c r="H120" s="143" t="s">
        <v>955</v>
      </c>
      <c r="I120" s="763" t="s">
        <v>353</v>
      </c>
      <c r="J120" s="764"/>
      <c r="K120" s="145" t="s">
        <v>354</v>
      </c>
      <c r="L120" s="142" t="s">
        <v>955</v>
      </c>
      <c r="M120" s="763" t="s">
        <v>353</v>
      </c>
      <c r="N120" s="764"/>
      <c r="O120" s="145" t="s">
        <v>354</v>
      </c>
      <c r="P120" s="142" t="s">
        <v>955</v>
      </c>
      <c r="Q120" s="142" t="s">
        <v>353</v>
      </c>
      <c r="R120" s="763" t="s">
        <v>353</v>
      </c>
      <c r="S120" s="792"/>
    </row>
    <row r="121" spans="2:19" s="236" customFormat="1" ht="50" customHeight="1">
      <c r="B121" s="797"/>
      <c r="C121" s="799"/>
      <c r="D121" s="327"/>
      <c r="E121" s="918"/>
      <c r="F121" s="919"/>
      <c r="G121" s="275"/>
      <c r="H121" s="328"/>
      <c r="I121" s="912"/>
      <c r="J121" s="913"/>
      <c r="K121" s="392"/>
      <c r="L121" s="329"/>
      <c r="M121" s="912"/>
      <c r="N121" s="913"/>
      <c r="O121" s="278"/>
      <c r="P121" s="329"/>
      <c r="Q121" s="276"/>
      <c r="R121" s="912"/>
      <c r="S121" s="914"/>
    </row>
    <row r="122" spans="2:19" s="236" customFormat="1" ht="50" customHeight="1" outlineLevel="1">
      <c r="B122" s="797"/>
      <c r="C122" s="799"/>
      <c r="D122" s="395" t="s">
        <v>955</v>
      </c>
      <c r="E122" s="761" t="s">
        <v>353</v>
      </c>
      <c r="F122" s="762"/>
      <c r="G122" s="144" t="s">
        <v>354</v>
      </c>
      <c r="H122" s="143" t="s">
        <v>955</v>
      </c>
      <c r="I122" s="763" t="s">
        <v>353</v>
      </c>
      <c r="J122" s="764"/>
      <c r="K122" s="145" t="s">
        <v>354</v>
      </c>
      <c r="L122" s="142" t="s">
        <v>955</v>
      </c>
      <c r="M122" s="763" t="s">
        <v>353</v>
      </c>
      <c r="N122" s="764"/>
      <c r="O122" s="145" t="s">
        <v>354</v>
      </c>
      <c r="P122" s="142" t="s">
        <v>955</v>
      </c>
      <c r="Q122" s="142" t="s">
        <v>353</v>
      </c>
      <c r="R122" s="763" t="s">
        <v>353</v>
      </c>
      <c r="S122" s="792"/>
    </row>
    <row r="123" spans="2:19" s="236" customFormat="1" ht="50" customHeight="1" outlineLevel="1">
      <c r="B123" s="797"/>
      <c r="C123" s="799"/>
      <c r="D123" s="327"/>
      <c r="E123" s="918"/>
      <c r="F123" s="919"/>
      <c r="G123" s="275"/>
      <c r="H123" s="328"/>
      <c r="I123" s="912"/>
      <c r="J123" s="913"/>
      <c r="K123" s="278"/>
      <c r="L123" s="329"/>
      <c r="M123" s="912"/>
      <c r="N123" s="913"/>
      <c r="O123" s="278"/>
      <c r="P123" s="329"/>
      <c r="Q123" s="276"/>
      <c r="R123" s="912"/>
      <c r="S123" s="914"/>
    </row>
    <row r="124" spans="2:19" s="236" customFormat="1" ht="50" customHeight="1" outlineLevel="1">
      <c r="B124" s="797"/>
      <c r="C124" s="799"/>
      <c r="D124" s="395" t="s">
        <v>955</v>
      </c>
      <c r="E124" s="761" t="s">
        <v>353</v>
      </c>
      <c r="F124" s="762"/>
      <c r="G124" s="144" t="s">
        <v>354</v>
      </c>
      <c r="H124" s="143" t="s">
        <v>955</v>
      </c>
      <c r="I124" s="763" t="s">
        <v>353</v>
      </c>
      <c r="J124" s="764"/>
      <c r="K124" s="145" t="s">
        <v>354</v>
      </c>
      <c r="L124" s="142" t="s">
        <v>955</v>
      </c>
      <c r="M124" s="763" t="s">
        <v>353</v>
      </c>
      <c r="N124" s="764"/>
      <c r="O124" s="145" t="s">
        <v>354</v>
      </c>
      <c r="P124" s="142" t="s">
        <v>955</v>
      </c>
      <c r="Q124" s="142" t="s">
        <v>353</v>
      </c>
      <c r="R124" s="763" t="s">
        <v>353</v>
      </c>
      <c r="S124" s="792"/>
    </row>
    <row r="125" spans="2:19" s="236" customFormat="1" ht="50" customHeight="1" outlineLevel="1">
      <c r="B125" s="797"/>
      <c r="C125" s="799"/>
      <c r="D125" s="327"/>
      <c r="E125" s="918"/>
      <c r="F125" s="919"/>
      <c r="G125" s="275"/>
      <c r="H125" s="328"/>
      <c r="I125" s="912"/>
      <c r="J125" s="913"/>
      <c r="K125" s="278"/>
      <c r="L125" s="329"/>
      <c r="M125" s="912"/>
      <c r="N125" s="913"/>
      <c r="O125" s="278"/>
      <c r="P125" s="329"/>
      <c r="Q125" s="276"/>
      <c r="R125" s="912"/>
      <c r="S125" s="914"/>
    </row>
    <row r="126" spans="2:19" s="236" customFormat="1" ht="50" customHeight="1" outlineLevel="1">
      <c r="B126" s="797"/>
      <c r="C126" s="799"/>
      <c r="D126" s="395" t="s">
        <v>955</v>
      </c>
      <c r="E126" s="761" t="s">
        <v>353</v>
      </c>
      <c r="F126" s="762"/>
      <c r="G126" s="144" t="s">
        <v>354</v>
      </c>
      <c r="H126" s="143" t="s">
        <v>955</v>
      </c>
      <c r="I126" s="763" t="s">
        <v>353</v>
      </c>
      <c r="J126" s="764"/>
      <c r="K126" s="145" t="s">
        <v>354</v>
      </c>
      <c r="L126" s="142" t="s">
        <v>955</v>
      </c>
      <c r="M126" s="763" t="s">
        <v>353</v>
      </c>
      <c r="N126" s="764"/>
      <c r="O126" s="145" t="s">
        <v>354</v>
      </c>
      <c r="P126" s="142" t="s">
        <v>955</v>
      </c>
      <c r="Q126" s="142" t="s">
        <v>353</v>
      </c>
      <c r="R126" s="763" t="s">
        <v>353</v>
      </c>
      <c r="S126" s="792"/>
    </row>
    <row r="127" spans="2:19" s="236" customFormat="1" ht="50" customHeight="1" outlineLevel="1" thickBot="1">
      <c r="B127" s="798"/>
      <c r="C127" s="800"/>
      <c r="D127" s="330"/>
      <c r="E127" s="765"/>
      <c r="F127" s="766"/>
      <c r="G127" s="282"/>
      <c r="H127" s="331"/>
      <c r="I127" s="767"/>
      <c r="J127" s="768"/>
      <c r="K127" s="284"/>
      <c r="L127" s="332"/>
      <c r="M127" s="767"/>
      <c r="N127" s="768"/>
      <c r="O127" s="284"/>
      <c r="P127" s="332"/>
      <c r="Q127" s="301"/>
      <c r="R127" s="767"/>
      <c r="S127" s="915"/>
    </row>
    <row r="128" spans="2:19" s="236" customFormat="1" ht="14.5" thickBot="1"/>
    <row r="129" spans="2:19" s="236" customFormat="1" ht="40" customHeight="1" thickBot="1">
      <c r="D129" s="772" t="s">
        <v>277</v>
      </c>
      <c r="E129" s="773"/>
      <c r="F129" s="773"/>
      <c r="G129" s="774"/>
      <c r="H129" s="772" t="s">
        <v>278</v>
      </c>
      <c r="I129" s="773"/>
      <c r="J129" s="773"/>
      <c r="K129" s="774"/>
      <c r="L129" s="773" t="s">
        <v>279</v>
      </c>
      <c r="M129" s="773"/>
      <c r="N129" s="773"/>
      <c r="O129" s="773"/>
      <c r="P129" s="772" t="s">
        <v>280</v>
      </c>
      <c r="Q129" s="773"/>
      <c r="R129" s="773"/>
      <c r="S129" s="774"/>
    </row>
    <row r="130" spans="2:19" s="236" customFormat="1" ht="30" customHeight="1">
      <c r="B130" s="805" t="s">
        <v>355</v>
      </c>
      <c r="C130" s="823" t="s">
        <v>356</v>
      </c>
      <c r="D130" s="929" t="s">
        <v>357</v>
      </c>
      <c r="E130" s="876"/>
      <c r="F130" s="876"/>
      <c r="G130" s="930"/>
      <c r="H130" s="878" t="s">
        <v>357</v>
      </c>
      <c r="I130" s="782"/>
      <c r="J130" s="782"/>
      <c r="K130" s="783"/>
      <c r="L130" s="784" t="s">
        <v>357</v>
      </c>
      <c r="M130" s="782"/>
      <c r="N130" s="782"/>
      <c r="O130" s="783"/>
      <c r="P130" s="784" t="s">
        <v>357</v>
      </c>
      <c r="Q130" s="782"/>
      <c r="R130" s="782"/>
      <c r="S130" s="783"/>
    </row>
    <row r="131" spans="2:19" s="236" customFormat="1" ht="45" customHeight="1">
      <c r="B131" s="822"/>
      <c r="C131" s="825"/>
      <c r="D131" s="928"/>
      <c r="E131" s="786"/>
      <c r="F131" s="786"/>
      <c r="G131" s="871"/>
      <c r="H131" s="859"/>
      <c r="I131" s="788"/>
      <c r="J131" s="788"/>
      <c r="K131" s="789"/>
      <c r="L131" s="787"/>
      <c r="M131" s="788"/>
      <c r="N131" s="788"/>
      <c r="O131" s="789"/>
      <c r="P131" s="787"/>
      <c r="Q131" s="788"/>
      <c r="R131" s="788"/>
      <c r="S131" s="789"/>
    </row>
    <row r="132" spans="2:19" s="236" customFormat="1" ht="50" customHeight="1">
      <c r="B132" s="818" t="s">
        <v>358</v>
      </c>
      <c r="C132" s="819" t="s">
        <v>359</v>
      </c>
      <c r="D132" s="149" t="s">
        <v>360</v>
      </c>
      <c r="E132" s="394" t="s">
        <v>276</v>
      </c>
      <c r="F132" s="139" t="s">
        <v>297</v>
      </c>
      <c r="G132" s="144" t="s">
        <v>313</v>
      </c>
      <c r="H132" s="143" t="s">
        <v>360</v>
      </c>
      <c r="I132" s="390" t="s">
        <v>276</v>
      </c>
      <c r="J132" s="142" t="s">
        <v>297</v>
      </c>
      <c r="K132" s="145" t="s">
        <v>313</v>
      </c>
      <c r="L132" s="142" t="s">
        <v>360</v>
      </c>
      <c r="M132" s="390" t="s">
        <v>276</v>
      </c>
      <c r="N132" s="142" t="s">
        <v>297</v>
      </c>
      <c r="O132" s="145" t="s">
        <v>313</v>
      </c>
      <c r="P132" s="142" t="s">
        <v>360</v>
      </c>
      <c r="Q132" s="390" t="s">
        <v>276</v>
      </c>
      <c r="R132" s="142" t="s">
        <v>297</v>
      </c>
      <c r="S132" s="145" t="s">
        <v>313</v>
      </c>
    </row>
    <row r="133" spans="2:19" s="236" customFormat="1" ht="50" customHeight="1">
      <c r="B133" s="770"/>
      <c r="C133" s="791"/>
      <c r="D133" s="333"/>
      <c r="E133" s="404"/>
      <c r="F133" s="274"/>
      <c r="G133" s="306"/>
      <c r="H133" s="326"/>
      <c r="I133" s="406"/>
      <c r="J133" s="241"/>
      <c r="K133" s="389"/>
      <c r="L133" s="241"/>
      <c r="M133" s="406"/>
      <c r="N133" s="241"/>
      <c r="O133" s="389"/>
      <c r="P133" s="241"/>
      <c r="Q133" s="406"/>
      <c r="R133" s="241"/>
      <c r="S133" s="389"/>
    </row>
    <row r="134" spans="2:19" s="236" customFormat="1" ht="50" customHeight="1">
      <c r="B134" s="770"/>
      <c r="C134" s="819" t="s">
        <v>361</v>
      </c>
      <c r="D134" s="149" t="s">
        <v>362</v>
      </c>
      <c r="E134" s="761" t="s">
        <v>363</v>
      </c>
      <c r="F134" s="762"/>
      <c r="G134" s="144" t="s">
        <v>364</v>
      </c>
      <c r="H134" s="143" t="s">
        <v>362</v>
      </c>
      <c r="I134" s="763" t="s">
        <v>363</v>
      </c>
      <c r="J134" s="764"/>
      <c r="K134" s="145" t="s">
        <v>364</v>
      </c>
      <c r="L134" s="142" t="s">
        <v>362</v>
      </c>
      <c r="M134" s="763" t="s">
        <v>363</v>
      </c>
      <c r="N134" s="764"/>
      <c r="O134" s="145" t="s">
        <v>364</v>
      </c>
      <c r="P134" s="142" t="s">
        <v>362</v>
      </c>
      <c r="Q134" s="763" t="s">
        <v>363</v>
      </c>
      <c r="R134" s="764"/>
      <c r="S134" s="145" t="s">
        <v>364</v>
      </c>
    </row>
    <row r="135" spans="2:19" s="236" customFormat="1" ht="50" customHeight="1" thickBot="1">
      <c r="B135" s="771"/>
      <c r="C135" s="821"/>
      <c r="D135" s="334"/>
      <c r="E135" s="765"/>
      <c r="F135" s="766"/>
      <c r="G135" s="282"/>
      <c r="H135" s="331"/>
      <c r="I135" s="767"/>
      <c r="J135" s="768"/>
      <c r="K135" s="284"/>
      <c r="L135" s="332"/>
      <c r="M135" s="767"/>
      <c r="N135" s="768"/>
      <c r="O135" s="284"/>
      <c r="P135" s="332"/>
      <c r="Q135" s="767"/>
      <c r="R135" s="768"/>
      <c r="S135" s="284"/>
    </row>
    <row r="136" spans="2:19" s="236" customFormat="1" ht="14.5" thickBot="1"/>
    <row r="137" spans="2:19" s="236" customFormat="1" ht="14.5" hidden="1" thickBot="1"/>
    <row r="138" spans="2:19" s="236" customFormat="1" ht="14.5" hidden="1" thickBot="1"/>
    <row r="139" spans="2:19" s="236" customFormat="1" ht="14.5" hidden="1" thickBot="1"/>
    <row r="140" spans="2:19" s="236" customFormat="1" ht="14.5" hidden="1" thickBot="1"/>
    <row r="141" spans="2:19" s="236" customFormat="1" ht="14.5" hidden="1" thickBot="1">
      <c r="D141" s="236" t="s">
        <v>365</v>
      </c>
    </row>
    <row r="142" spans="2:19" s="236" customFormat="1" ht="14.5" hidden="1" thickBot="1">
      <c r="D142" s="236" t="s">
        <v>366</v>
      </c>
      <c r="E142" s="236" t="s">
        <v>367</v>
      </c>
      <c r="F142" s="236" t="s">
        <v>368</v>
      </c>
      <c r="H142" s="236" t="s">
        <v>369</v>
      </c>
      <c r="I142" s="236" t="s">
        <v>370</v>
      </c>
    </row>
    <row r="143" spans="2:19" s="236" customFormat="1" ht="14.5" hidden="1" thickBot="1">
      <c r="D143" s="236" t="s">
        <v>371</v>
      </c>
      <c r="E143" s="236" t="s">
        <v>372</v>
      </c>
      <c r="F143" s="236" t="s">
        <v>373</v>
      </c>
      <c r="H143" s="236" t="s">
        <v>374</v>
      </c>
      <c r="I143" s="236" t="s">
        <v>375</v>
      </c>
    </row>
    <row r="144" spans="2:19" s="236" customFormat="1" ht="14.5" hidden="1" thickBot="1">
      <c r="D144" s="236" t="s">
        <v>376</v>
      </c>
      <c r="E144" s="236" t="s">
        <v>377</v>
      </c>
      <c r="F144" s="236" t="s">
        <v>378</v>
      </c>
      <c r="H144" s="236" t="s">
        <v>379</v>
      </c>
      <c r="I144" s="236" t="s">
        <v>380</v>
      </c>
    </row>
    <row r="145" spans="2:12" s="236" customFormat="1" ht="14.5" hidden="1" thickBot="1">
      <c r="D145" s="236" t="s">
        <v>381</v>
      </c>
      <c r="F145" s="236" t="s">
        <v>382</v>
      </c>
      <c r="G145" s="236" t="s">
        <v>383</v>
      </c>
      <c r="H145" s="236" t="s">
        <v>384</v>
      </c>
      <c r="I145" s="236" t="s">
        <v>385</v>
      </c>
      <c r="K145" s="236" t="s">
        <v>386</v>
      </c>
    </row>
    <row r="146" spans="2:12" s="236" customFormat="1" ht="14.5" hidden="1" thickBot="1">
      <c r="D146" s="236" t="s">
        <v>387</v>
      </c>
      <c r="F146" s="236" t="s">
        <v>388</v>
      </c>
      <c r="G146" s="236" t="s">
        <v>389</v>
      </c>
      <c r="H146" s="236" t="s">
        <v>390</v>
      </c>
      <c r="I146" s="236" t="s">
        <v>391</v>
      </c>
      <c r="K146" s="236" t="s">
        <v>392</v>
      </c>
      <c r="L146" s="236" t="s">
        <v>393</v>
      </c>
    </row>
    <row r="147" spans="2:12" s="236" customFormat="1" ht="14.5" hidden="1" thickBot="1">
      <c r="D147" s="236" t="s">
        <v>394</v>
      </c>
      <c r="E147" s="335" t="s">
        <v>395</v>
      </c>
      <c r="G147" s="236" t="s">
        <v>396</v>
      </c>
      <c r="H147" s="236" t="s">
        <v>397</v>
      </c>
      <c r="K147" s="236" t="s">
        <v>398</v>
      </c>
      <c r="L147" s="236" t="s">
        <v>399</v>
      </c>
    </row>
    <row r="148" spans="2:12" s="236" customFormat="1" ht="14.5" hidden="1" thickBot="1">
      <c r="D148" s="236" t="s">
        <v>400</v>
      </c>
      <c r="E148" s="336" t="s">
        <v>401</v>
      </c>
      <c r="K148" s="236" t="s">
        <v>402</v>
      </c>
      <c r="L148" s="236" t="s">
        <v>403</v>
      </c>
    </row>
    <row r="149" spans="2:12" s="236" customFormat="1" ht="14.5" hidden="1" thickBot="1">
      <c r="E149" s="337" t="s">
        <v>404</v>
      </c>
      <c r="H149" s="236" t="s">
        <v>405</v>
      </c>
      <c r="K149" s="236" t="s">
        <v>406</v>
      </c>
      <c r="L149" s="236" t="s">
        <v>407</v>
      </c>
    </row>
    <row r="150" spans="2:12" s="236" customFormat="1" ht="14.5" hidden="1" thickBot="1">
      <c r="H150" s="236" t="s">
        <v>408</v>
      </c>
      <c r="K150" s="236" t="s">
        <v>409</v>
      </c>
      <c r="L150" s="236" t="s">
        <v>410</v>
      </c>
    </row>
    <row r="151" spans="2:12" s="236" customFormat="1" ht="14.5" hidden="1" thickBot="1">
      <c r="H151" s="236" t="s">
        <v>411</v>
      </c>
      <c r="K151" s="236" t="s">
        <v>412</v>
      </c>
      <c r="L151" s="236" t="s">
        <v>413</v>
      </c>
    </row>
    <row r="152" spans="2:12" s="236" customFormat="1" ht="14.5" hidden="1" thickBot="1">
      <c r="B152" s="236" t="s">
        <v>414</v>
      </c>
      <c r="C152" s="236" t="s">
        <v>415</v>
      </c>
      <c r="D152" s="236" t="s">
        <v>414</v>
      </c>
      <c r="G152" s="236" t="s">
        <v>416</v>
      </c>
      <c r="H152" s="236" t="s">
        <v>417</v>
      </c>
      <c r="J152" s="236" t="s">
        <v>256</v>
      </c>
      <c r="K152" s="236" t="s">
        <v>418</v>
      </c>
      <c r="L152" s="236" t="s">
        <v>419</v>
      </c>
    </row>
    <row r="153" spans="2:12" s="236" customFormat="1" ht="14.5" hidden="1" thickBot="1">
      <c r="B153" s="236">
        <v>1</v>
      </c>
      <c r="C153" s="236" t="s">
        <v>420</v>
      </c>
      <c r="D153" s="236" t="s">
        <v>421</v>
      </c>
      <c r="E153" s="236" t="s">
        <v>313</v>
      </c>
      <c r="F153" s="236" t="s">
        <v>11</v>
      </c>
      <c r="G153" s="236" t="s">
        <v>422</v>
      </c>
      <c r="H153" s="236" t="s">
        <v>423</v>
      </c>
      <c r="J153" s="236" t="s">
        <v>398</v>
      </c>
      <c r="K153" s="236" t="s">
        <v>424</v>
      </c>
    </row>
    <row r="154" spans="2:12" s="236" customFormat="1" ht="14.5" hidden="1" thickBot="1">
      <c r="B154" s="236">
        <v>2</v>
      </c>
      <c r="C154" s="236" t="s">
        <v>425</v>
      </c>
      <c r="D154" s="236" t="s">
        <v>426</v>
      </c>
      <c r="E154" s="236" t="s">
        <v>297</v>
      </c>
      <c r="F154" s="236" t="s">
        <v>18</v>
      </c>
      <c r="G154" s="236" t="s">
        <v>427</v>
      </c>
      <c r="J154" s="236" t="s">
        <v>428</v>
      </c>
      <c r="K154" s="236" t="s">
        <v>429</v>
      </c>
    </row>
    <row r="155" spans="2:12" s="236" customFormat="1" ht="14.5" hidden="1" thickBot="1">
      <c r="B155" s="236">
        <v>3</v>
      </c>
      <c r="C155" s="236" t="s">
        <v>430</v>
      </c>
      <c r="D155" s="236" t="s">
        <v>431</v>
      </c>
      <c r="E155" s="236" t="s">
        <v>276</v>
      </c>
      <c r="G155" s="236" t="s">
        <v>432</v>
      </c>
      <c r="J155" s="236" t="s">
        <v>433</v>
      </c>
      <c r="K155" s="236" t="s">
        <v>434</v>
      </c>
    </row>
    <row r="156" spans="2:12" s="236" customFormat="1" ht="14.5" hidden="1" thickBot="1">
      <c r="B156" s="236">
        <v>4</v>
      </c>
      <c r="C156" s="236" t="s">
        <v>423</v>
      </c>
      <c r="H156" s="236" t="s">
        <v>435</v>
      </c>
      <c r="I156" s="236" t="s">
        <v>436</v>
      </c>
      <c r="J156" s="236" t="s">
        <v>437</v>
      </c>
      <c r="K156" s="236" t="s">
        <v>438</v>
      </c>
    </row>
    <row r="157" spans="2:12" s="236" customFormat="1" ht="14.5" hidden="1" thickBot="1">
      <c r="D157" s="236" t="s">
        <v>432</v>
      </c>
      <c r="H157" s="236" t="s">
        <v>439</v>
      </c>
      <c r="I157" s="236" t="s">
        <v>440</v>
      </c>
      <c r="J157" s="236" t="s">
        <v>441</v>
      </c>
      <c r="K157" s="236" t="s">
        <v>442</v>
      </c>
    </row>
    <row r="158" spans="2:12" s="236" customFormat="1" ht="14.5" hidden="1" thickBot="1">
      <c r="D158" s="236" t="s">
        <v>443</v>
      </c>
      <c r="H158" s="236" t="s">
        <v>444</v>
      </c>
      <c r="I158" s="236" t="s">
        <v>445</v>
      </c>
      <c r="J158" s="236" t="s">
        <v>446</v>
      </c>
      <c r="K158" s="236" t="s">
        <v>447</v>
      </c>
    </row>
    <row r="159" spans="2:12" s="236" customFormat="1" ht="14.5" hidden="1" thickBot="1">
      <c r="D159" s="236" t="s">
        <v>448</v>
      </c>
      <c r="H159" s="236" t="s">
        <v>449</v>
      </c>
      <c r="J159" s="236" t="s">
        <v>450</v>
      </c>
      <c r="K159" s="236" t="s">
        <v>451</v>
      </c>
    </row>
    <row r="160" spans="2:12" s="236" customFormat="1" ht="14.5" hidden="1" thickBot="1">
      <c r="H160" s="236" t="s">
        <v>452</v>
      </c>
      <c r="J160" s="236" t="s">
        <v>453</v>
      </c>
    </row>
    <row r="161" spans="2:11" s="236" customFormat="1" ht="42.5" hidden="1" thickBot="1">
      <c r="D161" s="310" t="s">
        <v>454</v>
      </c>
      <c r="E161" s="236" t="s">
        <v>455</v>
      </c>
      <c r="F161" s="236" t="s">
        <v>456</v>
      </c>
      <c r="G161" s="236" t="s">
        <v>457</v>
      </c>
      <c r="H161" s="236" t="s">
        <v>458</v>
      </c>
      <c r="I161" s="236" t="s">
        <v>459</v>
      </c>
      <c r="J161" s="236" t="s">
        <v>460</v>
      </c>
      <c r="K161" s="236" t="s">
        <v>461</v>
      </c>
    </row>
    <row r="162" spans="2:11" s="236" customFormat="1" ht="70.5" hidden="1" thickBot="1">
      <c r="B162" s="236" t="s">
        <v>561</v>
      </c>
      <c r="C162" s="236" t="s">
        <v>560</v>
      </c>
      <c r="D162" s="310" t="s">
        <v>462</v>
      </c>
      <c r="E162" s="236" t="s">
        <v>463</v>
      </c>
      <c r="F162" s="236" t="s">
        <v>464</v>
      </c>
      <c r="G162" s="236" t="s">
        <v>465</v>
      </c>
      <c r="H162" s="236" t="s">
        <v>466</v>
      </c>
      <c r="I162" s="236" t="s">
        <v>467</v>
      </c>
      <c r="J162" s="236" t="s">
        <v>468</v>
      </c>
      <c r="K162" s="236" t="s">
        <v>469</v>
      </c>
    </row>
    <row r="163" spans="2:11" s="236" customFormat="1" ht="42.5" hidden="1" thickBot="1">
      <c r="B163" s="236" t="s">
        <v>562</v>
      </c>
      <c r="C163" s="236" t="s">
        <v>559</v>
      </c>
      <c r="D163" s="310" t="s">
        <v>470</v>
      </c>
      <c r="E163" s="236" t="s">
        <v>471</v>
      </c>
      <c r="F163" s="236" t="s">
        <v>472</v>
      </c>
      <c r="G163" s="236" t="s">
        <v>473</v>
      </c>
      <c r="H163" s="236" t="s">
        <v>474</v>
      </c>
      <c r="I163" s="236" t="s">
        <v>475</v>
      </c>
      <c r="J163" s="236" t="s">
        <v>476</v>
      </c>
      <c r="K163" s="236" t="s">
        <v>477</v>
      </c>
    </row>
    <row r="164" spans="2:11" s="236" customFormat="1" ht="14.5" hidden="1" thickBot="1">
      <c r="B164" s="236" t="s">
        <v>563</v>
      </c>
      <c r="C164" s="236" t="s">
        <v>558</v>
      </c>
      <c r="F164" s="236" t="s">
        <v>478</v>
      </c>
      <c r="G164" s="236" t="s">
        <v>479</v>
      </c>
      <c r="H164" s="236" t="s">
        <v>480</v>
      </c>
      <c r="I164" s="236" t="s">
        <v>481</v>
      </c>
      <c r="J164" s="236" t="s">
        <v>482</v>
      </c>
      <c r="K164" s="236" t="s">
        <v>483</v>
      </c>
    </row>
    <row r="165" spans="2:11" s="236" customFormat="1" ht="14.5" hidden="1" thickBot="1">
      <c r="B165" s="236" t="s">
        <v>564</v>
      </c>
      <c r="G165" s="236" t="s">
        <v>484</v>
      </c>
      <c r="H165" s="236" t="s">
        <v>485</v>
      </c>
      <c r="I165" s="236" t="s">
        <v>486</v>
      </c>
      <c r="J165" s="236" t="s">
        <v>487</v>
      </c>
      <c r="K165" s="236" t="s">
        <v>488</v>
      </c>
    </row>
    <row r="166" spans="2:11" s="236" customFormat="1" ht="14.5" hidden="1" thickBot="1">
      <c r="C166" s="236" t="s">
        <v>489</v>
      </c>
      <c r="J166" s="236" t="s">
        <v>490</v>
      </c>
    </row>
    <row r="167" spans="2:11" s="236" customFormat="1" ht="14.5" hidden="1" thickBot="1">
      <c r="C167" s="236" t="s">
        <v>491</v>
      </c>
      <c r="I167" s="236" t="s">
        <v>492</v>
      </c>
      <c r="J167" s="236" t="s">
        <v>493</v>
      </c>
    </row>
    <row r="168" spans="2:11" s="236" customFormat="1" ht="14.5" hidden="1" thickBot="1">
      <c r="B168" s="310" t="s">
        <v>565</v>
      </c>
      <c r="C168" s="236" t="s">
        <v>494</v>
      </c>
      <c r="I168" s="236" t="s">
        <v>495</v>
      </c>
      <c r="J168" s="236" t="s">
        <v>496</v>
      </c>
    </row>
    <row r="169" spans="2:11" s="236" customFormat="1" ht="14.5" hidden="1" thickBot="1">
      <c r="B169" s="310" t="s">
        <v>29</v>
      </c>
      <c r="C169" s="236" t="s">
        <v>497</v>
      </c>
      <c r="D169" s="236" t="s">
        <v>498</v>
      </c>
      <c r="E169" s="236" t="s">
        <v>499</v>
      </c>
      <c r="I169" s="236" t="s">
        <v>500</v>
      </c>
      <c r="J169" s="236" t="s">
        <v>256</v>
      </c>
    </row>
    <row r="170" spans="2:11" s="236" customFormat="1" ht="14.5" hidden="1" thickBot="1">
      <c r="B170" s="310" t="s">
        <v>16</v>
      </c>
      <c r="D170" s="236" t="s">
        <v>501</v>
      </c>
      <c r="E170" s="236" t="s">
        <v>502</v>
      </c>
      <c r="H170" s="236" t="s">
        <v>374</v>
      </c>
      <c r="I170" s="236" t="s">
        <v>503</v>
      </c>
    </row>
    <row r="171" spans="2:11" s="236" customFormat="1" ht="14.5" hidden="1" thickBot="1">
      <c r="B171" s="310" t="s">
        <v>34</v>
      </c>
      <c r="D171" s="236" t="s">
        <v>504</v>
      </c>
      <c r="E171" s="236" t="s">
        <v>505</v>
      </c>
      <c r="H171" s="236" t="s">
        <v>384</v>
      </c>
      <c r="I171" s="236" t="s">
        <v>506</v>
      </c>
      <c r="J171" s="236" t="s">
        <v>956</v>
      </c>
    </row>
    <row r="172" spans="2:11" s="236" customFormat="1" ht="14.5" hidden="1" thickBot="1">
      <c r="B172" s="310" t="s">
        <v>566</v>
      </c>
      <c r="C172" s="236" t="s">
        <v>507</v>
      </c>
      <c r="D172" s="236" t="s">
        <v>508</v>
      </c>
      <c r="H172" s="236" t="s">
        <v>390</v>
      </c>
      <c r="I172" s="236" t="s">
        <v>509</v>
      </c>
      <c r="J172" s="236" t="s">
        <v>957</v>
      </c>
    </row>
    <row r="173" spans="2:11" s="236" customFormat="1" ht="14.5" hidden="1" thickBot="1">
      <c r="B173" s="310" t="s">
        <v>567</v>
      </c>
      <c r="C173" s="236" t="s">
        <v>510</v>
      </c>
      <c r="H173" s="236" t="s">
        <v>397</v>
      </c>
      <c r="I173" s="236" t="s">
        <v>511</v>
      </c>
    </row>
    <row r="174" spans="2:11" s="236" customFormat="1" ht="14.5" hidden="1" thickBot="1">
      <c r="B174" s="310" t="s">
        <v>568</v>
      </c>
      <c r="C174" s="236" t="s">
        <v>512</v>
      </c>
      <c r="E174" s="236" t="s">
        <v>513</v>
      </c>
      <c r="H174" s="236" t="s">
        <v>514</v>
      </c>
      <c r="I174" s="236" t="s">
        <v>515</v>
      </c>
    </row>
    <row r="175" spans="2:11" s="236" customFormat="1" ht="14.5" hidden="1" thickBot="1">
      <c r="B175" s="310" t="s">
        <v>569</v>
      </c>
      <c r="C175" s="236" t="s">
        <v>516</v>
      </c>
      <c r="E175" s="236" t="s">
        <v>517</v>
      </c>
      <c r="H175" s="236" t="s">
        <v>518</v>
      </c>
      <c r="I175" s="236" t="s">
        <v>519</v>
      </c>
    </row>
    <row r="176" spans="2:11" s="236" customFormat="1" ht="14.5" hidden="1" thickBot="1">
      <c r="B176" s="310" t="s">
        <v>570</v>
      </c>
      <c r="C176" s="236" t="s">
        <v>520</v>
      </c>
      <c r="E176" s="236" t="s">
        <v>521</v>
      </c>
      <c r="H176" s="236" t="s">
        <v>522</v>
      </c>
      <c r="I176" s="236" t="s">
        <v>523</v>
      </c>
    </row>
    <row r="177" spans="2:9" s="236" customFormat="1" ht="14.5" hidden="1" thickBot="1">
      <c r="B177" s="310" t="s">
        <v>571</v>
      </c>
      <c r="C177" s="236" t="s">
        <v>524</v>
      </c>
      <c r="E177" s="236" t="s">
        <v>525</v>
      </c>
      <c r="H177" s="236" t="s">
        <v>526</v>
      </c>
      <c r="I177" s="236" t="s">
        <v>527</v>
      </c>
    </row>
    <row r="178" spans="2:9" s="236" customFormat="1" ht="14.5" hidden="1" thickBot="1">
      <c r="B178" s="310" t="s">
        <v>572</v>
      </c>
      <c r="C178" s="236" t="s">
        <v>528</v>
      </c>
      <c r="E178" s="236" t="s">
        <v>529</v>
      </c>
      <c r="H178" s="236" t="s">
        <v>530</v>
      </c>
      <c r="I178" s="236" t="s">
        <v>531</v>
      </c>
    </row>
    <row r="179" spans="2:9" s="236" customFormat="1" ht="14.5" hidden="1" thickBot="1">
      <c r="B179" s="310" t="s">
        <v>573</v>
      </c>
      <c r="C179" s="236" t="s">
        <v>256</v>
      </c>
      <c r="E179" s="236" t="s">
        <v>532</v>
      </c>
      <c r="H179" s="236" t="s">
        <v>533</v>
      </c>
      <c r="I179" s="236" t="s">
        <v>534</v>
      </c>
    </row>
    <row r="180" spans="2:9" s="236" customFormat="1" ht="14.5" hidden="1" thickBot="1">
      <c r="B180" s="310" t="s">
        <v>574</v>
      </c>
      <c r="E180" s="236" t="s">
        <v>535</v>
      </c>
      <c r="H180" s="236" t="s">
        <v>536</v>
      </c>
      <c r="I180" s="236" t="s">
        <v>537</v>
      </c>
    </row>
    <row r="181" spans="2:9" s="236" customFormat="1" ht="14.5" hidden="1" thickBot="1">
      <c r="B181" s="310" t="s">
        <v>575</v>
      </c>
      <c r="E181" s="236" t="s">
        <v>538</v>
      </c>
      <c r="H181" s="236" t="s">
        <v>539</v>
      </c>
      <c r="I181" s="236" t="s">
        <v>540</v>
      </c>
    </row>
    <row r="182" spans="2:9" s="236" customFormat="1" ht="14.5" hidden="1" thickBot="1">
      <c r="B182" s="310" t="s">
        <v>576</v>
      </c>
      <c r="E182" s="236" t="s">
        <v>541</v>
      </c>
      <c r="H182" s="236" t="s">
        <v>542</v>
      </c>
      <c r="I182" s="236" t="s">
        <v>543</v>
      </c>
    </row>
    <row r="183" spans="2:9" s="236" customFormat="1" ht="14.5" hidden="1" thickBot="1">
      <c r="B183" s="310" t="s">
        <v>577</v>
      </c>
      <c r="H183" s="236" t="s">
        <v>544</v>
      </c>
      <c r="I183" s="236" t="s">
        <v>545</v>
      </c>
    </row>
    <row r="184" spans="2:9" s="236" customFormat="1" ht="14.5" hidden="1" thickBot="1">
      <c r="B184" s="310" t="s">
        <v>578</v>
      </c>
      <c r="H184" s="236" t="s">
        <v>546</v>
      </c>
    </row>
    <row r="185" spans="2:9" s="236" customFormat="1" ht="14.5" hidden="1" thickBot="1">
      <c r="B185" s="310" t="s">
        <v>579</v>
      </c>
      <c r="H185" s="236" t="s">
        <v>547</v>
      </c>
    </row>
    <row r="186" spans="2:9" s="236" customFormat="1" ht="14.5" hidden="1" thickBot="1">
      <c r="B186" s="310" t="s">
        <v>580</v>
      </c>
      <c r="H186" s="236" t="s">
        <v>548</v>
      </c>
    </row>
    <row r="187" spans="2:9" s="236" customFormat="1" ht="14.5" hidden="1" thickBot="1">
      <c r="B187" s="310" t="s">
        <v>581</v>
      </c>
      <c r="H187" s="236" t="s">
        <v>549</v>
      </c>
    </row>
    <row r="188" spans="2:9" s="236" customFormat="1" ht="14.5" hidden="1" thickBot="1">
      <c r="B188" s="310" t="s">
        <v>582</v>
      </c>
      <c r="D188" s="236" t="s">
        <v>550</v>
      </c>
      <c r="H188" s="236" t="s">
        <v>551</v>
      </c>
    </row>
    <row r="189" spans="2:9" s="236" customFormat="1" ht="14.5" hidden="1" thickBot="1">
      <c r="B189" s="310" t="s">
        <v>583</v>
      </c>
      <c r="D189" s="236" t="s">
        <v>552</v>
      </c>
      <c r="H189" s="236" t="s">
        <v>553</v>
      </c>
    </row>
    <row r="190" spans="2:9" s="236" customFormat="1" ht="14.5" hidden="1" thickBot="1">
      <c r="B190" s="310" t="s">
        <v>584</v>
      </c>
      <c r="D190" s="236" t="s">
        <v>554</v>
      </c>
      <c r="H190" s="236" t="s">
        <v>555</v>
      </c>
    </row>
    <row r="191" spans="2:9" s="236" customFormat="1" ht="14.5" hidden="1" thickBot="1">
      <c r="B191" s="310" t="s">
        <v>585</v>
      </c>
      <c r="D191" s="236" t="s">
        <v>552</v>
      </c>
      <c r="H191" s="236" t="s">
        <v>556</v>
      </c>
    </row>
    <row r="192" spans="2:9" s="236" customFormat="1" ht="14.5" hidden="1" thickBot="1">
      <c r="B192" s="310" t="s">
        <v>586</v>
      </c>
      <c r="D192" s="236" t="s">
        <v>557</v>
      </c>
    </row>
    <row r="193" spans="2:4" s="236" customFormat="1" ht="14.5" hidden="1" thickBot="1">
      <c r="B193" s="310" t="s">
        <v>587</v>
      </c>
      <c r="D193" s="236" t="s">
        <v>552</v>
      </c>
    </row>
    <row r="194" spans="2:4" s="236" customFormat="1" ht="14.5" hidden="1" thickBot="1">
      <c r="B194" s="310" t="s">
        <v>588</v>
      </c>
    </row>
    <row r="195" spans="2:4" s="236" customFormat="1" ht="14.5" hidden="1" thickBot="1">
      <c r="B195" s="310" t="s">
        <v>589</v>
      </c>
    </row>
    <row r="196" spans="2:4" s="236" customFormat="1" ht="14.5" hidden="1" thickBot="1">
      <c r="B196" s="310" t="s">
        <v>590</v>
      </c>
    </row>
    <row r="197" spans="2:4" s="236" customFormat="1" ht="14.5" hidden="1" thickBot="1">
      <c r="B197" s="310" t="s">
        <v>591</v>
      </c>
    </row>
    <row r="198" spans="2:4" s="236" customFormat="1" ht="14.5" hidden="1" thickBot="1">
      <c r="B198" s="310" t="s">
        <v>592</v>
      </c>
    </row>
    <row r="199" spans="2:4" s="236" customFormat="1" ht="14.5" hidden="1" thickBot="1">
      <c r="B199" s="310" t="s">
        <v>593</v>
      </c>
    </row>
    <row r="200" spans="2:4" s="236" customFormat="1" ht="14.5" hidden="1" thickBot="1">
      <c r="B200" s="310" t="s">
        <v>594</v>
      </c>
    </row>
    <row r="201" spans="2:4" s="236" customFormat="1" ht="14.5" hidden="1" thickBot="1">
      <c r="B201" s="310" t="s">
        <v>595</v>
      </c>
    </row>
    <row r="202" spans="2:4" s="236" customFormat="1" ht="14.5" hidden="1" thickBot="1">
      <c r="B202" s="310" t="s">
        <v>596</v>
      </c>
    </row>
    <row r="203" spans="2:4" s="236" customFormat="1" ht="14.5" hidden="1" thickBot="1">
      <c r="B203" s="310" t="s">
        <v>50</v>
      </c>
    </row>
    <row r="204" spans="2:4" s="236" customFormat="1" ht="14.5" hidden="1" thickBot="1">
      <c r="B204" s="310" t="s">
        <v>55</v>
      </c>
    </row>
    <row r="205" spans="2:4" s="236" customFormat="1" ht="14.5" hidden="1" thickBot="1">
      <c r="B205" s="310" t="s">
        <v>56</v>
      </c>
    </row>
    <row r="206" spans="2:4" s="236" customFormat="1" ht="14.5" hidden="1" thickBot="1">
      <c r="B206" s="310" t="s">
        <v>58</v>
      </c>
    </row>
    <row r="207" spans="2:4" s="236" customFormat="1" ht="14.5" hidden="1" thickBot="1">
      <c r="B207" s="310" t="s">
        <v>23</v>
      </c>
    </row>
    <row r="208" spans="2:4" s="236" customFormat="1" ht="14.5" hidden="1" thickBot="1">
      <c r="B208" s="310" t="s">
        <v>60</v>
      </c>
    </row>
    <row r="209" spans="2:2" s="236" customFormat="1" ht="14.5" hidden="1" thickBot="1">
      <c r="B209" s="310" t="s">
        <v>62</v>
      </c>
    </row>
    <row r="210" spans="2:2" s="236" customFormat="1" ht="14.5" hidden="1" thickBot="1">
      <c r="B210" s="310" t="s">
        <v>65</v>
      </c>
    </row>
    <row r="211" spans="2:2" s="236" customFormat="1" ht="14.5" hidden="1" thickBot="1">
      <c r="B211" s="310" t="s">
        <v>66</v>
      </c>
    </row>
    <row r="212" spans="2:2" s="236" customFormat="1" ht="14.5" hidden="1" thickBot="1">
      <c r="B212" s="310" t="s">
        <v>67</v>
      </c>
    </row>
    <row r="213" spans="2:2" s="236" customFormat="1" ht="14.5" hidden="1" thickBot="1">
      <c r="B213" s="310" t="s">
        <v>68</v>
      </c>
    </row>
    <row r="214" spans="2:2" s="236" customFormat="1" ht="14.5" hidden="1" thickBot="1">
      <c r="B214" s="310" t="s">
        <v>597</v>
      </c>
    </row>
    <row r="215" spans="2:2" s="236" customFormat="1" ht="14.5" hidden="1" thickBot="1">
      <c r="B215" s="310" t="s">
        <v>598</v>
      </c>
    </row>
    <row r="216" spans="2:2" s="236" customFormat="1" ht="14.5" hidden="1" thickBot="1">
      <c r="B216" s="310" t="s">
        <v>72</v>
      </c>
    </row>
    <row r="217" spans="2:2" s="236" customFormat="1" ht="14.5" hidden="1" thickBot="1">
      <c r="B217" s="310" t="s">
        <v>74</v>
      </c>
    </row>
    <row r="218" spans="2:2" s="236" customFormat="1" ht="14.5" hidden="1" thickBot="1">
      <c r="B218" s="310" t="s">
        <v>78</v>
      </c>
    </row>
    <row r="219" spans="2:2" s="236" customFormat="1" ht="14.5" hidden="1" thickBot="1">
      <c r="B219" s="310" t="s">
        <v>599</v>
      </c>
    </row>
    <row r="220" spans="2:2" s="236" customFormat="1" ht="14.5" hidden="1" thickBot="1">
      <c r="B220" s="310" t="s">
        <v>600</v>
      </c>
    </row>
    <row r="221" spans="2:2" s="236" customFormat="1" ht="14.5" hidden="1" thickBot="1">
      <c r="B221" s="310" t="s">
        <v>601</v>
      </c>
    </row>
    <row r="222" spans="2:2" s="236" customFormat="1" ht="14.5" hidden="1" thickBot="1">
      <c r="B222" s="310" t="s">
        <v>76</v>
      </c>
    </row>
    <row r="223" spans="2:2" s="236" customFormat="1" ht="14.5" hidden="1" thickBot="1">
      <c r="B223" s="310" t="s">
        <v>77</v>
      </c>
    </row>
    <row r="224" spans="2:2" s="236" customFormat="1" ht="14.5" hidden="1" thickBot="1">
      <c r="B224" s="310" t="s">
        <v>79</v>
      </c>
    </row>
    <row r="225" spans="2:2" s="236" customFormat="1" ht="14.5" hidden="1" thickBot="1">
      <c r="B225" s="310" t="s">
        <v>81</v>
      </c>
    </row>
    <row r="226" spans="2:2" s="236" customFormat="1" ht="14.5" hidden="1" thickBot="1">
      <c r="B226" s="310" t="s">
        <v>602</v>
      </c>
    </row>
    <row r="227" spans="2:2" s="236" customFormat="1" ht="14.5" hidden="1" thickBot="1">
      <c r="B227" s="310" t="s">
        <v>80</v>
      </c>
    </row>
    <row r="228" spans="2:2" s="236" customFormat="1" ht="14.5" hidden="1" thickBot="1">
      <c r="B228" s="310" t="s">
        <v>82</v>
      </c>
    </row>
    <row r="229" spans="2:2" s="236" customFormat="1" ht="14.5" hidden="1" thickBot="1">
      <c r="B229" s="310" t="s">
        <v>85</v>
      </c>
    </row>
    <row r="230" spans="2:2" s="236" customFormat="1" ht="14.5" hidden="1" thickBot="1">
      <c r="B230" s="310" t="s">
        <v>84</v>
      </c>
    </row>
    <row r="231" spans="2:2" s="236" customFormat="1" ht="14.5" hidden="1" thickBot="1">
      <c r="B231" s="310" t="s">
        <v>603</v>
      </c>
    </row>
    <row r="232" spans="2:2" s="236" customFormat="1" ht="14.5" hidden="1" thickBot="1">
      <c r="B232" s="310" t="s">
        <v>91</v>
      </c>
    </row>
    <row r="233" spans="2:2" s="236" customFormat="1" ht="14.5" hidden="1" thickBot="1">
      <c r="B233" s="310" t="s">
        <v>93</v>
      </c>
    </row>
    <row r="234" spans="2:2" s="236" customFormat="1" ht="14.5" hidden="1" thickBot="1">
      <c r="B234" s="310" t="s">
        <v>94</v>
      </c>
    </row>
    <row r="235" spans="2:2" s="236" customFormat="1" ht="14.5" hidden="1" thickBot="1">
      <c r="B235" s="310" t="s">
        <v>95</v>
      </c>
    </row>
    <row r="236" spans="2:2" s="236" customFormat="1" ht="14.5" hidden="1" thickBot="1">
      <c r="B236" s="310" t="s">
        <v>604</v>
      </c>
    </row>
    <row r="237" spans="2:2" s="236" customFormat="1" ht="14.5" hidden="1" thickBot="1">
      <c r="B237" s="310" t="s">
        <v>605</v>
      </c>
    </row>
    <row r="238" spans="2:2" s="236" customFormat="1" ht="14.5" hidden="1" thickBot="1">
      <c r="B238" s="310" t="s">
        <v>96</v>
      </c>
    </row>
    <row r="239" spans="2:2" s="236" customFormat="1" ht="14.5" hidden="1" thickBot="1">
      <c r="B239" s="310" t="s">
        <v>150</v>
      </c>
    </row>
    <row r="240" spans="2:2" s="236" customFormat="1" ht="14.5" hidden="1" thickBot="1">
      <c r="B240" s="310" t="s">
        <v>606</v>
      </c>
    </row>
    <row r="241" spans="2:2" s="236" customFormat="1" ht="14.5" hidden="1" thickBot="1">
      <c r="B241" s="310" t="s">
        <v>607</v>
      </c>
    </row>
    <row r="242" spans="2:2" s="236" customFormat="1" ht="14.5" hidden="1" thickBot="1">
      <c r="B242" s="310" t="s">
        <v>101</v>
      </c>
    </row>
    <row r="243" spans="2:2" s="236" customFormat="1" ht="14.5" hidden="1" thickBot="1">
      <c r="B243" s="310" t="s">
        <v>103</v>
      </c>
    </row>
    <row r="244" spans="2:2" s="236" customFormat="1" ht="14.5" hidden="1" thickBot="1">
      <c r="B244" s="310" t="s">
        <v>608</v>
      </c>
    </row>
    <row r="245" spans="2:2" s="236" customFormat="1" ht="14.5" hidden="1" thickBot="1">
      <c r="B245" s="310" t="s">
        <v>151</v>
      </c>
    </row>
    <row r="246" spans="2:2" s="236" customFormat="1" ht="14.5" hidden="1" thickBot="1">
      <c r="B246" s="310" t="s">
        <v>168</v>
      </c>
    </row>
    <row r="247" spans="2:2" s="236" customFormat="1" ht="14.5" hidden="1" thickBot="1">
      <c r="B247" s="310" t="s">
        <v>102</v>
      </c>
    </row>
    <row r="248" spans="2:2" s="236" customFormat="1" ht="14.5" hidden="1" thickBot="1">
      <c r="B248" s="310" t="s">
        <v>106</v>
      </c>
    </row>
    <row r="249" spans="2:2" s="236" customFormat="1" ht="14.5" hidden="1" thickBot="1">
      <c r="B249" s="310" t="s">
        <v>100</v>
      </c>
    </row>
    <row r="250" spans="2:2" s="236" customFormat="1" ht="14.5" hidden="1" thickBot="1">
      <c r="B250" s="310" t="s">
        <v>122</v>
      </c>
    </row>
    <row r="251" spans="2:2" s="236" customFormat="1" ht="14.5" hidden="1" thickBot="1">
      <c r="B251" s="310" t="s">
        <v>609</v>
      </c>
    </row>
    <row r="252" spans="2:2" s="236" customFormat="1" ht="14.5" hidden="1" thickBot="1">
      <c r="B252" s="310" t="s">
        <v>108</v>
      </c>
    </row>
    <row r="253" spans="2:2" s="236" customFormat="1" ht="14.5" hidden="1" thickBot="1">
      <c r="B253" s="310" t="s">
        <v>111</v>
      </c>
    </row>
    <row r="254" spans="2:2" s="236" customFormat="1" ht="14.5" hidden="1" thickBot="1">
      <c r="B254" s="310" t="s">
        <v>117</v>
      </c>
    </row>
    <row r="255" spans="2:2" s="236" customFormat="1" ht="14.5" hidden="1" thickBot="1">
      <c r="B255" s="310" t="s">
        <v>114</v>
      </c>
    </row>
    <row r="256" spans="2:2" s="236" customFormat="1" ht="28.5" hidden="1" thickBot="1">
      <c r="B256" s="310" t="s">
        <v>610</v>
      </c>
    </row>
    <row r="257" spans="2:2" s="236" customFormat="1" ht="14.5" hidden="1" thickBot="1">
      <c r="B257" s="310" t="s">
        <v>112</v>
      </c>
    </row>
    <row r="258" spans="2:2" s="236" customFormat="1" ht="14.5" hidden="1" thickBot="1">
      <c r="B258" s="310" t="s">
        <v>113</v>
      </c>
    </row>
    <row r="259" spans="2:2" s="236" customFormat="1" ht="14.5" hidden="1" thickBot="1">
      <c r="B259" s="310" t="s">
        <v>124</v>
      </c>
    </row>
    <row r="260" spans="2:2" s="236" customFormat="1" ht="14.5" hidden="1" thickBot="1">
      <c r="B260" s="310" t="s">
        <v>121</v>
      </c>
    </row>
    <row r="261" spans="2:2" s="236" customFormat="1" ht="14.5" hidden="1" thickBot="1">
      <c r="B261" s="310" t="s">
        <v>120</v>
      </c>
    </row>
    <row r="262" spans="2:2" s="236" customFormat="1" ht="14.5" hidden="1" thickBot="1">
      <c r="B262" s="310" t="s">
        <v>123</v>
      </c>
    </row>
    <row r="263" spans="2:2" s="236" customFormat="1" ht="14.5" hidden="1" thickBot="1">
      <c r="B263" s="310" t="s">
        <v>115</v>
      </c>
    </row>
    <row r="264" spans="2:2" s="236" customFormat="1" ht="14.5" hidden="1" thickBot="1">
      <c r="B264" s="310" t="s">
        <v>116</v>
      </c>
    </row>
    <row r="265" spans="2:2" s="236" customFormat="1" ht="14.5" hidden="1" thickBot="1">
      <c r="B265" s="310" t="s">
        <v>109</v>
      </c>
    </row>
    <row r="266" spans="2:2" s="236" customFormat="1" ht="14.5" hidden="1" thickBot="1">
      <c r="B266" s="310" t="s">
        <v>110</v>
      </c>
    </row>
    <row r="267" spans="2:2" s="236" customFormat="1" ht="14.5" hidden="1" thickBot="1">
      <c r="B267" s="310" t="s">
        <v>125</v>
      </c>
    </row>
    <row r="268" spans="2:2" s="236" customFormat="1" ht="14.5" hidden="1" thickBot="1">
      <c r="B268" s="310" t="s">
        <v>131</v>
      </c>
    </row>
    <row r="269" spans="2:2" s="236" customFormat="1" ht="14.5" hidden="1" thickBot="1">
      <c r="B269" s="310" t="s">
        <v>132</v>
      </c>
    </row>
    <row r="270" spans="2:2" s="236" customFormat="1" ht="14.5" hidden="1" thickBot="1">
      <c r="B270" s="310" t="s">
        <v>130</v>
      </c>
    </row>
    <row r="271" spans="2:2" s="236" customFormat="1" ht="14.5" hidden="1" thickBot="1">
      <c r="B271" s="310" t="s">
        <v>611</v>
      </c>
    </row>
    <row r="272" spans="2:2" s="236" customFormat="1" ht="14.5" hidden="1" thickBot="1">
      <c r="B272" s="310" t="s">
        <v>127</v>
      </c>
    </row>
    <row r="273" spans="2:2" s="236" customFormat="1" ht="14.5" hidden="1" thickBot="1">
      <c r="B273" s="310" t="s">
        <v>126</v>
      </c>
    </row>
    <row r="274" spans="2:2" s="236" customFormat="1" ht="14.5" hidden="1" thickBot="1">
      <c r="B274" s="310" t="s">
        <v>134</v>
      </c>
    </row>
    <row r="275" spans="2:2" s="236" customFormat="1" ht="14.5" hidden="1" thickBot="1">
      <c r="B275" s="310" t="s">
        <v>135</v>
      </c>
    </row>
    <row r="276" spans="2:2" s="236" customFormat="1" ht="14.5" hidden="1" thickBot="1">
      <c r="B276" s="310" t="s">
        <v>137</v>
      </c>
    </row>
    <row r="277" spans="2:2" s="236" customFormat="1" ht="14.5" hidden="1" thickBot="1">
      <c r="B277" s="310" t="s">
        <v>140</v>
      </c>
    </row>
    <row r="278" spans="2:2" s="236" customFormat="1" ht="14.5" hidden="1" thickBot="1">
      <c r="B278" s="310" t="s">
        <v>141</v>
      </c>
    </row>
    <row r="279" spans="2:2" s="236" customFormat="1" ht="14.5" hidden="1" thickBot="1">
      <c r="B279" s="310" t="s">
        <v>136</v>
      </c>
    </row>
    <row r="280" spans="2:2" s="236" customFormat="1" ht="14.5" hidden="1" thickBot="1">
      <c r="B280" s="310" t="s">
        <v>138</v>
      </c>
    </row>
    <row r="281" spans="2:2" s="236" customFormat="1" ht="14.5" hidden="1" thickBot="1">
      <c r="B281" s="310" t="s">
        <v>142</v>
      </c>
    </row>
    <row r="282" spans="2:2" s="236" customFormat="1" ht="14.5" hidden="1" thickBot="1">
      <c r="B282" s="310" t="s">
        <v>612</v>
      </c>
    </row>
    <row r="283" spans="2:2" s="236" customFormat="1" ht="14.5" hidden="1" thickBot="1">
      <c r="B283" s="310" t="s">
        <v>139</v>
      </c>
    </row>
    <row r="284" spans="2:2" s="236" customFormat="1" ht="14.5" hidden="1" thickBot="1">
      <c r="B284" s="310" t="s">
        <v>147</v>
      </c>
    </row>
    <row r="285" spans="2:2" s="236" customFormat="1" ht="14.5" hidden="1" thickBot="1">
      <c r="B285" s="310" t="s">
        <v>148</v>
      </c>
    </row>
    <row r="286" spans="2:2" s="236" customFormat="1" ht="14.5" hidden="1" thickBot="1">
      <c r="B286" s="310" t="s">
        <v>149</v>
      </c>
    </row>
    <row r="287" spans="2:2" s="236" customFormat="1" ht="14.5" hidden="1" thickBot="1">
      <c r="B287" s="310" t="s">
        <v>156</v>
      </c>
    </row>
    <row r="288" spans="2:2" s="236" customFormat="1" ht="14.5" hidden="1" thickBot="1">
      <c r="B288" s="310" t="s">
        <v>169</v>
      </c>
    </row>
    <row r="289" spans="2:2" s="236" customFormat="1" ht="14.5" hidden="1" thickBot="1">
      <c r="B289" s="310" t="s">
        <v>157</v>
      </c>
    </row>
    <row r="290" spans="2:2" s="236" customFormat="1" ht="14.5" hidden="1" thickBot="1">
      <c r="B290" s="310" t="s">
        <v>164</v>
      </c>
    </row>
    <row r="291" spans="2:2" s="236" customFormat="1" ht="14.5" hidden="1" thickBot="1">
      <c r="B291" s="310" t="s">
        <v>160</v>
      </c>
    </row>
    <row r="292" spans="2:2" s="236" customFormat="1" ht="14.5" hidden="1" thickBot="1">
      <c r="B292" s="310" t="s">
        <v>63</v>
      </c>
    </row>
    <row r="293" spans="2:2" s="236" customFormat="1" ht="14.5" hidden="1" thickBot="1">
      <c r="B293" s="310" t="s">
        <v>154</v>
      </c>
    </row>
    <row r="294" spans="2:2" s="236" customFormat="1" ht="14.5" hidden="1" thickBot="1">
      <c r="B294" s="310" t="s">
        <v>158</v>
      </c>
    </row>
    <row r="295" spans="2:2" s="236" customFormat="1" ht="14.5" hidden="1" thickBot="1">
      <c r="B295" s="310" t="s">
        <v>155</v>
      </c>
    </row>
    <row r="296" spans="2:2" s="236" customFormat="1" ht="14.5" hidden="1" thickBot="1">
      <c r="B296" s="310" t="s">
        <v>170</v>
      </c>
    </row>
    <row r="297" spans="2:2" s="236" customFormat="1" ht="14.5" hidden="1" thickBot="1">
      <c r="B297" s="310" t="s">
        <v>613</v>
      </c>
    </row>
    <row r="298" spans="2:2" s="236" customFormat="1" ht="14.5" hidden="1" thickBot="1">
      <c r="B298" s="310" t="s">
        <v>163</v>
      </c>
    </row>
    <row r="299" spans="2:2" s="236" customFormat="1" ht="14.5" hidden="1" thickBot="1">
      <c r="B299" s="310" t="s">
        <v>171</v>
      </c>
    </row>
    <row r="300" spans="2:2" s="236" customFormat="1" ht="14.5" hidden="1" thickBot="1">
      <c r="B300" s="310" t="s">
        <v>159</v>
      </c>
    </row>
    <row r="301" spans="2:2" s="236" customFormat="1" ht="14.5" hidden="1" thickBot="1">
      <c r="B301" s="310" t="s">
        <v>174</v>
      </c>
    </row>
    <row r="302" spans="2:2" s="236" customFormat="1" ht="14.5" hidden="1" thickBot="1">
      <c r="B302" s="310" t="s">
        <v>614</v>
      </c>
    </row>
    <row r="303" spans="2:2" s="236" customFormat="1" ht="14.5" hidden="1" thickBot="1">
      <c r="B303" s="310" t="s">
        <v>179</v>
      </c>
    </row>
    <row r="304" spans="2:2" s="236" customFormat="1" ht="14.5" hidden="1" thickBot="1">
      <c r="B304" s="310" t="s">
        <v>176</v>
      </c>
    </row>
    <row r="305" spans="2:2" s="236" customFormat="1" ht="14.5" hidden="1" thickBot="1">
      <c r="B305" s="310" t="s">
        <v>175</v>
      </c>
    </row>
    <row r="306" spans="2:2" s="236" customFormat="1" ht="14.5" hidden="1" thickBot="1">
      <c r="B306" s="310" t="s">
        <v>184</v>
      </c>
    </row>
    <row r="307" spans="2:2" s="236" customFormat="1" ht="14.5" hidden="1" thickBot="1">
      <c r="B307" s="310" t="s">
        <v>180</v>
      </c>
    </row>
    <row r="308" spans="2:2" s="236" customFormat="1" ht="14.5" hidden="1" thickBot="1">
      <c r="B308" s="310" t="s">
        <v>181</v>
      </c>
    </row>
    <row r="309" spans="2:2" s="236" customFormat="1" ht="14.5" hidden="1" thickBot="1">
      <c r="B309" s="310" t="s">
        <v>182</v>
      </c>
    </row>
    <row r="310" spans="2:2" s="236" customFormat="1" ht="14.5" hidden="1" thickBot="1">
      <c r="B310" s="310" t="s">
        <v>183</v>
      </c>
    </row>
    <row r="311" spans="2:2" s="236" customFormat="1" ht="14.5" hidden="1" thickBot="1">
      <c r="B311" s="310" t="s">
        <v>185</v>
      </c>
    </row>
    <row r="312" spans="2:2" s="236" customFormat="1" ht="14.5" hidden="1" thickBot="1">
      <c r="B312" s="310" t="s">
        <v>615</v>
      </c>
    </row>
    <row r="313" spans="2:2" s="236" customFormat="1" ht="14.5" hidden="1" thickBot="1">
      <c r="B313" s="310" t="s">
        <v>186</v>
      </c>
    </row>
    <row r="314" spans="2:2" s="236" customFormat="1" ht="14.5" hidden="1" thickBot="1">
      <c r="B314" s="310" t="s">
        <v>187</v>
      </c>
    </row>
    <row r="315" spans="2:2" s="236" customFormat="1" ht="14.5" hidden="1" thickBot="1">
      <c r="B315" s="310" t="s">
        <v>192</v>
      </c>
    </row>
    <row r="316" spans="2:2" s="236" customFormat="1" ht="14.5" hidden="1" thickBot="1">
      <c r="B316" s="310" t="s">
        <v>193</v>
      </c>
    </row>
    <row r="317" spans="2:2" s="236" customFormat="1" ht="14.5" hidden="1" thickBot="1">
      <c r="B317" s="310" t="s">
        <v>152</v>
      </c>
    </row>
    <row r="318" spans="2:2" s="236" customFormat="1" ht="14.5" hidden="1" thickBot="1">
      <c r="B318" s="310" t="s">
        <v>616</v>
      </c>
    </row>
    <row r="319" spans="2:2" s="236" customFormat="1" ht="14.5" hidden="1" thickBot="1">
      <c r="B319" s="310" t="s">
        <v>617</v>
      </c>
    </row>
    <row r="320" spans="2:2" s="236" customFormat="1" ht="14.5" hidden="1" thickBot="1">
      <c r="B320" s="310" t="s">
        <v>194</v>
      </c>
    </row>
    <row r="321" spans="2:20" s="236" customFormat="1" ht="14.5" hidden="1" thickBot="1">
      <c r="B321" s="310" t="s">
        <v>153</v>
      </c>
    </row>
    <row r="322" spans="2:20" s="236" customFormat="1" ht="14.5" hidden="1" thickBot="1">
      <c r="B322" s="310" t="s">
        <v>618</v>
      </c>
    </row>
    <row r="323" spans="2:20" s="236" customFormat="1" ht="14.5" hidden="1" thickBot="1">
      <c r="B323" s="310" t="s">
        <v>166</v>
      </c>
    </row>
    <row r="324" spans="2:20" s="236" customFormat="1" ht="14.5" hidden="1" thickBot="1">
      <c r="B324" s="310" t="s">
        <v>198</v>
      </c>
    </row>
    <row r="325" spans="2:20" s="236" customFormat="1" ht="14.5" hidden="1" thickBot="1">
      <c r="B325" s="310" t="s">
        <v>199</v>
      </c>
    </row>
    <row r="326" spans="2:20" s="236" customFormat="1" ht="14.5" hidden="1" thickBot="1">
      <c r="B326" s="310" t="s">
        <v>178</v>
      </c>
    </row>
    <row r="327" spans="2:20" s="236" customFormat="1" ht="14.5" hidden="1" thickBot="1"/>
    <row r="328" spans="2:20" s="236" customFormat="1" ht="14.5" hidden="1" thickBot="1"/>
    <row r="329" spans="2:20" s="236" customFormat="1" ht="40" customHeight="1" thickBot="1">
      <c r="D329" s="772" t="s">
        <v>277</v>
      </c>
      <c r="E329" s="773"/>
      <c r="F329" s="773"/>
      <c r="G329" s="774"/>
      <c r="H329" s="772" t="s">
        <v>278</v>
      </c>
      <c r="I329" s="773"/>
      <c r="J329" s="773"/>
      <c r="K329" s="774"/>
      <c r="L329" s="773" t="s">
        <v>279</v>
      </c>
      <c r="M329" s="773"/>
      <c r="N329" s="773"/>
      <c r="O329" s="773"/>
      <c r="P329" s="772" t="s">
        <v>280</v>
      </c>
      <c r="Q329" s="773"/>
      <c r="R329" s="773"/>
      <c r="S329" s="774"/>
    </row>
    <row r="330" spans="2:20" s="236" customFormat="1" ht="50" customHeight="1">
      <c r="B330" s="775" t="s">
        <v>687</v>
      </c>
      <c r="C330" s="777" t="s">
        <v>688</v>
      </c>
      <c r="D330" s="148" t="s">
        <v>689</v>
      </c>
      <c r="E330" s="414" t="s">
        <v>690</v>
      </c>
      <c r="F330" s="778" t="s">
        <v>313</v>
      </c>
      <c r="G330" s="779"/>
      <c r="H330" s="147" t="s">
        <v>691</v>
      </c>
      <c r="I330" s="415" t="s">
        <v>692</v>
      </c>
      <c r="J330" s="780" t="s">
        <v>313</v>
      </c>
      <c r="K330" s="781"/>
      <c r="L330" s="396" t="s">
        <v>691</v>
      </c>
      <c r="M330" s="415" t="s">
        <v>692</v>
      </c>
      <c r="N330" s="782" t="s">
        <v>313</v>
      </c>
      <c r="O330" s="783"/>
      <c r="P330" s="388" t="s">
        <v>693</v>
      </c>
      <c r="Q330" s="388" t="s">
        <v>694</v>
      </c>
      <c r="R330" s="784" t="s">
        <v>313</v>
      </c>
      <c r="S330" s="783"/>
    </row>
    <row r="331" spans="2:20" s="236" customFormat="1" ht="50" customHeight="1">
      <c r="B331" s="776"/>
      <c r="C331" s="759"/>
      <c r="D331" s="338"/>
      <c r="E331" s="312"/>
      <c r="F331" s="785"/>
      <c r="G331" s="786"/>
      <c r="H331" s="339"/>
      <c r="I331" s="289"/>
      <c r="J331" s="787"/>
      <c r="K331" s="788"/>
      <c r="L331" s="339"/>
      <c r="M331" s="289"/>
      <c r="N331" s="787"/>
      <c r="O331" s="788"/>
      <c r="P331" s="339"/>
      <c r="Q331" s="289"/>
      <c r="R331" s="787"/>
      <c r="S331" s="789"/>
      <c r="T331" s="340"/>
    </row>
    <row r="332" spans="2:20" s="236" customFormat="1" ht="50" customHeight="1">
      <c r="B332" s="755" t="s">
        <v>695</v>
      </c>
      <c r="C332" s="758" t="s">
        <v>696</v>
      </c>
      <c r="D332" s="149" t="s">
        <v>697</v>
      </c>
      <c r="E332" s="394" t="s">
        <v>276</v>
      </c>
      <c r="F332" s="139" t="s">
        <v>298</v>
      </c>
      <c r="G332" s="144" t="s">
        <v>364</v>
      </c>
      <c r="H332" s="142" t="s">
        <v>697</v>
      </c>
      <c r="I332" s="390" t="s">
        <v>276</v>
      </c>
      <c r="J332" s="142" t="s">
        <v>298</v>
      </c>
      <c r="K332" s="145" t="s">
        <v>364</v>
      </c>
      <c r="L332" s="142" t="s">
        <v>697</v>
      </c>
      <c r="M332" s="390" t="s">
        <v>276</v>
      </c>
      <c r="N332" s="142" t="s">
        <v>298</v>
      </c>
      <c r="O332" s="145" t="s">
        <v>364</v>
      </c>
      <c r="P332" s="142" t="s">
        <v>697</v>
      </c>
      <c r="Q332" s="390" t="s">
        <v>276</v>
      </c>
      <c r="R332" s="142" t="s">
        <v>298</v>
      </c>
      <c r="S332" s="145" t="s">
        <v>364</v>
      </c>
    </row>
    <row r="333" spans="2:20" s="236" customFormat="1" ht="50" customHeight="1">
      <c r="B333" s="756"/>
      <c r="C333" s="759"/>
      <c r="D333" s="333"/>
      <c r="E333" s="404"/>
      <c r="F333" s="274"/>
      <c r="G333" s="306"/>
      <c r="H333" s="241"/>
      <c r="I333" s="406"/>
      <c r="J333" s="241"/>
      <c r="K333" s="389"/>
      <c r="L333" s="241"/>
      <c r="M333" s="406"/>
      <c r="N333" s="241"/>
      <c r="O333" s="389"/>
      <c r="P333" s="241"/>
      <c r="Q333" s="406"/>
      <c r="R333" s="241"/>
      <c r="S333" s="389"/>
    </row>
    <row r="334" spans="2:20" s="236" customFormat="1" ht="50" customHeight="1">
      <c r="B334" s="756"/>
      <c r="C334" s="758" t="s">
        <v>706</v>
      </c>
      <c r="D334" s="149" t="s">
        <v>698</v>
      </c>
      <c r="E334" s="761" t="s">
        <v>313</v>
      </c>
      <c r="F334" s="762"/>
      <c r="G334" s="144" t="s">
        <v>364</v>
      </c>
      <c r="H334" s="142" t="s">
        <v>698</v>
      </c>
      <c r="I334" s="763" t="s">
        <v>313</v>
      </c>
      <c r="J334" s="764"/>
      <c r="K334" s="145" t="s">
        <v>364</v>
      </c>
      <c r="L334" s="142" t="s">
        <v>698</v>
      </c>
      <c r="M334" s="763" t="s">
        <v>685</v>
      </c>
      <c r="N334" s="764"/>
      <c r="O334" s="145" t="s">
        <v>364</v>
      </c>
      <c r="P334" s="142" t="s">
        <v>698</v>
      </c>
      <c r="Q334" s="763" t="s">
        <v>685</v>
      </c>
      <c r="R334" s="764"/>
      <c r="S334" s="145" t="s">
        <v>364</v>
      </c>
    </row>
    <row r="335" spans="2:20" s="236" customFormat="1" ht="50" customHeight="1" thickBot="1">
      <c r="B335" s="757"/>
      <c r="C335" s="760"/>
      <c r="D335" s="334"/>
      <c r="E335" s="765"/>
      <c r="F335" s="766"/>
      <c r="G335" s="282"/>
      <c r="H335" s="332"/>
      <c r="I335" s="767"/>
      <c r="J335" s="768"/>
      <c r="K335" s="284"/>
      <c r="L335" s="332"/>
      <c r="M335" s="767"/>
      <c r="N335" s="768"/>
      <c r="O335" s="284"/>
      <c r="P335" s="332"/>
      <c r="Q335" s="767"/>
      <c r="R335" s="768"/>
      <c r="S335" s="284"/>
    </row>
    <row r="336" spans="2:20" s="236" customFormat="1"/>
    <row r="337" s="236" customFormat="1"/>
    <row r="338" s="236" customFormat="1"/>
    <row r="339" s="236" customFormat="1"/>
    <row r="340" s="236" customFormat="1"/>
    <row r="341" s="236" customFormat="1"/>
    <row r="342" s="236" customFormat="1"/>
    <row r="343" s="236" customFormat="1"/>
    <row r="344" s="236" customFormat="1"/>
    <row r="345" s="236" customFormat="1"/>
    <row r="346" s="236" customFormat="1"/>
    <row r="347" s="236" customFormat="1"/>
    <row r="348" s="236" customFormat="1"/>
  </sheetData>
  <dataConsolidate/>
  <mergeCells count="405">
    <mergeCell ref="F71:G71"/>
    <mergeCell ref="F72:G72"/>
    <mergeCell ref="J71:K71"/>
    <mergeCell ref="J72:K72"/>
    <mergeCell ref="N71:O71"/>
    <mergeCell ref="R71:S71"/>
    <mergeCell ref="N72:O72"/>
    <mergeCell ref="R72:S72"/>
    <mergeCell ref="C69:C72"/>
    <mergeCell ref="F69:G69"/>
    <mergeCell ref="J69:K69"/>
    <mergeCell ref="N69:O69"/>
    <mergeCell ref="R69:S69"/>
    <mergeCell ref="F70:G70"/>
    <mergeCell ref="J70:K70"/>
    <mergeCell ref="N70:O70"/>
    <mergeCell ref="R70:S70"/>
    <mergeCell ref="J74:K74"/>
    <mergeCell ref="J75:K75"/>
    <mergeCell ref="N74:O74"/>
    <mergeCell ref="N75:O75"/>
    <mergeCell ref="R74:S74"/>
    <mergeCell ref="R75:S75"/>
    <mergeCell ref="I120:J120"/>
    <mergeCell ref="I121:J121"/>
    <mergeCell ref="M120:N120"/>
    <mergeCell ref="M121:N121"/>
    <mergeCell ref="R121:S121"/>
    <mergeCell ref="R120:S120"/>
    <mergeCell ref="P107:S107"/>
    <mergeCell ref="Q104:Q105"/>
    <mergeCell ref="R104:R105"/>
    <mergeCell ref="N101:N102"/>
    <mergeCell ref="O101:O102"/>
    <mergeCell ref="P101:P102"/>
    <mergeCell ref="Q101:Q102"/>
    <mergeCell ref="R101:R102"/>
    <mergeCell ref="R108:S108"/>
    <mergeCell ref="R109:S109"/>
    <mergeCell ref="S104:S105"/>
    <mergeCell ref="L104:L105"/>
    <mergeCell ref="C2:G2"/>
    <mergeCell ref="B6:G6"/>
    <mergeCell ref="B7:G7"/>
    <mergeCell ref="C3:G3"/>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B132:B135"/>
    <mergeCell ref="C132:C133"/>
    <mergeCell ref="B130:B131"/>
    <mergeCell ref="C130:C131"/>
    <mergeCell ref="D130:G130"/>
    <mergeCell ref="H130:K130"/>
    <mergeCell ref="L130:O130"/>
    <mergeCell ref="B118:B127"/>
    <mergeCell ref="C118:C119"/>
    <mergeCell ref="C120:C127"/>
    <mergeCell ref="E120:F120"/>
    <mergeCell ref="E121:F121"/>
    <mergeCell ref="E122:F122"/>
    <mergeCell ref="E123:F123"/>
    <mergeCell ref="E124:F124"/>
    <mergeCell ref="E125:F125"/>
    <mergeCell ref="E126:F126"/>
    <mergeCell ref="I122:J122"/>
    <mergeCell ref="I123:J123"/>
    <mergeCell ref="I124:J124"/>
    <mergeCell ref="I125:J125"/>
    <mergeCell ref="I126:J126"/>
    <mergeCell ref="I127:J127"/>
    <mergeCell ref="M122:N122"/>
    <mergeCell ref="M123:N123"/>
    <mergeCell ref="M124:N124"/>
    <mergeCell ref="E127:F127"/>
    <mergeCell ref="D129:G129"/>
    <mergeCell ref="H129:K129"/>
    <mergeCell ref="L129:O129"/>
    <mergeCell ref="P129:S129"/>
    <mergeCell ref="M125:N125"/>
    <mergeCell ref="M126:N126"/>
    <mergeCell ref="M127:N127"/>
    <mergeCell ref="R122:S122"/>
    <mergeCell ref="R123:S123"/>
    <mergeCell ref="R124:S124"/>
    <mergeCell ref="R125:S125"/>
    <mergeCell ref="R126:S126"/>
    <mergeCell ref="R127:S127"/>
    <mergeCell ref="B108:B117"/>
    <mergeCell ref="C108:C109"/>
    <mergeCell ref="F108:G108"/>
    <mergeCell ref="J108:K108"/>
    <mergeCell ref="N108:O108"/>
    <mergeCell ref="M104:M105"/>
    <mergeCell ref="N104:N105"/>
    <mergeCell ref="O104:O105"/>
    <mergeCell ref="P104:P105"/>
    <mergeCell ref="F109:G109"/>
    <mergeCell ref="J109:K109"/>
    <mergeCell ref="N109:O109"/>
    <mergeCell ref="C110:C117"/>
    <mergeCell ref="D107:G107"/>
    <mergeCell ref="H107:K107"/>
    <mergeCell ref="L107:O107"/>
    <mergeCell ref="D104:D105"/>
    <mergeCell ref="E104:E105"/>
    <mergeCell ref="F104:F105"/>
    <mergeCell ref="G104:G105"/>
    <mergeCell ref="H104:H105"/>
    <mergeCell ref="I104:I105"/>
    <mergeCell ref="J104:J105"/>
    <mergeCell ref="K104:K105"/>
    <mergeCell ref="G95:G96"/>
    <mergeCell ref="H95:H96"/>
    <mergeCell ref="I95:I96"/>
    <mergeCell ref="J95:J96"/>
    <mergeCell ref="K95:K96"/>
    <mergeCell ref="L95:L96"/>
    <mergeCell ref="S98:S99"/>
    <mergeCell ref="D101:D102"/>
    <mergeCell ref="E101:E102"/>
    <mergeCell ref="F101:F102"/>
    <mergeCell ref="G101:G102"/>
    <mergeCell ref="H101:H102"/>
    <mergeCell ref="I101:I102"/>
    <mergeCell ref="J101:J102"/>
    <mergeCell ref="K101:K102"/>
    <mergeCell ref="L101:L102"/>
    <mergeCell ref="M98:M99"/>
    <mergeCell ref="N98:N99"/>
    <mergeCell ref="O98:O99"/>
    <mergeCell ref="P98:P99"/>
    <mergeCell ref="Q98:Q99"/>
    <mergeCell ref="R98:R99"/>
    <mergeCell ref="S101:S102"/>
    <mergeCell ref="M101:M102"/>
    <mergeCell ref="B94:B105"/>
    <mergeCell ref="C94:C105"/>
    <mergeCell ref="D95:D96"/>
    <mergeCell ref="E95:E96"/>
    <mergeCell ref="F95:F96"/>
    <mergeCell ref="D91:G91"/>
    <mergeCell ref="H91:K91"/>
    <mergeCell ref="L91:O91"/>
    <mergeCell ref="S95:S96"/>
    <mergeCell ref="D98:D99"/>
    <mergeCell ref="E98:E99"/>
    <mergeCell ref="F98:F99"/>
    <mergeCell ref="G98:G99"/>
    <mergeCell ref="H98:H99"/>
    <mergeCell ref="I98:I99"/>
    <mergeCell ref="J98:J99"/>
    <mergeCell ref="K98:K99"/>
    <mergeCell ref="L98:L99"/>
    <mergeCell ref="M95:M96"/>
    <mergeCell ref="N95:N96"/>
    <mergeCell ref="O95:O96"/>
    <mergeCell ref="P95:P96"/>
    <mergeCell ref="Q95:Q96"/>
    <mergeCell ref="R95:R96"/>
    <mergeCell ref="P91:S91"/>
    <mergeCell ref="B92:B93"/>
    <mergeCell ref="C92:C93"/>
    <mergeCell ref="D92:E92"/>
    <mergeCell ref="H92:I92"/>
    <mergeCell ref="L92:M92"/>
    <mergeCell ref="P92:Q92"/>
    <mergeCell ref="E88:F88"/>
    <mergeCell ref="I88:J88"/>
    <mergeCell ref="M88:N88"/>
    <mergeCell ref="Q88:R88"/>
    <mergeCell ref="E89:F89"/>
    <mergeCell ref="I89:J89"/>
    <mergeCell ref="M89:N89"/>
    <mergeCell ref="Q89:R89"/>
    <mergeCell ref="D93:E93"/>
    <mergeCell ref="B83:B89"/>
    <mergeCell ref="C83:C89"/>
    <mergeCell ref="E83:F83"/>
    <mergeCell ref="I83:J83"/>
    <mergeCell ref="M83:N83"/>
    <mergeCell ref="Q83:R83"/>
    <mergeCell ref="E84:F84"/>
    <mergeCell ref="E86:F86"/>
    <mergeCell ref="I86:J86"/>
    <mergeCell ref="M86:N86"/>
    <mergeCell ref="Q86:R86"/>
    <mergeCell ref="E87:F87"/>
    <mergeCell ref="I87:J87"/>
    <mergeCell ref="M87:N87"/>
    <mergeCell ref="Q87:R87"/>
    <mergeCell ref="I84:J84"/>
    <mergeCell ref="M84:N84"/>
    <mergeCell ref="Q84:R84"/>
    <mergeCell ref="E85:F85"/>
    <mergeCell ref="I85:J85"/>
    <mergeCell ref="M85:N85"/>
    <mergeCell ref="Q85:R85"/>
    <mergeCell ref="N78:O78"/>
    <mergeCell ref="R78:S78"/>
    <mergeCell ref="F79:G79"/>
    <mergeCell ref="J79:K79"/>
    <mergeCell ref="N79:O79"/>
    <mergeCell ref="R79:S79"/>
    <mergeCell ref="J82:K82"/>
    <mergeCell ref="N82:O82"/>
    <mergeCell ref="R82:S82"/>
    <mergeCell ref="J76:K76"/>
    <mergeCell ref="N76:O76"/>
    <mergeCell ref="R76:S76"/>
    <mergeCell ref="F77:G77"/>
    <mergeCell ref="J77:K77"/>
    <mergeCell ref="N77:O77"/>
    <mergeCell ref="R77:S77"/>
    <mergeCell ref="B74:B82"/>
    <mergeCell ref="C74:C75"/>
    <mergeCell ref="F74:G74"/>
    <mergeCell ref="F75:G75"/>
    <mergeCell ref="C76:C82"/>
    <mergeCell ref="F76:G76"/>
    <mergeCell ref="F78:G78"/>
    <mergeCell ref="F80:G80"/>
    <mergeCell ref="F82:G82"/>
    <mergeCell ref="J80:K80"/>
    <mergeCell ref="N80:O80"/>
    <mergeCell ref="R80:S80"/>
    <mergeCell ref="F81:G81"/>
    <mergeCell ref="J81:K81"/>
    <mergeCell ref="N81:O81"/>
    <mergeCell ref="R81:S81"/>
    <mergeCell ref="J78:K78"/>
    <mergeCell ref="N66:O66"/>
    <mergeCell ref="R66:S66"/>
    <mergeCell ref="D73:G73"/>
    <mergeCell ref="H73:K73"/>
    <mergeCell ref="L73:O73"/>
    <mergeCell ref="P73:S73"/>
    <mergeCell ref="P64:Q64"/>
    <mergeCell ref="R64:S64"/>
    <mergeCell ref="B65:B66"/>
    <mergeCell ref="C65:C66"/>
    <mergeCell ref="F65:G65"/>
    <mergeCell ref="J65:K65"/>
    <mergeCell ref="N65:O65"/>
    <mergeCell ref="R65:S65"/>
    <mergeCell ref="F66:G66"/>
    <mergeCell ref="J66:K66"/>
    <mergeCell ref="B63:B64"/>
    <mergeCell ref="C63:C64"/>
    <mergeCell ref="D64:E64"/>
    <mergeCell ref="F64:G64"/>
    <mergeCell ref="H64:I64"/>
    <mergeCell ref="J64:K64"/>
    <mergeCell ref="L64:M64"/>
    <mergeCell ref="N64:O64"/>
    <mergeCell ref="D63:E63"/>
    <mergeCell ref="F63:G63"/>
    <mergeCell ref="H63:I63"/>
    <mergeCell ref="J63:K63"/>
    <mergeCell ref="C57:C58"/>
    <mergeCell ref="D62:G62"/>
    <mergeCell ref="H62:K62"/>
    <mergeCell ref="L62:O62"/>
    <mergeCell ref="P62:S62"/>
    <mergeCell ref="L63:M63"/>
    <mergeCell ref="N63:O63"/>
    <mergeCell ref="P63:Q63"/>
    <mergeCell ref="R63:S63"/>
    <mergeCell ref="N53:N54"/>
    <mergeCell ref="O53:O54"/>
    <mergeCell ref="R53:R54"/>
    <mergeCell ref="S53:S54"/>
    <mergeCell ref="B55:B58"/>
    <mergeCell ref="C55:C56"/>
    <mergeCell ref="F55:G55"/>
    <mergeCell ref="J55:K55"/>
    <mergeCell ref="N55:O55"/>
    <mergeCell ref="R55:S55"/>
    <mergeCell ref="B52:B54"/>
    <mergeCell ref="C52:C54"/>
    <mergeCell ref="D52:E52"/>
    <mergeCell ref="H52:I52"/>
    <mergeCell ref="L52:M52"/>
    <mergeCell ref="P52:Q52"/>
    <mergeCell ref="F53:F54"/>
    <mergeCell ref="G53:G54"/>
    <mergeCell ref="J53:J54"/>
    <mergeCell ref="K53:K54"/>
    <mergeCell ref="F56:G56"/>
    <mergeCell ref="J56:K56"/>
    <mergeCell ref="N56:O56"/>
    <mergeCell ref="R56:S56"/>
    <mergeCell ref="L45:L46"/>
    <mergeCell ref="M45:M46"/>
    <mergeCell ref="P45:P46"/>
    <mergeCell ref="Q45:Q46"/>
    <mergeCell ref="P48:P49"/>
    <mergeCell ref="Q48:Q49"/>
    <mergeCell ref="D51:G51"/>
    <mergeCell ref="H51:K51"/>
    <mergeCell ref="L51:O51"/>
    <mergeCell ref="P51:S51"/>
    <mergeCell ref="D48:D49"/>
    <mergeCell ref="E48:E49"/>
    <mergeCell ref="H48:H49"/>
    <mergeCell ref="I48:I49"/>
    <mergeCell ref="L48:L49"/>
    <mergeCell ref="M48:M49"/>
    <mergeCell ref="D45:D46"/>
    <mergeCell ref="E45:E46"/>
    <mergeCell ref="H45:H46"/>
    <mergeCell ref="I45:I46"/>
    <mergeCell ref="B25:B27"/>
    <mergeCell ref="C25:C27"/>
    <mergeCell ref="D25:E25"/>
    <mergeCell ref="H25:I25"/>
    <mergeCell ref="L39:L40"/>
    <mergeCell ref="M39:M40"/>
    <mergeCell ref="P39:P40"/>
    <mergeCell ref="Q39:Q40"/>
    <mergeCell ref="D42:D43"/>
    <mergeCell ref="E42:E43"/>
    <mergeCell ref="H42:H43"/>
    <mergeCell ref="I42:I43"/>
    <mergeCell ref="L42:L43"/>
    <mergeCell ref="M42:M43"/>
    <mergeCell ref="P42:P43"/>
    <mergeCell ref="Q42:Q43"/>
    <mergeCell ref="D39:D40"/>
    <mergeCell ref="E39:E40"/>
    <mergeCell ref="H39:H40"/>
    <mergeCell ref="I39:I40"/>
    <mergeCell ref="F26:F27"/>
    <mergeCell ref="G26:G27"/>
    <mergeCell ref="J26:J27"/>
    <mergeCell ref="B59:B60"/>
    <mergeCell ref="C59:C60"/>
    <mergeCell ref="B9:C9"/>
    <mergeCell ref="D18:G18"/>
    <mergeCell ref="H18:K18"/>
    <mergeCell ref="L18:O18"/>
    <mergeCell ref="P18:S18"/>
    <mergeCell ref="B19:B22"/>
    <mergeCell ref="C19:C22"/>
    <mergeCell ref="D24:G24"/>
    <mergeCell ref="H24:K24"/>
    <mergeCell ref="L24:O24"/>
    <mergeCell ref="P24:S24"/>
    <mergeCell ref="L25:M25"/>
    <mergeCell ref="P25:Q25"/>
    <mergeCell ref="R26:R27"/>
    <mergeCell ref="S26:S27"/>
    <mergeCell ref="B28:B37"/>
    <mergeCell ref="C28:C37"/>
    <mergeCell ref="K26:K27"/>
    <mergeCell ref="N26:N27"/>
    <mergeCell ref="O26:O27"/>
    <mergeCell ref="B38:B49"/>
    <mergeCell ref="C38:C49"/>
    <mergeCell ref="B67:B72"/>
    <mergeCell ref="D329:G329"/>
    <mergeCell ref="H329:K329"/>
    <mergeCell ref="L329:O329"/>
    <mergeCell ref="P329:S329"/>
    <mergeCell ref="B330:B331"/>
    <mergeCell ref="C330:C331"/>
    <mergeCell ref="F330:G330"/>
    <mergeCell ref="J330:K330"/>
    <mergeCell ref="N330:O330"/>
    <mergeCell ref="R330:S330"/>
    <mergeCell ref="F331:G331"/>
    <mergeCell ref="J331:K331"/>
    <mergeCell ref="R331:S331"/>
    <mergeCell ref="N331:O331"/>
    <mergeCell ref="C67:C68"/>
    <mergeCell ref="F67:G67"/>
    <mergeCell ref="J67:K67"/>
    <mergeCell ref="N67:O67"/>
    <mergeCell ref="R67:S67"/>
    <mergeCell ref="F68:G68"/>
    <mergeCell ref="J68:K68"/>
    <mergeCell ref="N68:O68"/>
    <mergeCell ref="R68:S68"/>
    <mergeCell ref="B332:B335"/>
    <mergeCell ref="C332:C333"/>
    <mergeCell ref="C334:C335"/>
    <mergeCell ref="E334:F334"/>
    <mergeCell ref="I334:J334"/>
    <mergeCell ref="M334:N334"/>
    <mergeCell ref="Q334:R334"/>
    <mergeCell ref="E335:F335"/>
    <mergeCell ref="I335:J335"/>
    <mergeCell ref="M335:N335"/>
    <mergeCell ref="Q335:R335"/>
  </mergeCells>
  <conditionalFormatting sqref="E142">
    <cfRule type="iconSet" priority="1">
      <iconSet iconSet="4ArrowsGray">
        <cfvo type="percent" val="0"/>
        <cfvo type="percent" val="25"/>
        <cfvo type="percent" val="50"/>
        <cfvo type="percent" val="75"/>
      </iconSet>
    </cfRule>
  </conditionalFormatting>
  <dataValidations xWindow="633" yWindow="580" count="84">
    <dataValidation type="list" allowBlank="1" showInputMessage="1" showErrorMessage="1" prompt="Select type of policy" sqref="G133" xr:uid="{00000000-0002-0000-0800-000000000000}">
      <formula1>$H$170:$H$191</formula1>
    </dataValidation>
    <dataValidation type="list" allowBlank="1" showInputMessage="1" showErrorMessage="1" prompt="Select type of assets" sqref="E119 Q119 M119 I119" xr:uid="{00000000-0002-0000-0800-000001000000}">
      <formula1>$L$146:$L$152</formula1>
    </dataValidation>
    <dataValidation type="whole" allowBlank="1" showInputMessage="1" showErrorMessage="1" error="Please enter a number here" prompt="Enter No. of development strategies" sqref="D135 H135 L135 P135" xr:uid="{00000000-0002-0000-0800-000002000000}">
      <formula1>0</formula1>
      <formula2>999999999</formula2>
    </dataValidation>
    <dataValidation type="whole" allowBlank="1" showInputMessage="1" showErrorMessage="1" error="Please enter a number" prompt="Enter No. of policy introduced or adjusted" sqref="D133 H133 L133 P133" xr:uid="{00000000-0002-0000-0800-000003000000}">
      <formula1>0</formula1>
      <formula2>999999999999</formula2>
    </dataValidation>
    <dataValidation type="decimal" allowBlank="1" showInputMessage="1" showErrorMessage="1" error="Please enter a number" prompt="Enter income level of households" sqref="O127 G127 K127 G121 G123 G125 K121 K123 K125 O121 O123 O125" xr:uid="{00000000-0002-0000-0800-000004000000}">
      <formula1>0</formula1>
      <formula2>9999999999999</formula2>
    </dataValidation>
    <dataValidation type="whole" allowBlank="1" showInputMessage="1" showErrorMessage="1" prompt="Enter number of households" sqref="L127 D127 H127 D121 D123 D125 H121 H123 H125 L121 L123 L125 P121 P123 P125 P127" xr:uid="{00000000-0002-0000-0800-000005000000}">
      <formula1>0</formula1>
      <formula2>999999999999</formula2>
    </dataValidation>
    <dataValidation type="whole" allowBlank="1" showInputMessage="1" showErrorMessage="1" prompt="Enter number of assets" sqref="D119 P119 L119 H119" xr:uid="{00000000-0002-0000-0800-000006000000}">
      <formula1>0</formula1>
      <formula2>9999999999999</formula2>
    </dataValidation>
    <dataValidation type="whole" allowBlank="1" showInputMessage="1" showErrorMessage="1" error="Please enter a number here" prompt="Please enter the No. of targeted households" sqref="D109 L117 H109 D117 H117 L109 P109 D111 D113 D115 H111 H113 H115 L111 L113 L115 P111 P113 P115 P117"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5:E96 E98:E99 E101:E102 E104:E105 I95:I96 M98:M99 I98:I99 I101:I102 I104:I105 M104:M105 M101:M102 M95:M96 Q95:Q96 Q98:Q99 Q101:Q102 Q104:Q105" xr:uid="{00000000-0002-0000-0800-000008000000}">
      <formula1>0</formula1>
    </dataValidation>
    <dataValidation type="whole" allowBlank="1" showInputMessage="1" showErrorMessage="1" error="Please enter a number here" prompt="Please enter a number" sqref="D84:D89 H84:H89 L84:L89 P84:P89" xr:uid="{00000000-0002-0000-0800-000009000000}">
      <formula1>0</formula1>
      <formula2>9999999999999990</formula2>
    </dataValidation>
    <dataValidation type="decimal" allowBlank="1" showInputMessage="1" showErrorMessage="1" errorTitle="Invalid data" error="Please enter a number" prompt="Please enter a number here" sqref="E53 I53 D66 H66 L66 P66 H68 L68 P68 D68 D70:D72 P70:P72 H70:H72 L70:L72" xr:uid="{00000000-0002-0000-0800-00000A000000}">
      <formula1>0</formula1>
      <formula2>9999999999</formula2>
    </dataValidation>
    <dataValidation type="decimal" allowBlank="1" showInputMessage="1" showErrorMessage="1" errorTitle="Invalid data" error="Please enter a number" prompt="Enter total number of staff trained" sqref="D56" xr:uid="{00000000-0002-0000-0800-00000B000000}">
      <formula1>0</formula1>
      <formula2>9999999999</formula2>
    </dataValidation>
    <dataValidation type="decimal" allowBlank="1" showInputMessage="1" showErrorMessage="1" errorTitle="Invalid data" error="Please enter a number" sqref="Q53 P56 L56 H56 M53"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0 K43 K46 K49 O40 O43 O46 O49 S40 S43 S46 S49" xr:uid="{00000000-0002-0000-0800-00000D000000}">
      <formula1>0</formula1>
      <formula2>9999999</formula2>
    </dataValidation>
    <dataValidation type="list" allowBlank="1" showInputMessage="1" showErrorMessage="1" error="Select from the drop-down list" prompt="Select the geographical coverage of the Early Warning System" sqref="G39 S48 S45 S42 S39 O48 O45 O42 O39 K48 K45 K42 K39 G48 G45 G42" xr:uid="{00000000-0002-0000-0800-00000E000000}">
      <formula1>$D$157:$D$159</formula1>
    </dataValidation>
    <dataValidation type="decimal" allowBlank="1" showInputMessage="1" showErrorMessage="1" errorTitle="Invalid data" error="Please enter a number here" prompt="Enter the number of adopted Early Warning Systems" sqref="D39:D40 D42:D43 D45:D46 D48:D49 H39:H40 H42:H43 H45:H46 H48:H49 L39:L40 L42:L43 L45:L46 L48:L49 P39:P40 P42:P43 P45:P46 P48:P49" xr:uid="{00000000-0002-0000-0800-00000F000000}">
      <formula1>0</formula1>
      <formula2>9999999999</formula2>
    </dataValidation>
    <dataValidation type="list" allowBlank="1" showInputMessage="1" showErrorMessage="1" prompt="Select income source" sqref="E121:F121 R127 R125 R123 M127 M125 M123 I127 I125 I123 R121 M121 I121 E123:F123 E125:F125 E127:F127" xr:uid="{00000000-0002-0000-0800-000010000000}">
      <formula1>$K$145:$K$159</formula1>
    </dataValidation>
    <dataValidation type="list" allowBlank="1" showInputMessage="1" showErrorMessage="1" prompt="Please select the alternate source" sqref="G117 S117 S115 S113 S111 O115 O113 O111 K115 K113 K111 G115 G113 K117 G111 O117" xr:uid="{00000000-0002-0000-0800-000011000000}">
      <formula1>$K$145:$K$159</formula1>
    </dataValidation>
    <dataValidation type="list" allowBlank="1" showInputMessage="1" showErrorMessage="1" prompt="Select % increase in income level" sqref="F117 R117 R115 R113 R111 N115 N113 N111 J115 J113 J111 F115 F113 J117 F111 N117" xr:uid="{00000000-0002-0000-0800-000012000000}">
      <formula1>$E$174:$E$182</formula1>
    </dataValidation>
    <dataValidation type="list" allowBlank="1" showInputMessage="1" showErrorMessage="1" prompt="Select type of natural assets protected or rehabilitated" sqref="D95:D96 D98:D99 D101:D102 D104:D105 H95:H96 H98:H99 H101:H102 H104:H105 L98:L99 L101:L102 L104:L105 P98:P99 P101:P102 P104:P105 L95:L96 P95:P96" xr:uid="{00000000-0002-0000-0800-000013000000}">
      <formula1>$C$172:$C$179</formula1>
    </dataValidation>
    <dataValidation type="list" allowBlank="1" showInputMessage="1" showErrorMessage="1" prompt="Enter the unit and type of the natural asset of ecosystem restored" sqref="F95:F96 J98:J99 J101:J102 J104:J105 N98:N99 N101:N102 N104:N105 F104:F105 F101:F102 F98:F99 N95:N96 J95:J96" xr:uid="{00000000-0002-0000-0800-000014000000}">
      <formula1>$C$166:$C$169</formula1>
    </dataValidation>
    <dataValidation type="list" allowBlank="1" showInputMessage="1" showErrorMessage="1" prompt="Select targeted asset" sqref="E77:E82 I77:I82 M77:M82 Q77:Q82" xr:uid="{00000000-0002-0000-0800-000015000000}">
      <formula1>$J$171:$J$172</formula1>
    </dataValidation>
    <dataValidation type="list" allowBlank="1" showInputMessage="1" showErrorMessage="1" error="Select from the drop-down list" prompt="Select category of early warning systems_x000a__x000a_" sqref="E39:E40 Q45:Q46 Q48:Q49 Q42:Q43 Q39:Q40 E45:E46 E48:E49 I45:I46 M45:M46 E42:E43 I48:I49 I42:I43 I39:I40 M48:M49 M42:M43 M39:M40" xr:uid="{00000000-0002-0000-0800-000016000000}">
      <formula1>$D$169:$D$172</formula1>
    </dataValidation>
    <dataValidation type="list" allowBlank="1" showInputMessage="1" showErrorMessage="1" prompt="Select status" sqref="O37 S37 S35 S33 S31 S29 O35 O33 O31 O29 K35 K33 K31 K29 G37 G33 G31 G29 G35 K37" xr:uid="{00000000-0002-0000-0800-000017000000}">
      <formula1>$E$169:$E$171</formula1>
    </dataValidation>
    <dataValidation type="list" allowBlank="1" showInputMessage="1" showErrorMessage="1" sqref="E148:E149" xr:uid="{00000000-0002-0000-0800-000018000000}">
      <formula1>$D$15:$D$17</formula1>
    </dataValidation>
    <dataValidation type="list" allowBlank="1" showInputMessage="1" showErrorMessage="1" prompt="Select effectiveness" sqref="G135 S135 O135 K135" xr:uid="{00000000-0002-0000-0800-000019000000}">
      <formula1>$K$161:$K$165</formula1>
    </dataValidation>
    <dataValidation type="list" allowBlank="1" showInputMessage="1" showErrorMessage="1" prompt="Select a sector" sqref="F64:G64 R64:S64 N64:O64 J64:K64" xr:uid="{00000000-0002-0000-0800-00001A000000}">
      <formula1>$J$152:$J$160</formula1>
    </dataValidation>
    <dataValidation type="decimal" allowBlank="1" showInputMessage="1" showErrorMessage="1" errorTitle="Invalid data" error="Please enter a number between 0 and 9999999" prompt="Enter a number here" sqref="E20:G20 E26 I20:K20 Q20:S20 M26 I26 M20:O20 Q26"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1:G22 J21:K22 R21:S22 N21:O22"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1:E22 E66 I21:I22 M21:M22 M27 I27 Q21:Q22 E27 E54 E109 I54 M54 M56 I56 Q27 E56 Q56 I66 M66 Q66 Q109 M117 I117 M109 I109 E117 Q54 D64:E64 E111 E113 E115 I111 I113 I115 M111 M113 M115 Q111 Q113 Q115 Q117 P64:Q64 L64:M64 H64:I64" xr:uid="{00000000-0002-0000-0800-00001D000000}">
      <formula1>0</formula1>
      <formula2>100</formula2>
    </dataValidation>
    <dataValidation type="list" allowBlank="1" showInputMessage="1" showErrorMessage="1" prompt="Select programme/sector" sqref="F93 R93 N93 J93" xr:uid="{00000000-0002-0000-0800-00001E000000}">
      <formula1>$J$152:$J$160</formula1>
    </dataValidation>
    <dataValidation type="list" allowBlank="1" showInputMessage="1" showErrorMessage="1" prompt="Select changes in asset" sqref="F77:G82 R77:S82 N77:O82 J77:K82" xr:uid="{00000000-0002-0000-0800-00001F000000}">
      <formula1>$I$161:$I$165</formula1>
    </dataValidation>
    <dataValidation type="list" allowBlank="1" showInputMessage="1" showErrorMessage="1" prompt="Select response level" sqref="F75 R75 N75 J75" xr:uid="{00000000-0002-0000-0800-000020000000}">
      <formula1>$H$161:$H$165</formula1>
    </dataValidation>
    <dataValidation type="list" allowBlank="1" showInputMessage="1" showErrorMessage="1" prompt="Select geographical scale" sqref="E75 Q75 M75 I75" xr:uid="{00000000-0002-0000-0800-000021000000}">
      <formula1>$D$157:$D$159</formula1>
    </dataValidation>
    <dataValidation type="list" allowBlank="1" showInputMessage="1" showErrorMessage="1" prompt="Select project/programme sector" sqref="D75 Q29 Q31 Q33 Q35 Q37 M37 M35 M33 M31 M29 I29 I31 I33 I35 I37 E37 E35 E33 E31 E29 P75 L75 H75" xr:uid="{00000000-0002-0000-0800-000022000000}">
      <formula1>$J$152:$J$160</formula1>
    </dataValidation>
    <dataValidation type="list" allowBlank="1" showInputMessage="1" showErrorMessage="1" prompt="Select level of awarness" sqref="F66:G66 R66:S66 N66:O66 J66:K66" xr:uid="{00000000-0002-0000-0800-000023000000}">
      <formula1>$G$161:$G$165</formula1>
    </dataValidation>
    <dataValidation type="list" allowBlank="1" showInputMessage="1" showErrorMessage="1" prompt="Select scale" sqref="G58 S58 K58 O58" xr:uid="{00000000-0002-0000-0800-000024000000}">
      <formula1>$F$161:$F$164</formula1>
    </dataValidation>
    <dataValidation type="list" allowBlank="1" showInputMessage="1" showErrorMessage="1" prompt="Select scale" sqref="F133 Q58 M58 I58 E58 R37 R35 R33 R31 R29 N29 N31 N33 N35 N37 J37 J35 J33 J31 J29 F37 F35 F33 F31 F29 R133 N133 J133" xr:uid="{00000000-0002-0000-0800-000025000000}">
      <formula1>$D$157:$D$159</formula1>
    </dataValidation>
    <dataValidation type="list" allowBlank="1" showInputMessage="1" showErrorMessage="1" prompt="Select capacity level" sqref="G53 S53 K53 O53" xr:uid="{00000000-0002-0000-0800-000026000000}">
      <formula1>$F$161:$F$164</formula1>
    </dataValidation>
    <dataValidation type="list" allowBlank="1" showInputMessage="1" showErrorMessage="1" prompt="Select sector" sqref="F53 Q133 R53 R119 N119 J119 F119 R58 E133 S84:S89 P77:P82 O84:O89 L77:L82 K84:K89 H77:H82 G84:G89 D77:D82 J58 N58 I133 J53 N53 M133 F58" xr:uid="{00000000-0002-0000-0800-000027000000}">
      <formula1>$J$152:$J$160</formula1>
    </dataValidation>
    <dataValidation type="list" allowBlank="1" showInputMessage="1" showErrorMessage="1" error="Select from the drop-down list" prompt="Select type of hazards information generated from the drop-down list_x000a_" sqref="F26:F27 R26:R27 N26:N27 J26:J27" xr:uid="{00000000-0002-0000-0800-000028000000}">
      <formula1>$D$141:$D$148</formula1>
    </dataValidation>
    <dataValidation type="whole" allowBlank="1" showInputMessage="1" showErrorMessage="1" errorTitle="Please enter a number here" error="Please enter a number here" promptTitle="Please enter a number here" sqref="D29 D31 D33 D35 D37 H37 H35 H33 H31 H29 L29 L31 L33 L35 L37 P37 P35 P33 P31 P29" xr:uid="{00000000-0002-0000-0800-000029000000}">
      <formula1>0</formula1>
      <formula2>99999</formula2>
    </dataValidation>
    <dataValidation type="list" allowBlank="1" showInputMessage="1" showErrorMessage="1" errorTitle="Select from the list" error="Select from the list" prompt="Select hazard addressed by the Early Warning System" sqref="S38 G38 G41 G44 G47 K47 K44 K41 K38 O38 O41 O44 O47 S47 S44 S41" xr:uid="{00000000-0002-0000-0800-00002A000000}">
      <formula1>$D$141:$D$148</formula1>
    </dataValidation>
    <dataValidation type="list" allowBlank="1" showInputMessage="1" showErrorMessage="1" prompt="Select type" sqref="F56:G56 P58 L58 H58 D58 R56:S56 N56:O56 J56:K56" xr:uid="{00000000-0002-0000-0800-00002B000000}">
      <formula1>$D$153:$D$155</formula1>
    </dataValidation>
    <dataValidation type="list" allowBlank="1" showInputMessage="1" showErrorMessage="1" prompt="Select level of improvements" sqref="D93:E93 P93 L93 H93" xr:uid="{00000000-0002-0000-0800-00002C000000}">
      <formula1>$K$161:$K$165</formula1>
    </dataValidation>
    <dataValidation type="list" allowBlank="1" showInputMessage="1" showErrorMessage="1" prompt="Select type" sqref="G93 O93 S93 K93" xr:uid="{00000000-0002-0000-0800-00002D000000}">
      <formula1>$F$142:$F$146</formula1>
    </dataValidation>
    <dataValidation type="list" allowBlank="1" showInputMessage="1" showErrorMessage="1" error="Please select a level of effectiveness from the drop-down list" prompt="Select the level of effectiveness of protection/rehabilitation" sqref="G95:G96 R95:R96 R98:R99 R101:R102 R104:R105 O104:O105 O101:O102 O98:O99 O95:O96 K95:K96 K98:K99 K101:K102 K104:K105 G104:G105 G101:G102 G98:G99" xr:uid="{00000000-0002-0000-0800-00002E000000}">
      <formula1>$K$161:$K$165</formula1>
    </dataValidation>
    <dataValidation type="list" allowBlank="1" showInputMessage="1" showErrorMessage="1" error="Please select improvement level from the drop-down list" prompt="Select improvement level" sqref="F109:G109 R109:S109 N109:O109 J109:K109" xr:uid="{00000000-0002-0000-0800-00002F000000}">
      <formula1>$H$156:$H$160</formula1>
    </dataValidation>
    <dataValidation type="list" allowBlank="1" showInputMessage="1" showErrorMessage="1" prompt="Select adaptation strategy" sqref="G119 S119 O119 K119" xr:uid="{00000000-0002-0000-0800-000030000000}">
      <formula1>$I$167:$I$183</formula1>
    </dataValidation>
    <dataValidation type="list" allowBlank="1" showInputMessage="1" showErrorMessage="1" prompt="Select integration level" sqref="D131:S131" xr:uid="{00000000-0002-0000-0800-000031000000}">
      <formula1>$H$149:$H$153</formula1>
    </dataValidation>
    <dataValidation type="list" allowBlank="1" showInputMessage="1" showErrorMessage="1" prompt="Select state of enforcement" sqref="E135:F135 Q135:R135 M135:N135 I135:J135" xr:uid="{00000000-0002-0000-0800-000032000000}">
      <formula1>$I$142:$I$146</formula1>
    </dataValidation>
    <dataValidation type="list" allowBlank="1" showInputMessage="1" showErrorMessage="1" error="Please select the from the drop-down list_x000a_" prompt="Please select from the drop-down list" sqref="C16" xr:uid="{00000000-0002-0000-0800-000033000000}">
      <formula1>$J$153:$J$160</formula1>
    </dataValidation>
    <dataValidation type="list" allowBlank="1" showInputMessage="1" showErrorMessage="1" error="Please select from the drop-down list" prompt="Please select from the drop-down list" sqref="C13" xr:uid="{00000000-0002-0000-0800-000034000000}">
      <formula1>$C$162:$C$164</formula1>
    </dataValidation>
    <dataValidation type="list" allowBlank="1" showInputMessage="1" showErrorMessage="1" error="Select from the drop-down list" prompt="Select from the drop-down list" sqref="C15" xr:uid="{00000000-0002-0000-0800-000035000000}">
      <formula1>$B$162:$B$165</formula1>
    </dataValidation>
    <dataValidation type="list" allowBlank="1" showInputMessage="1" showErrorMessage="1" error="Select from the drop-down list" prompt="Select from the drop-down list" sqref="C14" xr:uid="{00000000-0002-0000-0800-000036000000}">
      <formula1>$B$168:$B$326</formula1>
    </dataValidation>
    <dataValidation allowBlank="1" showInputMessage="1" showErrorMessage="1" prompt="Enter the name of the Implementing Entity_x000a_" sqref="C12" xr:uid="{00000000-0002-0000-0800-000037000000}"/>
    <dataValidation type="list" allowBlank="1" showInputMessage="1" showErrorMessage="1" error="Select from the drop-down list._x000a_" prompt="Select overall effectiveness" sqref="G26:G27 K26:K27 O26:O27 S26:S27" xr:uid="{00000000-0002-0000-0800-000038000000}">
      <formula1>$K$161:$K$165</formula1>
    </dataValidation>
    <dataValidation allowBlank="1" showInputMessage="1" showErrorMessage="1" prompt="Please include number of institutions" sqref="P60 D60 H60 L60" xr:uid="{00000000-0002-0000-0800-000039000000}"/>
    <dataValidation type="list" allowBlank="1" showInputMessage="1" showErrorMessage="1" prompt="Select scale" sqref="G60 K60 O60 S60" xr:uid="{00000000-0002-0000-0800-00003A000000}">
      <formula1>"4: High capacity, 3: Medium capacity, 2: Low capacity, 1: No capacity"</formula1>
    </dataValidation>
    <dataValidation type="list" allowBlank="1" showInputMessage="1" showErrorMessage="1" prompt="Select scale" sqref="E60 I60 M60 Q60" xr:uid="{00000000-0002-0000-0800-00003B000000}">
      <formula1>"National, Local"</formula1>
    </dataValidation>
    <dataValidation type="list" allowBlank="1" showInputMessage="1" showErrorMessage="1" prompt="Select sector" sqref="R60" xr:uid="{00000000-0002-0000-0800-00003C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0" xr:uid="{00000000-0002-0000-0800-00003D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0" xr:uid="{00000000-0002-0000-0800-00003E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0" xr:uid="{00000000-0002-0000-0800-00003F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0:E72" xr:uid="{00000000-0002-0000-0800-000040000000}">
      <formula1>"Training manuals, handbooks, technical guidelines"</formula1>
    </dataValidation>
    <dataValidation type="list" allowBlank="1" showInputMessage="1" showErrorMessage="1" prompt="Select level of awarness" sqref="F68:G68 J68:K68 N68:O68 R68:S68" xr:uid="{00000000-0002-0000-0800-000041000000}">
      <formula1>"5: Fully aware, 4: Mostly aware, 3: Partially aware, 2: Partially not aware, 1: Aware of neither"</formula1>
    </dataValidation>
    <dataValidation type="list" allowBlank="1" showInputMessage="1" showErrorMessage="1" prompt="Select level of awarness" sqref="F70:G72" xr:uid="{00000000-0002-0000-0800-000042000000}">
      <formula1>"Regional, National, Sub-national, Local"</formula1>
    </dataValidation>
    <dataValidation type="list" allowBlank="1" showInputMessage="1" showErrorMessage="1" errorTitle="Invalid data" error="Please enter a number between 0 and 100" sqref="M70:M72 I70:I72 Q70:Q72" xr:uid="{00000000-0002-0000-0800-000043000000}">
      <formula1>"Training manuals, Handbooks, Technical guidelines"</formula1>
    </dataValidation>
    <dataValidation type="list" allowBlank="1" showInputMessage="1" showErrorMessage="1" sqref="R70:S72 J70:K72 N70:O72" xr:uid="{00000000-0002-0000-0800-000044000000}">
      <formula1>"Regional, National, Sub-national, Local"</formula1>
    </dataValidation>
    <dataValidation type="list" allowBlank="1" showInputMessage="1" showErrorMessage="1" prompt="Select type" sqref="E335:F335 I335:J335 M335:N335 Q335:R335" xr:uid="{00000000-0002-0000-0800-000045000000}">
      <formula1>"Innovative practice, Innovative product, Innovative technology "</formula1>
    </dataValidation>
    <dataValidation type="list" allowBlank="1" showInputMessage="1" showErrorMessage="1" prompt="Select status" sqref="J333 N333 F333 R333" xr:uid="{00000000-0002-0000-0800-000046000000}">
      <formula1>"No innovative practices, Undertaking innovative practices, Completed innovation practices"</formula1>
    </dataValidation>
    <dataValidation type="list" allowBlank="1" showInputMessage="1" showErrorMessage="1" prompt="Select integration level" sqref="R331:S331 N331:O331" xr:uid="{00000000-0002-0000-0800-000047000000}">
      <formula1>"Innovation rolled out, Innovation accelerated, Innovation scaled-up, Innovation replicated"</formula1>
    </dataValidation>
    <dataValidation type="list" allowBlank="1" showInputMessage="1" showErrorMessage="1" prompt="Select integration level" sqref="P331 H331 L331" xr:uid="{00000000-0002-0000-0800-000048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1" xr:uid="{00000000-0002-0000-0800-000049000000}">
      <formula1>"Regional, National, Subnational, Community"</formula1>
    </dataValidation>
    <dataValidation type="list" allowBlank="1" showInputMessage="1" showErrorMessage="1" prompt="Select sector" sqref="Q333 E333 I333 M333" xr:uid="{00000000-0002-0000-0800-00004A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5 G335 O333 G333 K333 S333 K335 O335" xr:uid="{00000000-0002-0000-0800-00004B000000}">
      <formula1>"5: Very effective, 4: Effective, 3: Moderately effective, 2: Partially effective, 1: Ineffective"</formula1>
    </dataValidation>
    <dataValidation type="list" allowBlank="1" showInputMessage="1" showErrorMessage="1" prompt="Select integration level" sqref="I331 M331 Q331" xr:uid="{00000000-0002-0000-0800-00004C000000}">
      <formula1>"Regional, National, Sub-national, Community"</formula1>
    </dataValidation>
    <dataValidation type="list" allowBlank="1" showInputMessage="1" showErrorMessage="1" sqref="J331:K331" xr:uid="{00000000-0002-0000-0800-00004D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3 L333 P333" xr:uid="{00000000-0002-0000-0800-00004E000000}">
      <formula1>0</formula1>
      <formula2>999999999999</formula2>
    </dataValidation>
    <dataValidation type="list" allowBlank="1" showInputMessage="1" showErrorMessage="1" sqref="D331" xr:uid="{00000000-0002-0000-08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3" xr:uid="{00000000-0002-0000-0800-000050000000}">
      <formula1>0</formula1>
      <formula2>999999999999</formula2>
    </dataValidation>
    <dataValidation type="whole" allowBlank="1" showInputMessage="1" showErrorMessage="1" error="Please enter a number here" prompt="Enter number of key findings" sqref="D335 H335 L335 P335" xr:uid="{00000000-0002-0000-0800-000051000000}">
      <formula1>0</formula1>
      <formula2>999999999</formula2>
    </dataValidation>
    <dataValidation type="list" allowBlank="1" showInputMessage="1" showErrorMessage="1" errorTitle="Invalid data" error="Please enter a number between 0 and 100" prompt="Enter a percentage using the drop down menu" sqref="Q68 E68 I68 M68" xr:uid="{00000000-0002-0000-0800-000052000000}">
      <formula1>"20% to 39%, 40% to 60%, 61% to 80%"</formula1>
    </dataValidation>
    <dataValidation type="list" allowBlank="1" showInputMessage="1" showErrorMessage="1" prompt="Select integration level" sqref="F331:G331" xr:uid="{00000000-0002-0000-0800-000053000000}">
      <formula1>"Innovation rolled out,Innovation accelerated, Innovation scaled-up, Innovation replicated"</formula1>
    </dataValidation>
  </dataValidations>
  <hyperlinks>
    <hyperlink ref="B7" r:id="rId1" xr:uid="{00000000-0004-0000-0800-000000000000}"/>
  </hyperlinks>
  <pageMargins left="0.7" right="0.7" top="0.75" bottom="0.75" header="0.3" footer="0.3"/>
  <pageSetup paperSize="8" scale="36" fitToHeight="0" orientation="landscape" cellComments="asDisplayed"/>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432FF"/>
  </sheetPr>
  <dimension ref="B1:AN141"/>
  <sheetViews>
    <sheetView tabSelected="1" topLeftCell="A7" zoomScale="75" zoomScaleNormal="75" zoomScalePageLayoutView="75" workbookViewId="0">
      <selection activeCell="D17" sqref="D17"/>
    </sheetView>
  </sheetViews>
  <sheetFormatPr defaultColWidth="8.6328125" defaultRowHeight="14"/>
  <cols>
    <col min="1" max="1" width="2.36328125" style="1" customWidth="1"/>
    <col min="2" max="2" width="1.453125" style="51" customWidth="1"/>
    <col min="3" max="3" width="14" style="51" customWidth="1"/>
    <col min="4" max="4" width="24.36328125" style="51" customWidth="1"/>
    <col min="5" max="5" width="40.6328125" style="1" customWidth="1"/>
    <col min="6" max="6" width="25.6328125" style="1" customWidth="1"/>
    <col min="7" max="7" width="13.453125" style="1" customWidth="1"/>
    <col min="8" max="8" width="1.81640625" style="1" customWidth="1"/>
    <col min="9" max="9" width="4.6328125" style="1" customWidth="1"/>
    <col min="10" max="10" width="6.1796875" style="1" customWidth="1"/>
    <col min="11" max="12" width="18.1796875" style="1" customWidth="1"/>
    <col min="13" max="13" width="38.81640625" style="1" customWidth="1"/>
    <col min="14" max="14" width="25.6328125" style="1" customWidth="1"/>
    <col min="15" max="15" width="14.36328125" style="1" customWidth="1"/>
    <col min="16" max="16" width="1.6328125" style="1" customWidth="1"/>
    <col min="17" max="17" width="6.36328125" style="1" customWidth="1"/>
    <col min="18" max="19" width="8.6328125" style="1"/>
    <col min="20" max="20" width="23" style="1" customWidth="1"/>
    <col min="21" max="21" width="28.36328125" style="1" customWidth="1"/>
    <col min="22" max="22" width="23.6328125" style="1" customWidth="1"/>
    <col min="23" max="23" width="12.36328125" style="1" customWidth="1"/>
    <col min="24" max="24" width="2.36328125" style="1" customWidth="1"/>
    <col min="25" max="25" width="10.6328125" style="1" customWidth="1"/>
    <col min="26" max="26" width="5.81640625" style="1" customWidth="1"/>
    <col min="27" max="27" width="4.6328125" style="1" customWidth="1"/>
    <col min="28" max="28" width="24.6328125" style="1" customWidth="1"/>
    <col min="29" max="29" width="22.453125" style="1" customWidth="1"/>
    <col min="30" max="30" width="30.453125" style="1" customWidth="1"/>
    <col min="31" max="31" width="13.453125" style="1" customWidth="1"/>
    <col min="32" max="32" width="2.6328125" style="1" customWidth="1"/>
    <col min="33" max="33" width="10.6328125" style="1" customWidth="1"/>
    <col min="34" max="34" width="4.6328125" style="1" customWidth="1"/>
    <col min="35" max="35" width="5" style="1" customWidth="1"/>
    <col min="36" max="36" width="23.36328125" style="1" customWidth="1"/>
    <col min="37" max="37" width="21" style="1" customWidth="1"/>
    <col min="38" max="38" width="32.1796875" style="1" customWidth="1"/>
    <col min="39" max="39" width="14.1796875" style="1" customWidth="1"/>
    <col min="40" max="40" width="2.81640625" style="1" customWidth="1"/>
    <col min="41" max="16384" width="8.6328125" style="1"/>
  </cols>
  <sheetData>
    <row r="1" spans="2:40" ht="14.5" thickBot="1"/>
    <row r="2" spans="2:40" ht="14.5" thickBot="1">
      <c r="B2" s="52"/>
      <c r="C2" s="94"/>
      <c r="D2" s="94"/>
      <c r="E2" s="3"/>
      <c r="F2" s="3"/>
      <c r="G2" s="3"/>
      <c r="H2" s="4"/>
      <c r="J2" s="52"/>
      <c r="K2" s="94"/>
      <c r="L2" s="94"/>
      <c r="M2" s="3"/>
      <c r="N2" s="3"/>
      <c r="O2" s="3"/>
      <c r="P2" s="4"/>
      <c r="R2" s="52"/>
      <c r="S2" s="94"/>
      <c r="T2" s="94"/>
      <c r="U2" s="3"/>
      <c r="V2" s="3"/>
      <c r="W2" s="3"/>
      <c r="X2" s="4"/>
      <c r="Z2" s="52"/>
      <c r="AA2" s="94"/>
      <c r="AB2" s="94"/>
      <c r="AC2" s="3"/>
      <c r="AD2" s="3"/>
      <c r="AE2" s="3"/>
      <c r="AF2" s="4"/>
      <c r="AH2" s="52"/>
      <c r="AI2" s="94"/>
      <c r="AJ2" s="94"/>
      <c r="AK2" s="3"/>
      <c r="AL2" s="3"/>
      <c r="AM2" s="3"/>
      <c r="AN2" s="4"/>
    </row>
    <row r="3" spans="2:40" ht="26" customHeight="1" thickBot="1">
      <c r="B3" s="57"/>
      <c r="C3" s="573" t="s">
        <v>958</v>
      </c>
      <c r="D3" s="574"/>
      <c r="E3" s="574"/>
      <c r="F3" s="574"/>
      <c r="G3" s="575"/>
      <c r="H3" s="154"/>
      <c r="J3" s="57"/>
      <c r="K3" s="573" t="s">
        <v>1107</v>
      </c>
      <c r="L3" s="574"/>
      <c r="M3" s="574"/>
      <c r="N3" s="574"/>
      <c r="O3" s="575"/>
      <c r="P3" s="154"/>
      <c r="R3" s="57"/>
      <c r="S3" s="573" t="s">
        <v>710</v>
      </c>
      <c r="T3" s="574"/>
      <c r="U3" s="574"/>
      <c r="V3" s="574"/>
      <c r="W3" s="575"/>
      <c r="X3" s="154"/>
      <c r="Z3" s="57"/>
      <c r="AA3" s="573" t="s">
        <v>711</v>
      </c>
      <c r="AB3" s="574"/>
      <c r="AC3" s="574"/>
      <c r="AD3" s="574"/>
      <c r="AE3" s="575"/>
      <c r="AF3" s="154"/>
      <c r="AH3" s="57"/>
      <c r="AI3" s="573" t="s">
        <v>712</v>
      </c>
      <c r="AJ3" s="574"/>
      <c r="AK3" s="574"/>
      <c r="AL3" s="574"/>
      <c r="AM3" s="575"/>
      <c r="AN3" s="154"/>
    </row>
    <row r="4" spans="2:40" ht="14.75" customHeight="1">
      <c r="B4" s="586"/>
      <c r="C4" s="932"/>
      <c r="D4" s="932"/>
      <c r="E4" s="932"/>
      <c r="F4" s="932"/>
      <c r="G4" s="155"/>
      <c r="H4" s="154"/>
      <c r="J4" s="933"/>
      <c r="K4" s="932"/>
      <c r="L4" s="932"/>
      <c r="M4" s="932"/>
      <c r="N4" s="932"/>
      <c r="O4" s="155"/>
      <c r="P4" s="154"/>
      <c r="R4" s="933"/>
      <c r="S4" s="932"/>
      <c r="T4" s="932"/>
      <c r="U4" s="932"/>
      <c r="V4" s="932"/>
      <c r="W4" s="155"/>
      <c r="X4" s="154"/>
      <c r="Z4" s="933"/>
      <c r="AA4" s="932"/>
      <c r="AB4" s="932"/>
      <c r="AC4" s="932"/>
      <c r="AD4" s="932"/>
      <c r="AE4" s="155"/>
      <c r="AF4" s="154"/>
      <c r="AH4" s="933"/>
      <c r="AI4" s="932"/>
      <c r="AJ4" s="932"/>
      <c r="AK4" s="932"/>
      <c r="AL4" s="932"/>
      <c r="AM4" s="155"/>
      <c r="AN4" s="154"/>
    </row>
    <row r="5" spans="2:40">
      <c r="B5" s="156"/>
      <c r="C5" s="934"/>
      <c r="D5" s="934"/>
      <c r="E5" s="934"/>
      <c r="F5" s="934"/>
      <c r="G5" s="155"/>
      <c r="H5" s="154"/>
      <c r="J5" s="156"/>
      <c r="K5" s="934"/>
      <c r="L5" s="934"/>
      <c r="M5" s="934"/>
      <c r="N5" s="934"/>
      <c r="O5" s="155"/>
      <c r="P5" s="154"/>
      <c r="R5" s="156"/>
      <c r="S5" s="934"/>
      <c r="T5" s="934"/>
      <c r="U5" s="934"/>
      <c r="V5" s="934"/>
      <c r="W5" s="155"/>
      <c r="X5" s="154"/>
      <c r="Z5" s="156"/>
      <c r="AA5" s="934"/>
      <c r="AB5" s="934"/>
      <c r="AC5" s="934"/>
      <c r="AD5" s="934"/>
      <c r="AE5" s="155"/>
      <c r="AF5" s="154"/>
      <c r="AH5" s="156"/>
      <c r="AI5" s="934"/>
      <c r="AJ5" s="934"/>
      <c r="AK5" s="934"/>
      <c r="AL5" s="934"/>
      <c r="AM5" s="155"/>
      <c r="AN5" s="154"/>
    </row>
    <row r="6" spans="2:40">
      <c r="B6" s="156"/>
      <c r="C6" s="105"/>
      <c r="D6" s="422"/>
      <c r="E6" s="106"/>
      <c r="F6" s="155"/>
      <c r="G6" s="155"/>
      <c r="H6" s="154"/>
      <c r="J6" s="156"/>
      <c r="K6" s="105"/>
      <c r="L6" s="422"/>
      <c r="M6" s="106"/>
      <c r="N6" s="155"/>
      <c r="O6" s="155"/>
      <c r="P6" s="154"/>
      <c r="R6" s="156"/>
      <c r="S6" s="105"/>
      <c r="T6" s="422"/>
      <c r="U6" s="106"/>
      <c r="V6" s="155"/>
      <c r="W6" s="155"/>
      <c r="X6" s="154"/>
      <c r="Z6" s="156"/>
      <c r="AA6" s="105"/>
      <c r="AB6" s="422"/>
      <c r="AC6" s="106"/>
      <c r="AD6" s="155"/>
      <c r="AE6" s="155"/>
      <c r="AF6" s="154"/>
      <c r="AH6" s="156"/>
      <c r="AI6" s="105"/>
      <c r="AJ6" s="422"/>
      <c r="AK6" s="106"/>
      <c r="AL6" s="155"/>
      <c r="AM6" s="155"/>
      <c r="AN6" s="154"/>
    </row>
    <row r="7" spans="2:40" ht="20" customHeight="1">
      <c r="B7" s="156"/>
      <c r="C7" s="935" t="s">
        <v>227</v>
      </c>
      <c r="D7" s="935"/>
      <c r="E7" s="157"/>
      <c r="F7" s="155"/>
      <c r="G7" s="155"/>
      <c r="H7" s="154"/>
      <c r="J7" s="156"/>
      <c r="K7" s="935" t="s">
        <v>227</v>
      </c>
      <c r="L7" s="935"/>
      <c r="M7" s="157"/>
      <c r="N7" s="155"/>
      <c r="O7" s="155"/>
      <c r="P7" s="154"/>
      <c r="R7" s="156"/>
      <c r="S7" s="935" t="s">
        <v>227</v>
      </c>
      <c r="T7" s="935"/>
      <c r="U7" s="157"/>
      <c r="V7" s="155"/>
      <c r="W7" s="155"/>
      <c r="X7" s="154"/>
      <c r="Z7" s="156"/>
      <c r="AA7" s="935" t="s">
        <v>227</v>
      </c>
      <c r="AB7" s="935"/>
      <c r="AC7" s="157"/>
      <c r="AD7" s="155"/>
      <c r="AE7" s="155"/>
      <c r="AF7" s="154"/>
      <c r="AH7" s="156"/>
      <c r="AI7" s="935" t="s">
        <v>227</v>
      </c>
      <c r="AJ7" s="935"/>
      <c r="AK7" s="157"/>
      <c r="AL7" s="155"/>
      <c r="AM7" s="155"/>
      <c r="AN7" s="154"/>
    </row>
    <row r="8" spans="2:40" ht="27.75" customHeight="1" thickBot="1">
      <c r="B8" s="156"/>
      <c r="C8" s="936"/>
      <c r="D8" s="936"/>
      <c r="E8" s="936"/>
      <c r="F8" s="936"/>
      <c r="G8" s="155"/>
      <c r="H8" s="154"/>
      <c r="I8" s="158"/>
      <c r="J8" s="156"/>
      <c r="K8" s="936"/>
      <c r="L8" s="936"/>
      <c r="M8" s="936"/>
      <c r="N8" s="936"/>
      <c r="O8" s="155"/>
      <c r="P8" s="154"/>
      <c r="Q8" s="159"/>
      <c r="R8" s="156"/>
      <c r="S8" s="936" t="s">
        <v>232</v>
      </c>
      <c r="T8" s="936"/>
      <c r="U8" s="936"/>
      <c r="V8" s="936"/>
      <c r="W8" s="155"/>
      <c r="X8" s="154"/>
      <c r="Y8" s="159"/>
      <c r="Z8" s="156"/>
      <c r="AA8" s="936" t="s">
        <v>232</v>
      </c>
      <c r="AB8" s="936"/>
      <c r="AC8" s="936"/>
      <c r="AD8" s="936"/>
      <c r="AE8" s="155"/>
      <c r="AF8" s="154"/>
      <c r="AG8" s="160"/>
      <c r="AH8" s="156"/>
      <c r="AI8" s="936" t="s">
        <v>232</v>
      </c>
      <c r="AJ8" s="936"/>
      <c r="AK8" s="936"/>
      <c r="AL8" s="936"/>
      <c r="AM8" s="155"/>
      <c r="AN8" s="154"/>
    </row>
    <row r="9" spans="2:40" ht="36" customHeight="1" thickBot="1">
      <c r="B9" s="156"/>
      <c r="C9" s="570" t="s">
        <v>1108</v>
      </c>
      <c r="D9" s="570"/>
      <c r="E9" s="937">
        <v>802815</v>
      </c>
      <c r="F9" s="938"/>
      <c r="G9" s="155"/>
      <c r="H9" s="154"/>
      <c r="J9" s="156"/>
      <c r="K9" s="570" t="s">
        <v>1109</v>
      </c>
      <c r="L9" s="570"/>
      <c r="M9" s="939">
        <v>3274050</v>
      </c>
      <c r="N9" s="940"/>
      <c r="O9" s="155"/>
      <c r="P9" s="154"/>
      <c r="R9" s="156"/>
      <c r="S9" s="570" t="s">
        <v>623</v>
      </c>
      <c r="T9" s="570"/>
      <c r="U9" s="941"/>
      <c r="V9" s="942"/>
      <c r="W9" s="155"/>
      <c r="X9" s="154"/>
      <c r="Z9" s="156"/>
      <c r="AA9" s="570" t="s">
        <v>623</v>
      </c>
      <c r="AB9" s="570"/>
      <c r="AC9" s="941"/>
      <c r="AD9" s="942"/>
      <c r="AE9" s="155"/>
      <c r="AF9" s="154"/>
      <c r="AH9" s="156"/>
      <c r="AI9" s="570" t="s">
        <v>623</v>
      </c>
      <c r="AJ9" s="570"/>
      <c r="AK9" s="941"/>
      <c r="AL9" s="942"/>
      <c r="AM9" s="155"/>
      <c r="AN9" s="154"/>
    </row>
    <row r="10" spans="2:40" ht="46" customHeight="1" thickBot="1">
      <c r="B10" s="156"/>
      <c r="C10" s="935" t="s">
        <v>946</v>
      </c>
      <c r="D10" s="935"/>
      <c r="E10" s="943" t="s">
        <v>959</v>
      </c>
      <c r="F10" s="944"/>
      <c r="G10" s="155"/>
      <c r="H10" s="154"/>
      <c r="J10" s="156"/>
      <c r="K10" s="935" t="s">
        <v>1110</v>
      </c>
      <c r="L10" s="935"/>
      <c r="M10" s="943" t="s">
        <v>959</v>
      </c>
      <c r="N10" s="944"/>
      <c r="O10" s="155"/>
      <c r="P10" s="154"/>
      <c r="R10" s="156"/>
      <c r="S10" s="935" t="s">
        <v>228</v>
      </c>
      <c r="T10" s="935"/>
      <c r="U10" s="945"/>
      <c r="V10" s="946"/>
      <c r="W10" s="155"/>
      <c r="X10" s="154"/>
      <c r="Z10" s="156"/>
      <c r="AA10" s="935" t="s">
        <v>228</v>
      </c>
      <c r="AB10" s="935"/>
      <c r="AC10" s="945"/>
      <c r="AD10" s="946"/>
      <c r="AE10" s="155"/>
      <c r="AF10" s="154"/>
      <c r="AH10" s="156"/>
      <c r="AI10" s="935" t="s">
        <v>228</v>
      </c>
      <c r="AJ10" s="935"/>
      <c r="AK10" s="945"/>
      <c r="AL10" s="946"/>
      <c r="AM10" s="155"/>
      <c r="AN10" s="154"/>
    </row>
    <row r="11" spans="2:40" ht="14.5" thickBot="1">
      <c r="B11" s="156"/>
      <c r="C11" s="422"/>
      <c r="D11" s="422"/>
      <c r="E11" s="155"/>
      <c r="F11" s="155"/>
      <c r="G11" s="155"/>
      <c r="H11" s="154"/>
      <c r="J11" s="156"/>
      <c r="K11" s="422"/>
      <c r="L11" s="422"/>
      <c r="M11" s="155"/>
      <c r="N11" s="155"/>
      <c r="O11" s="155"/>
      <c r="P11" s="154"/>
      <c r="R11" s="156"/>
      <c r="S11" s="422"/>
      <c r="T11" s="422"/>
      <c r="U11" s="155"/>
      <c r="V11" s="155"/>
      <c r="W11" s="155"/>
      <c r="X11" s="154"/>
      <c r="Z11" s="156"/>
      <c r="AA11" s="422"/>
      <c r="AB11" s="422"/>
      <c r="AC11" s="155"/>
      <c r="AD11" s="155"/>
      <c r="AE11" s="155"/>
      <c r="AF11" s="154"/>
      <c r="AH11" s="156"/>
      <c r="AI11" s="422"/>
      <c r="AJ11" s="422"/>
      <c r="AK11" s="155"/>
      <c r="AL11" s="155"/>
      <c r="AM11" s="155"/>
      <c r="AN11" s="154"/>
    </row>
    <row r="12" spans="2:40" ht="36" customHeight="1" thickBot="1">
      <c r="B12" s="156"/>
      <c r="C12" s="935" t="s">
        <v>271</v>
      </c>
      <c r="D12" s="935"/>
      <c r="E12" s="947" t="s">
        <v>828</v>
      </c>
      <c r="F12" s="948"/>
      <c r="G12" s="155"/>
      <c r="H12" s="154"/>
      <c r="J12" s="156"/>
      <c r="K12" s="935" t="s">
        <v>271</v>
      </c>
      <c r="L12" s="935"/>
      <c r="M12" s="947" t="s">
        <v>828</v>
      </c>
      <c r="N12" s="948"/>
      <c r="O12" s="155"/>
      <c r="P12" s="154"/>
      <c r="R12" s="156"/>
      <c r="S12" s="935" t="s">
        <v>271</v>
      </c>
      <c r="T12" s="935"/>
      <c r="U12" s="941"/>
      <c r="V12" s="942"/>
      <c r="W12" s="155"/>
      <c r="X12" s="154"/>
      <c r="Z12" s="156"/>
      <c r="AA12" s="935" t="s">
        <v>271</v>
      </c>
      <c r="AB12" s="935"/>
      <c r="AC12" s="941"/>
      <c r="AD12" s="942"/>
      <c r="AE12" s="155"/>
      <c r="AF12" s="154"/>
      <c r="AH12" s="156"/>
      <c r="AI12" s="935" t="s">
        <v>271</v>
      </c>
      <c r="AJ12" s="935"/>
      <c r="AK12" s="941"/>
      <c r="AL12" s="942"/>
      <c r="AM12" s="155"/>
      <c r="AN12" s="154"/>
    </row>
    <row r="13" spans="2:40" ht="15" customHeight="1">
      <c r="B13" s="156"/>
      <c r="C13" s="936"/>
      <c r="D13" s="936"/>
      <c r="E13" s="936"/>
      <c r="F13" s="936"/>
      <c r="G13" s="155"/>
      <c r="H13" s="154"/>
      <c r="J13" s="156"/>
      <c r="K13" s="936"/>
      <c r="L13" s="936"/>
      <c r="M13" s="936"/>
      <c r="N13" s="936"/>
      <c r="O13" s="155"/>
      <c r="P13" s="154"/>
      <c r="R13" s="156"/>
      <c r="S13" s="936" t="s">
        <v>270</v>
      </c>
      <c r="T13" s="936"/>
      <c r="U13" s="936"/>
      <c r="V13" s="936"/>
      <c r="W13" s="155"/>
      <c r="X13" s="154"/>
      <c r="Z13" s="156"/>
      <c r="AA13" s="936" t="s">
        <v>270</v>
      </c>
      <c r="AB13" s="936"/>
      <c r="AC13" s="936"/>
      <c r="AD13" s="936"/>
      <c r="AE13" s="155"/>
      <c r="AF13" s="154"/>
      <c r="AH13" s="156"/>
      <c r="AI13" s="936" t="s">
        <v>270</v>
      </c>
      <c r="AJ13" s="936"/>
      <c r="AK13" s="936"/>
      <c r="AL13" s="936"/>
      <c r="AM13" s="155"/>
      <c r="AN13" s="154"/>
    </row>
    <row r="14" spans="2:40" ht="14.75" customHeight="1" thickBot="1">
      <c r="B14" s="156"/>
      <c r="C14" s="935" t="s">
        <v>212</v>
      </c>
      <c r="D14" s="935"/>
      <c r="E14" s="155"/>
      <c r="F14" s="155"/>
      <c r="G14" s="155"/>
      <c r="H14" s="154"/>
      <c r="J14" s="156"/>
      <c r="K14" s="935" t="s">
        <v>212</v>
      </c>
      <c r="L14" s="935"/>
      <c r="M14" s="155"/>
      <c r="N14" s="155"/>
      <c r="O14" s="155"/>
      <c r="P14" s="154"/>
      <c r="R14" s="156"/>
      <c r="S14" s="935" t="s">
        <v>212</v>
      </c>
      <c r="T14" s="935"/>
      <c r="U14" s="155"/>
      <c r="V14" s="155"/>
      <c r="W14" s="155"/>
      <c r="X14" s="154"/>
      <c r="Z14" s="156"/>
      <c r="AA14" s="935" t="s">
        <v>212</v>
      </c>
      <c r="AB14" s="935"/>
      <c r="AC14" s="155"/>
      <c r="AD14" s="155"/>
      <c r="AE14" s="155"/>
      <c r="AF14" s="154"/>
      <c r="AH14" s="156"/>
      <c r="AI14" s="935" t="s">
        <v>212</v>
      </c>
      <c r="AJ14" s="935"/>
      <c r="AK14" s="155"/>
      <c r="AL14" s="155"/>
      <c r="AM14" s="155"/>
      <c r="AN14" s="154"/>
    </row>
    <row r="15" spans="2:40" ht="37" customHeight="1" thickBot="1">
      <c r="B15" s="156"/>
      <c r="C15" s="935"/>
      <c r="D15" s="935"/>
      <c r="E15" s="161" t="s">
        <v>213</v>
      </c>
      <c r="F15" s="162" t="s">
        <v>214</v>
      </c>
      <c r="G15" s="155"/>
      <c r="H15" s="154"/>
      <c r="J15" s="156"/>
      <c r="K15" s="935" t="s">
        <v>260</v>
      </c>
      <c r="L15" s="935"/>
      <c r="M15" s="163" t="s">
        <v>213</v>
      </c>
      <c r="N15" s="162" t="s">
        <v>214</v>
      </c>
      <c r="O15" s="155"/>
      <c r="P15" s="154"/>
      <c r="R15" s="156"/>
      <c r="S15" s="935" t="s">
        <v>260</v>
      </c>
      <c r="T15" s="935"/>
      <c r="U15" s="163" t="s">
        <v>213</v>
      </c>
      <c r="V15" s="162" t="s">
        <v>214</v>
      </c>
      <c r="W15" s="155"/>
      <c r="X15" s="154"/>
      <c r="Z15" s="156"/>
      <c r="AA15" s="935" t="s">
        <v>260</v>
      </c>
      <c r="AB15" s="935"/>
      <c r="AC15" s="163" t="s">
        <v>213</v>
      </c>
      <c r="AD15" s="162" t="s">
        <v>214</v>
      </c>
      <c r="AE15" s="155"/>
      <c r="AF15" s="154"/>
      <c r="AH15" s="156"/>
      <c r="AI15" s="935" t="s">
        <v>260</v>
      </c>
      <c r="AJ15" s="935"/>
      <c r="AK15" s="163" t="s">
        <v>213</v>
      </c>
      <c r="AL15" s="162" t="s">
        <v>214</v>
      </c>
      <c r="AM15" s="155"/>
      <c r="AN15" s="154"/>
    </row>
    <row r="16" spans="2:40" ht="33" customHeight="1">
      <c r="B16" s="156"/>
      <c r="C16" s="422"/>
      <c r="D16" s="422"/>
      <c r="E16" s="949" t="s">
        <v>829</v>
      </c>
      <c r="F16" s="950"/>
      <c r="G16" s="155"/>
      <c r="H16" s="154"/>
      <c r="J16" s="156"/>
      <c r="K16" s="422"/>
      <c r="L16" s="422"/>
      <c r="M16" s="949" t="s">
        <v>829</v>
      </c>
      <c r="N16" s="950"/>
      <c r="O16" s="155"/>
      <c r="P16" s="154"/>
      <c r="R16" s="156"/>
      <c r="S16" s="422"/>
      <c r="T16" s="422"/>
      <c r="U16" s="164"/>
      <c r="V16" s="165"/>
      <c r="W16" s="155"/>
      <c r="X16" s="154"/>
      <c r="Z16" s="156"/>
      <c r="AA16" s="422"/>
      <c r="AB16" s="422"/>
      <c r="AC16" s="164"/>
      <c r="AD16" s="165"/>
      <c r="AE16" s="155"/>
      <c r="AF16" s="154"/>
      <c r="AH16" s="156"/>
      <c r="AI16" s="422"/>
      <c r="AJ16" s="422"/>
      <c r="AK16" s="164"/>
      <c r="AL16" s="165"/>
      <c r="AM16" s="155"/>
      <c r="AN16" s="154"/>
    </row>
    <row r="17" spans="2:40" ht="46" customHeight="1">
      <c r="B17" s="156"/>
      <c r="C17" s="422"/>
      <c r="D17" s="422"/>
      <c r="E17" s="205" t="s">
        <v>830</v>
      </c>
      <c r="F17" s="427">
        <v>6324.8226415094341</v>
      </c>
      <c r="G17" s="155"/>
      <c r="H17" s="154"/>
      <c r="J17" s="156"/>
      <c r="K17" s="422"/>
      <c r="L17" s="422"/>
      <c r="M17" s="205" t="s">
        <v>830</v>
      </c>
      <c r="N17" s="427">
        <v>17123.287671232876</v>
      </c>
      <c r="O17" s="155"/>
      <c r="P17" s="154"/>
      <c r="R17" s="156"/>
      <c r="S17" s="422"/>
      <c r="T17" s="422"/>
      <c r="U17" s="166"/>
      <c r="V17" s="167"/>
      <c r="W17" s="155"/>
      <c r="X17" s="154"/>
      <c r="Z17" s="156"/>
      <c r="AA17" s="422"/>
      <c r="AB17" s="422"/>
      <c r="AC17" s="166"/>
      <c r="AD17" s="167"/>
      <c r="AE17" s="155"/>
      <c r="AF17" s="154"/>
      <c r="AH17" s="156"/>
      <c r="AI17" s="422"/>
      <c r="AJ17" s="422"/>
      <c r="AK17" s="166"/>
      <c r="AL17" s="167"/>
      <c r="AM17" s="155"/>
      <c r="AN17" s="154"/>
    </row>
    <row r="18" spans="2:40" ht="34" customHeight="1">
      <c r="B18" s="156"/>
      <c r="C18" s="422"/>
      <c r="D18" s="422"/>
      <c r="E18" s="205" t="s">
        <v>831</v>
      </c>
      <c r="F18" s="427">
        <v>1987.690168818272</v>
      </c>
      <c r="G18" s="155"/>
      <c r="H18" s="154"/>
      <c r="J18" s="156"/>
      <c r="K18" s="422"/>
      <c r="L18" s="422"/>
      <c r="M18" s="205" t="s">
        <v>831</v>
      </c>
      <c r="N18" s="427">
        <v>2389.777397260274</v>
      </c>
      <c r="O18" s="155"/>
      <c r="P18" s="154"/>
      <c r="R18" s="156"/>
      <c r="S18" s="422"/>
      <c r="T18" s="422"/>
      <c r="U18" s="166"/>
      <c r="V18" s="167"/>
      <c r="W18" s="155"/>
      <c r="X18" s="154"/>
      <c r="Z18" s="156"/>
      <c r="AA18" s="422"/>
      <c r="AB18" s="422"/>
      <c r="AC18" s="166"/>
      <c r="AD18" s="167"/>
      <c r="AE18" s="155"/>
      <c r="AF18" s="154"/>
      <c r="AH18" s="156"/>
      <c r="AI18" s="422"/>
      <c r="AJ18" s="422"/>
      <c r="AK18" s="166"/>
      <c r="AL18" s="167"/>
      <c r="AM18" s="155"/>
      <c r="AN18" s="154"/>
    </row>
    <row r="19" spans="2:40" ht="22" customHeight="1">
      <c r="B19" s="156"/>
      <c r="C19" s="422"/>
      <c r="D19" s="422"/>
      <c r="E19" s="205" t="s">
        <v>832</v>
      </c>
      <c r="F19" s="427">
        <v>7800</v>
      </c>
      <c r="G19" s="155"/>
      <c r="H19" s="154"/>
      <c r="J19" s="156"/>
      <c r="K19" s="422"/>
      <c r="L19" s="422"/>
      <c r="M19" s="205" t="s">
        <v>832</v>
      </c>
      <c r="N19" s="427">
        <v>7703.252347792989</v>
      </c>
      <c r="O19" s="155"/>
      <c r="P19" s="154"/>
      <c r="R19" s="156"/>
      <c r="S19" s="422"/>
      <c r="T19" s="422"/>
      <c r="U19" s="166"/>
      <c r="V19" s="167"/>
      <c r="W19" s="155"/>
      <c r="X19" s="154"/>
      <c r="Z19" s="156"/>
      <c r="AA19" s="422"/>
      <c r="AB19" s="422"/>
      <c r="AC19" s="166"/>
      <c r="AD19" s="167"/>
      <c r="AE19" s="155"/>
      <c r="AF19" s="154"/>
      <c r="AH19" s="156"/>
      <c r="AI19" s="422"/>
      <c r="AJ19" s="422"/>
      <c r="AK19" s="166"/>
      <c r="AL19" s="167"/>
      <c r="AM19" s="155"/>
      <c r="AN19" s="154"/>
    </row>
    <row r="20" spans="2:40" s="174" customFormat="1" ht="22" customHeight="1">
      <c r="B20" s="168"/>
      <c r="C20" s="169"/>
      <c r="D20" s="169"/>
      <c r="E20" s="205" t="s">
        <v>833</v>
      </c>
      <c r="F20" s="428">
        <v>4950</v>
      </c>
      <c r="G20" s="170"/>
      <c r="H20" s="171"/>
      <c r="J20" s="168"/>
      <c r="K20" s="169"/>
      <c r="L20" s="169"/>
      <c r="M20" s="205" t="s">
        <v>833</v>
      </c>
      <c r="N20" s="428">
        <v>4796.8464707001513</v>
      </c>
      <c r="O20" s="170"/>
      <c r="P20" s="171"/>
      <c r="R20" s="168"/>
      <c r="S20" s="169"/>
      <c r="T20" s="169"/>
      <c r="U20" s="172"/>
      <c r="V20" s="173"/>
      <c r="W20" s="170"/>
      <c r="X20" s="171"/>
      <c r="Z20" s="168"/>
      <c r="AA20" s="169"/>
      <c r="AB20" s="169"/>
      <c r="AC20" s="172"/>
      <c r="AD20" s="173"/>
      <c r="AE20" s="170"/>
      <c r="AF20" s="171"/>
      <c r="AH20" s="168"/>
      <c r="AI20" s="169"/>
      <c r="AJ20" s="169"/>
      <c r="AK20" s="172"/>
      <c r="AL20" s="173"/>
      <c r="AM20" s="170"/>
      <c r="AN20" s="171"/>
    </row>
    <row r="21" spans="2:40" ht="22" customHeight="1">
      <c r="B21" s="156"/>
      <c r="C21" s="422"/>
      <c r="D21" s="422"/>
      <c r="E21" s="205" t="s">
        <v>834</v>
      </c>
      <c r="F21" s="427">
        <v>5723.2436941410115</v>
      </c>
      <c r="G21" s="155"/>
      <c r="H21" s="154"/>
      <c r="J21" s="156"/>
      <c r="K21" s="422"/>
      <c r="L21" s="422"/>
      <c r="M21" s="205" t="s">
        <v>834</v>
      </c>
      <c r="N21" s="427">
        <v>2134.5890410958905</v>
      </c>
      <c r="O21" s="155"/>
      <c r="P21" s="154"/>
      <c r="R21" s="156"/>
      <c r="S21" s="422"/>
      <c r="T21" s="422"/>
      <c r="U21" s="166"/>
      <c r="V21" s="167"/>
      <c r="W21" s="155"/>
      <c r="X21" s="154"/>
      <c r="Z21" s="156"/>
      <c r="AA21" s="422"/>
      <c r="AB21" s="422"/>
      <c r="AC21" s="166"/>
      <c r="AD21" s="167"/>
      <c r="AE21" s="155"/>
      <c r="AF21" s="154"/>
      <c r="AH21" s="156"/>
      <c r="AI21" s="422"/>
      <c r="AJ21" s="422"/>
      <c r="AK21" s="166"/>
      <c r="AL21" s="167"/>
      <c r="AM21" s="155"/>
      <c r="AN21" s="154"/>
    </row>
    <row r="22" spans="2:40" ht="22" customHeight="1">
      <c r="B22" s="156"/>
      <c r="C22" s="422"/>
      <c r="D22" s="422"/>
      <c r="E22" s="175" t="s">
        <v>835</v>
      </c>
      <c r="F22" s="429">
        <f>F21+F20+F19+F18+F17</f>
        <v>26785.756504468722</v>
      </c>
      <c r="G22" s="155"/>
      <c r="H22" s="154"/>
      <c r="J22" s="156"/>
      <c r="K22" s="422"/>
      <c r="L22" s="422"/>
      <c r="M22" s="175" t="s">
        <v>835</v>
      </c>
      <c r="N22" s="429">
        <f>SUM(N17:N21)</f>
        <v>34147.752928082184</v>
      </c>
      <c r="O22" s="155"/>
      <c r="P22" s="154"/>
      <c r="R22" s="156"/>
      <c r="S22" s="422"/>
      <c r="T22" s="422"/>
      <c r="U22" s="166"/>
      <c r="V22" s="167"/>
      <c r="W22" s="155"/>
      <c r="X22" s="154"/>
      <c r="Z22" s="156"/>
      <c r="AA22" s="422"/>
      <c r="AB22" s="422"/>
      <c r="AC22" s="166"/>
      <c r="AD22" s="167"/>
      <c r="AE22" s="155"/>
      <c r="AF22" s="154"/>
      <c r="AH22" s="156"/>
      <c r="AI22" s="422"/>
      <c r="AJ22" s="422"/>
      <c r="AK22" s="166"/>
      <c r="AL22" s="167"/>
      <c r="AM22" s="155"/>
      <c r="AN22" s="154"/>
    </row>
    <row r="23" spans="2:40" ht="53" customHeight="1">
      <c r="B23" s="156"/>
      <c r="C23" s="422"/>
      <c r="D23" s="422"/>
      <c r="E23" s="951" t="s">
        <v>836</v>
      </c>
      <c r="F23" s="952"/>
      <c r="G23" s="155"/>
      <c r="H23" s="154"/>
      <c r="J23" s="156"/>
      <c r="K23" s="422"/>
      <c r="L23" s="422"/>
      <c r="M23" s="951" t="s">
        <v>836</v>
      </c>
      <c r="N23" s="952"/>
      <c r="O23" s="155"/>
      <c r="P23" s="154"/>
      <c r="R23" s="156"/>
      <c r="S23" s="422"/>
      <c r="T23" s="422"/>
      <c r="U23" s="176"/>
      <c r="V23" s="177"/>
      <c r="W23" s="155"/>
      <c r="X23" s="154"/>
      <c r="Z23" s="156"/>
      <c r="AA23" s="422"/>
      <c r="AB23" s="422"/>
      <c r="AC23" s="176"/>
      <c r="AD23" s="177"/>
      <c r="AE23" s="155"/>
      <c r="AF23" s="154"/>
      <c r="AH23" s="156"/>
      <c r="AI23" s="422"/>
      <c r="AJ23" s="422"/>
      <c r="AK23" s="176"/>
      <c r="AL23" s="177"/>
      <c r="AM23" s="155"/>
      <c r="AN23" s="154"/>
    </row>
    <row r="24" spans="2:40" ht="61" customHeight="1">
      <c r="B24" s="156"/>
      <c r="C24" s="422"/>
      <c r="D24" s="422"/>
      <c r="E24" s="204" t="s">
        <v>837</v>
      </c>
      <c r="F24" s="430">
        <v>179502.45518371399</v>
      </c>
      <c r="G24" s="155"/>
      <c r="H24" s="154"/>
      <c r="J24" s="156"/>
      <c r="K24" s="422"/>
      <c r="L24" s="422"/>
      <c r="M24" s="204" t="s">
        <v>837</v>
      </c>
      <c r="N24" s="430">
        <v>1808316.7703424657</v>
      </c>
      <c r="O24" s="155"/>
      <c r="P24" s="154"/>
      <c r="R24" s="156"/>
      <c r="S24" s="422"/>
      <c r="T24" s="422"/>
      <c r="U24" s="176"/>
      <c r="V24" s="177"/>
      <c r="W24" s="155"/>
      <c r="X24" s="154"/>
      <c r="Z24" s="156"/>
      <c r="AA24" s="422"/>
      <c r="AB24" s="422"/>
      <c r="AC24" s="176"/>
      <c r="AD24" s="177"/>
      <c r="AE24" s="155"/>
      <c r="AF24" s="154"/>
      <c r="AH24" s="156"/>
      <c r="AI24" s="422"/>
      <c r="AJ24" s="422"/>
      <c r="AK24" s="176"/>
      <c r="AL24" s="177"/>
      <c r="AM24" s="155"/>
      <c r="AN24" s="154"/>
    </row>
    <row r="25" spans="2:40" ht="22" customHeight="1">
      <c r="B25" s="156"/>
      <c r="C25" s="422"/>
      <c r="D25" s="422"/>
      <c r="E25" s="205" t="s">
        <v>832</v>
      </c>
      <c r="F25" s="430">
        <v>17550</v>
      </c>
      <c r="G25" s="155"/>
      <c r="H25" s="154"/>
      <c r="J25" s="156"/>
      <c r="K25" s="422"/>
      <c r="L25" s="422"/>
      <c r="M25" s="205" t="s">
        <v>832</v>
      </c>
      <c r="N25" s="430">
        <v>8874.6982382039496</v>
      </c>
      <c r="O25" s="155"/>
      <c r="P25" s="154"/>
      <c r="R25" s="156"/>
      <c r="S25" s="422"/>
      <c r="T25" s="422"/>
      <c r="U25" s="176"/>
      <c r="V25" s="177"/>
      <c r="W25" s="155"/>
      <c r="X25" s="154"/>
      <c r="Z25" s="156"/>
      <c r="AA25" s="422"/>
      <c r="AB25" s="422"/>
      <c r="AC25" s="176"/>
      <c r="AD25" s="177"/>
      <c r="AE25" s="155"/>
      <c r="AF25" s="154"/>
      <c r="AH25" s="156"/>
      <c r="AI25" s="422"/>
      <c r="AJ25" s="422"/>
      <c r="AK25" s="176"/>
      <c r="AL25" s="177"/>
      <c r="AM25" s="155"/>
      <c r="AN25" s="154"/>
    </row>
    <row r="26" spans="2:40" ht="22" customHeight="1">
      <c r="B26" s="156"/>
      <c r="C26" s="422"/>
      <c r="D26" s="422"/>
      <c r="E26" s="205" t="s">
        <v>833</v>
      </c>
      <c r="F26" s="430">
        <v>19800</v>
      </c>
      <c r="G26" s="155"/>
      <c r="H26" s="154"/>
      <c r="J26" s="156"/>
      <c r="K26" s="422"/>
      <c r="L26" s="422"/>
      <c r="M26" s="205" t="s">
        <v>833</v>
      </c>
      <c r="N26" s="430">
        <v>9194.2528063165919</v>
      </c>
      <c r="O26" s="155"/>
      <c r="P26" s="154"/>
      <c r="R26" s="156"/>
      <c r="S26" s="422"/>
      <c r="T26" s="422"/>
      <c r="U26" s="176"/>
      <c r="V26" s="177"/>
      <c r="W26" s="155"/>
      <c r="X26" s="154"/>
      <c r="Z26" s="156"/>
      <c r="AA26" s="422"/>
      <c r="AB26" s="422"/>
      <c r="AC26" s="176"/>
      <c r="AD26" s="177"/>
      <c r="AE26" s="155"/>
      <c r="AF26" s="154"/>
      <c r="AH26" s="156"/>
      <c r="AI26" s="422"/>
      <c r="AJ26" s="422"/>
      <c r="AK26" s="176"/>
      <c r="AL26" s="177"/>
      <c r="AM26" s="155"/>
      <c r="AN26" s="154"/>
    </row>
    <row r="27" spans="2:40" ht="22" customHeight="1">
      <c r="B27" s="156"/>
      <c r="C27" s="422"/>
      <c r="D27" s="422"/>
      <c r="E27" s="205" t="s">
        <v>838</v>
      </c>
      <c r="F27" s="430">
        <v>12600</v>
      </c>
      <c r="G27" s="155"/>
      <c r="H27" s="154"/>
      <c r="J27" s="156"/>
      <c r="K27" s="422"/>
      <c r="L27" s="422"/>
      <c r="M27" s="205" t="s">
        <v>838</v>
      </c>
      <c r="N27" s="430">
        <v>6302.2440496575364</v>
      </c>
      <c r="O27" s="155"/>
      <c r="P27" s="154"/>
      <c r="R27" s="156"/>
      <c r="S27" s="422"/>
      <c r="T27" s="422"/>
      <c r="U27" s="176"/>
      <c r="V27" s="177"/>
      <c r="W27" s="155"/>
      <c r="X27" s="154"/>
      <c r="Z27" s="156"/>
      <c r="AA27" s="422"/>
      <c r="AB27" s="422"/>
      <c r="AC27" s="176"/>
      <c r="AD27" s="177"/>
      <c r="AE27" s="155"/>
      <c r="AF27" s="154"/>
      <c r="AH27" s="156"/>
      <c r="AI27" s="422"/>
      <c r="AJ27" s="422"/>
      <c r="AK27" s="176"/>
      <c r="AL27" s="177"/>
      <c r="AM27" s="155"/>
      <c r="AN27" s="154"/>
    </row>
    <row r="28" spans="2:40" ht="22" customHeight="1">
      <c r="B28" s="156"/>
      <c r="C28" s="422"/>
      <c r="D28" s="422"/>
      <c r="E28" s="205" t="s">
        <v>834</v>
      </c>
      <c r="F28" s="430">
        <v>2776.4178748758691</v>
      </c>
      <c r="G28" s="155"/>
      <c r="H28" s="154"/>
      <c r="J28" s="156"/>
      <c r="K28" s="422"/>
      <c r="L28" s="422"/>
      <c r="M28" s="205" t="s">
        <v>834</v>
      </c>
      <c r="N28" s="430">
        <v>4104.1095890410961</v>
      </c>
      <c r="O28" s="155"/>
      <c r="P28" s="154"/>
      <c r="R28" s="156"/>
      <c r="S28" s="422"/>
      <c r="T28" s="422"/>
      <c r="U28" s="176"/>
      <c r="V28" s="177"/>
      <c r="W28" s="155"/>
      <c r="X28" s="154"/>
      <c r="Z28" s="156"/>
      <c r="AA28" s="422"/>
      <c r="AB28" s="422"/>
      <c r="AC28" s="176"/>
      <c r="AD28" s="177"/>
      <c r="AE28" s="155"/>
      <c r="AF28" s="154"/>
      <c r="AH28" s="156"/>
      <c r="AI28" s="422"/>
      <c r="AJ28" s="422"/>
      <c r="AK28" s="176"/>
      <c r="AL28" s="177"/>
      <c r="AM28" s="155"/>
      <c r="AN28" s="154"/>
    </row>
    <row r="29" spans="2:40" ht="22" customHeight="1">
      <c r="B29" s="156"/>
      <c r="C29" s="422"/>
      <c r="D29" s="422"/>
      <c r="E29" s="175" t="s">
        <v>835</v>
      </c>
      <c r="F29" s="431">
        <f>F28+F27+F26+F25+F24</f>
        <v>232228.87305858987</v>
      </c>
      <c r="G29" s="155"/>
      <c r="H29" s="154"/>
      <c r="J29" s="156"/>
      <c r="K29" s="422"/>
      <c r="L29" s="422"/>
      <c r="M29" s="175" t="s">
        <v>835</v>
      </c>
      <c r="N29" s="431">
        <f>SUM(N24:N28)</f>
        <v>1836792.0750256851</v>
      </c>
      <c r="O29" s="155"/>
      <c r="P29" s="154"/>
      <c r="R29" s="156"/>
      <c r="S29" s="422"/>
      <c r="T29" s="422"/>
      <c r="U29" s="176"/>
      <c r="V29" s="177"/>
      <c r="W29" s="155"/>
      <c r="X29" s="154"/>
      <c r="Z29" s="156"/>
      <c r="AA29" s="422"/>
      <c r="AB29" s="422"/>
      <c r="AC29" s="176"/>
      <c r="AD29" s="177"/>
      <c r="AE29" s="155"/>
      <c r="AF29" s="154"/>
      <c r="AH29" s="156"/>
      <c r="AI29" s="422"/>
      <c r="AJ29" s="422"/>
      <c r="AK29" s="176"/>
      <c r="AL29" s="177"/>
      <c r="AM29" s="155"/>
      <c r="AN29" s="154"/>
    </row>
    <row r="30" spans="2:40" ht="49" customHeight="1">
      <c r="B30" s="156"/>
      <c r="C30" s="422"/>
      <c r="D30" s="422"/>
      <c r="E30" s="951" t="s">
        <v>839</v>
      </c>
      <c r="F30" s="952"/>
      <c r="G30" s="155"/>
      <c r="H30" s="154"/>
      <c r="J30" s="156"/>
      <c r="K30" s="422"/>
      <c r="L30" s="422"/>
      <c r="M30" s="951" t="s">
        <v>839</v>
      </c>
      <c r="N30" s="952"/>
      <c r="O30" s="155"/>
      <c r="P30" s="154"/>
      <c r="R30" s="156"/>
      <c r="S30" s="422"/>
      <c r="T30" s="422"/>
      <c r="U30" s="176"/>
      <c r="V30" s="177"/>
      <c r="W30" s="155"/>
      <c r="X30" s="154"/>
      <c r="Z30" s="156"/>
      <c r="AA30" s="422"/>
      <c r="AB30" s="422"/>
      <c r="AC30" s="176"/>
      <c r="AD30" s="177"/>
      <c r="AE30" s="155"/>
      <c r="AF30" s="154"/>
      <c r="AH30" s="156"/>
      <c r="AI30" s="422"/>
      <c r="AJ30" s="422"/>
      <c r="AK30" s="176"/>
      <c r="AL30" s="177"/>
      <c r="AM30" s="155"/>
      <c r="AN30" s="154"/>
    </row>
    <row r="31" spans="2:40" ht="52" customHeight="1">
      <c r="B31" s="156"/>
      <c r="C31" s="422"/>
      <c r="D31" s="422"/>
      <c r="E31" s="205" t="s">
        <v>832</v>
      </c>
      <c r="F31" s="430">
        <v>9750</v>
      </c>
      <c r="G31" s="155"/>
      <c r="H31" s="154"/>
      <c r="J31" s="156"/>
      <c r="K31" s="422"/>
      <c r="L31" s="422"/>
      <c r="M31" s="204" t="s">
        <v>1111</v>
      </c>
      <c r="N31" s="430">
        <v>210220.6691780822</v>
      </c>
      <c r="O31" s="155"/>
      <c r="P31" s="154"/>
      <c r="R31" s="156"/>
      <c r="S31" s="422"/>
      <c r="T31" s="422"/>
      <c r="U31" s="176"/>
      <c r="V31" s="177"/>
      <c r="W31" s="155"/>
      <c r="X31" s="154"/>
      <c r="Z31" s="156"/>
      <c r="AA31" s="422"/>
      <c r="AB31" s="422"/>
      <c r="AC31" s="176"/>
      <c r="AD31" s="177"/>
      <c r="AE31" s="155"/>
      <c r="AF31" s="154"/>
      <c r="AH31" s="156"/>
      <c r="AI31" s="422"/>
      <c r="AJ31" s="422"/>
      <c r="AK31" s="176"/>
      <c r="AL31" s="177"/>
      <c r="AM31" s="155"/>
      <c r="AN31" s="154"/>
    </row>
    <row r="32" spans="2:40" ht="22" customHeight="1">
      <c r="B32" s="156"/>
      <c r="C32" s="422"/>
      <c r="D32" s="422"/>
      <c r="E32" s="205" t="s">
        <v>833</v>
      </c>
      <c r="F32" s="430">
        <v>6600</v>
      </c>
      <c r="G32" s="155"/>
      <c r="H32" s="154"/>
      <c r="J32" s="156"/>
      <c r="K32" s="422"/>
      <c r="L32" s="422"/>
      <c r="M32" s="204" t="s">
        <v>832</v>
      </c>
      <c r="N32" s="430">
        <v>6306.3146765601123</v>
      </c>
      <c r="O32" s="155"/>
      <c r="P32" s="154"/>
      <c r="R32" s="156"/>
      <c r="S32" s="422"/>
      <c r="T32" s="422"/>
      <c r="U32" s="176"/>
      <c r="V32" s="177"/>
      <c r="W32" s="155"/>
      <c r="X32" s="154"/>
      <c r="Z32" s="156"/>
      <c r="AA32" s="422"/>
      <c r="AB32" s="422"/>
      <c r="AC32" s="176"/>
      <c r="AD32" s="177"/>
      <c r="AE32" s="155"/>
      <c r="AF32" s="154"/>
      <c r="AH32" s="156"/>
      <c r="AI32" s="422"/>
      <c r="AJ32" s="422"/>
      <c r="AK32" s="176"/>
      <c r="AL32" s="177"/>
      <c r="AM32" s="155"/>
      <c r="AN32" s="154"/>
    </row>
    <row r="33" spans="2:40" ht="22" customHeight="1">
      <c r="B33" s="156"/>
      <c r="C33" s="422"/>
      <c r="D33" s="422"/>
      <c r="E33" s="205" t="s">
        <v>838</v>
      </c>
      <c r="F33" s="430">
        <v>5400</v>
      </c>
      <c r="G33" s="155"/>
      <c r="H33" s="154"/>
      <c r="J33" s="156"/>
      <c r="K33" s="422"/>
      <c r="L33" s="422"/>
      <c r="M33" s="205" t="s">
        <v>833</v>
      </c>
      <c r="N33" s="430">
        <v>5034.3224980974119</v>
      </c>
      <c r="O33" s="155"/>
      <c r="P33" s="154"/>
      <c r="R33" s="156"/>
      <c r="S33" s="422"/>
      <c r="T33" s="422"/>
      <c r="U33" s="176"/>
      <c r="V33" s="177"/>
      <c r="W33" s="155"/>
      <c r="X33" s="154"/>
      <c r="Z33" s="156"/>
      <c r="AA33" s="422"/>
      <c r="AB33" s="422"/>
      <c r="AC33" s="176"/>
      <c r="AD33" s="177"/>
      <c r="AE33" s="155"/>
      <c r="AF33" s="154"/>
      <c r="AH33" s="156"/>
      <c r="AI33" s="422"/>
      <c r="AJ33" s="422"/>
      <c r="AK33" s="176"/>
      <c r="AL33" s="177"/>
      <c r="AM33" s="155"/>
      <c r="AN33" s="154"/>
    </row>
    <row r="34" spans="2:40" ht="22" customHeight="1">
      <c r="B34" s="156"/>
      <c r="C34" s="422"/>
      <c r="D34" s="422"/>
      <c r="E34" s="175" t="s">
        <v>835</v>
      </c>
      <c r="F34" s="431">
        <f>F33+F32+F31</f>
        <v>21750</v>
      </c>
      <c r="G34" s="155"/>
      <c r="H34" s="154"/>
      <c r="J34" s="156"/>
      <c r="K34" s="422"/>
      <c r="L34" s="422"/>
      <c r="M34" s="205" t="s">
        <v>838</v>
      </c>
      <c r="N34" s="430">
        <v>6302.2440496575364</v>
      </c>
      <c r="O34" s="155"/>
      <c r="P34" s="154"/>
      <c r="R34" s="156"/>
      <c r="S34" s="422"/>
      <c r="T34" s="422"/>
      <c r="U34" s="176"/>
      <c r="V34" s="177"/>
      <c r="W34" s="155"/>
      <c r="X34" s="154"/>
      <c r="Z34" s="156"/>
      <c r="AA34" s="422"/>
      <c r="AB34" s="422"/>
      <c r="AC34" s="176"/>
      <c r="AD34" s="177"/>
      <c r="AE34" s="155"/>
      <c r="AF34" s="154"/>
      <c r="AH34" s="156"/>
      <c r="AI34" s="422"/>
      <c r="AJ34" s="422"/>
      <c r="AK34" s="176"/>
      <c r="AL34" s="177"/>
      <c r="AM34" s="155"/>
      <c r="AN34" s="154"/>
    </row>
    <row r="35" spans="2:40" ht="18" customHeight="1">
      <c r="B35" s="156"/>
      <c r="C35" s="422"/>
      <c r="D35" s="422"/>
      <c r="E35" s="179" t="s">
        <v>840</v>
      </c>
      <c r="F35" s="432">
        <f>F34+F29+F22</f>
        <v>280764.62956305861</v>
      </c>
      <c r="G35" s="155"/>
      <c r="H35" s="154"/>
      <c r="J35" s="156"/>
      <c r="K35" s="422"/>
      <c r="L35" s="422"/>
      <c r="M35" s="205" t="s">
        <v>834</v>
      </c>
      <c r="N35" s="430">
        <v>10388.698630136987</v>
      </c>
      <c r="O35" s="155"/>
      <c r="P35" s="154"/>
      <c r="R35" s="156"/>
      <c r="S35" s="422"/>
      <c r="T35" s="422"/>
      <c r="U35" s="176"/>
      <c r="V35" s="177"/>
      <c r="W35" s="155"/>
      <c r="X35" s="154"/>
      <c r="Z35" s="156"/>
      <c r="AA35" s="422"/>
      <c r="AB35" s="422"/>
      <c r="AC35" s="176"/>
      <c r="AD35" s="177"/>
      <c r="AE35" s="155"/>
      <c r="AF35" s="154"/>
      <c r="AH35" s="156"/>
      <c r="AI35" s="422"/>
      <c r="AJ35" s="422"/>
      <c r="AK35" s="176"/>
      <c r="AL35" s="177"/>
      <c r="AM35" s="155"/>
      <c r="AN35" s="154"/>
    </row>
    <row r="36" spans="2:40" ht="33" customHeight="1">
      <c r="B36" s="156"/>
      <c r="C36" s="422"/>
      <c r="D36" s="422"/>
      <c r="E36" s="951" t="s">
        <v>841</v>
      </c>
      <c r="F36" s="952"/>
      <c r="G36" s="155"/>
      <c r="H36" s="154"/>
      <c r="J36" s="156"/>
      <c r="K36" s="422"/>
      <c r="L36" s="422"/>
      <c r="M36" s="175" t="s">
        <v>835</v>
      </c>
      <c r="N36" s="429">
        <f>SUM(N31:N35)</f>
        <v>238252.24903253425</v>
      </c>
      <c r="O36" s="155"/>
      <c r="P36" s="154"/>
      <c r="R36" s="156"/>
      <c r="S36" s="422"/>
      <c r="T36" s="422"/>
      <c r="U36" s="176"/>
      <c r="V36" s="177"/>
      <c r="W36" s="155"/>
      <c r="X36" s="154"/>
      <c r="Z36" s="156"/>
      <c r="AA36" s="422"/>
      <c r="AB36" s="422"/>
      <c r="AC36" s="176"/>
      <c r="AD36" s="177"/>
      <c r="AE36" s="155"/>
      <c r="AF36" s="154"/>
      <c r="AH36" s="156"/>
      <c r="AI36" s="422"/>
      <c r="AJ36" s="422"/>
      <c r="AK36" s="176"/>
      <c r="AL36" s="177"/>
      <c r="AM36" s="155"/>
      <c r="AN36" s="154"/>
    </row>
    <row r="37" spans="2:40" ht="22" customHeight="1">
      <c r="B37" s="156"/>
      <c r="C37" s="422"/>
      <c r="D37" s="422"/>
      <c r="E37" s="205" t="s">
        <v>842</v>
      </c>
      <c r="F37" s="430">
        <v>1162.4627606752731</v>
      </c>
      <c r="G37" s="155"/>
      <c r="H37" s="154"/>
      <c r="J37" s="156"/>
      <c r="K37" s="422"/>
      <c r="L37" s="422"/>
      <c r="M37" s="179" t="s">
        <v>840</v>
      </c>
      <c r="N37" s="432">
        <f>N36+N29+N22</f>
        <v>2109192.0769863017</v>
      </c>
      <c r="O37" s="155"/>
      <c r="P37" s="154"/>
      <c r="R37" s="156"/>
      <c r="S37" s="422"/>
      <c r="T37" s="422"/>
      <c r="U37" s="176"/>
      <c r="V37" s="177"/>
      <c r="W37" s="155"/>
      <c r="X37" s="154"/>
      <c r="Z37" s="156"/>
      <c r="AA37" s="422"/>
      <c r="AB37" s="422"/>
      <c r="AC37" s="176"/>
      <c r="AD37" s="177"/>
      <c r="AE37" s="155"/>
      <c r="AF37" s="154"/>
      <c r="AH37" s="156"/>
      <c r="AI37" s="422"/>
      <c r="AJ37" s="422"/>
      <c r="AK37" s="176"/>
      <c r="AL37" s="177"/>
      <c r="AM37" s="155"/>
      <c r="AN37" s="154"/>
    </row>
    <row r="38" spans="2:40" ht="47.25" customHeight="1">
      <c r="B38" s="156"/>
      <c r="C38" s="422"/>
      <c r="D38" s="422"/>
      <c r="E38" s="951" t="s">
        <v>843</v>
      </c>
      <c r="F38" s="952"/>
      <c r="G38" s="155"/>
      <c r="H38" s="154"/>
      <c r="J38" s="156"/>
      <c r="K38" s="422"/>
      <c r="L38" s="422"/>
      <c r="M38" s="951" t="s">
        <v>1112</v>
      </c>
      <c r="N38" s="952"/>
      <c r="O38" s="155"/>
      <c r="P38" s="154"/>
      <c r="R38" s="156"/>
      <c r="S38" s="422"/>
      <c r="T38" s="422"/>
      <c r="U38" s="176"/>
      <c r="V38" s="177"/>
      <c r="W38" s="155"/>
      <c r="X38" s="154"/>
      <c r="Z38" s="156"/>
      <c r="AA38" s="422"/>
      <c r="AB38" s="422"/>
      <c r="AC38" s="176"/>
      <c r="AD38" s="177"/>
      <c r="AE38" s="155"/>
      <c r="AF38" s="154"/>
      <c r="AH38" s="156"/>
      <c r="AI38" s="422"/>
      <c r="AJ38" s="422"/>
      <c r="AK38" s="176"/>
      <c r="AL38" s="177"/>
      <c r="AM38" s="155"/>
      <c r="AN38" s="154"/>
    </row>
    <row r="39" spans="2:40" ht="33" customHeight="1">
      <c r="B39" s="156"/>
      <c r="C39" s="422"/>
      <c r="D39" s="422"/>
      <c r="E39" s="204" t="s">
        <v>844</v>
      </c>
      <c r="F39" s="430">
        <v>4606.9215491559089</v>
      </c>
      <c r="G39" s="155"/>
      <c r="H39" s="154"/>
      <c r="J39" s="156"/>
      <c r="K39" s="422"/>
      <c r="L39" s="422"/>
      <c r="M39" s="204" t="s">
        <v>1113</v>
      </c>
      <c r="N39" s="430">
        <v>2640.3767123287671</v>
      </c>
      <c r="O39" s="155"/>
      <c r="P39" s="154"/>
      <c r="R39" s="156"/>
      <c r="S39" s="422"/>
      <c r="T39" s="422"/>
      <c r="U39" s="176"/>
      <c r="V39" s="177"/>
      <c r="W39" s="155"/>
      <c r="X39" s="154"/>
      <c r="Z39" s="156"/>
      <c r="AA39" s="422"/>
      <c r="AB39" s="422"/>
      <c r="AC39" s="176"/>
      <c r="AD39" s="177"/>
      <c r="AE39" s="155"/>
      <c r="AF39" s="154"/>
      <c r="AH39" s="156"/>
      <c r="AI39" s="422"/>
      <c r="AJ39" s="422"/>
      <c r="AK39" s="176"/>
      <c r="AL39" s="177"/>
      <c r="AM39" s="155"/>
      <c r="AN39" s="154"/>
    </row>
    <row r="40" spans="2:40" ht="22" customHeight="1">
      <c r="B40" s="156"/>
      <c r="C40" s="422"/>
      <c r="D40" s="422"/>
      <c r="E40" s="205" t="s">
        <v>832</v>
      </c>
      <c r="F40" s="430">
        <v>3900</v>
      </c>
      <c r="G40" s="155"/>
      <c r="H40" s="154"/>
      <c r="J40" s="156"/>
      <c r="K40" s="422"/>
      <c r="L40" s="422"/>
      <c r="M40" s="175" t="s">
        <v>835</v>
      </c>
      <c r="N40" s="433">
        <f>SUM(N39)</f>
        <v>2640.3767123287671</v>
      </c>
      <c r="O40" s="155"/>
      <c r="P40" s="154"/>
      <c r="R40" s="156"/>
      <c r="S40" s="422"/>
      <c r="T40" s="422"/>
      <c r="U40" s="176"/>
      <c r="V40" s="177"/>
      <c r="W40" s="155"/>
      <c r="X40" s="154"/>
      <c r="Z40" s="156"/>
      <c r="AA40" s="422"/>
      <c r="AB40" s="422"/>
      <c r="AC40" s="176"/>
      <c r="AD40" s="177"/>
      <c r="AE40" s="155"/>
      <c r="AF40" s="154"/>
      <c r="AH40" s="156"/>
      <c r="AI40" s="422"/>
      <c r="AJ40" s="422"/>
      <c r="AK40" s="176"/>
      <c r="AL40" s="177"/>
      <c r="AM40" s="155"/>
      <c r="AN40" s="154"/>
    </row>
    <row r="41" spans="2:40" ht="34" customHeight="1">
      <c r="B41" s="156"/>
      <c r="C41" s="422"/>
      <c r="D41" s="422"/>
      <c r="E41" s="205" t="s">
        <v>833</v>
      </c>
      <c r="F41" s="430">
        <v>1650</v>
      </c>
      <c r="G41" s="155"/>
      <c r="H41" s="154"/>
      <c r="J41" s="156"/>
      <c r="K41" s="422"/>
      <c r="L41" s="422"/>
      <c r="M41" s="951" t="s">
        <v>841</v>
      </c>
      <c r="N41" s="952"/>
      <c r="O41" s="155"/>
      <c r="P41" s="154"/>
      <c r="R41" s="156"/>
      <c r="S41" s="422"/>
      <c r="T41" s="422"/>
      <c r="U41" s="176"/>
      <c r="V41" s="177"/>
      <c r="W41" s="155"/>
      <c r="X41" s="154"/>
      <c r="Z41" s="156"/>
      <c r="AA41" s="422"/>
      <c r="AB41" s="422"/>
      <c r="AC41" s="176"/>
      <c r="AD41" s="177"/>
      <c r="AE41" s="155"/>
      <c r="AF41" s="154"/>
      <c r="AH41" s="156"/>
      <c r="AI41" s="422"/>
      <c r="AJ41" s="422"/>
      <c r="AK41" s="176"/>
      <c r="AL41" s="177"/>
      <c r="AM41" s="155"/>
      <c r="AN41" s="154"/>
    </row>
    <row r="42" spans="2:40" ht="42" customHeight="1">
      <c r="B42" s="156"/>
      <c r="C42" s="422"/>
      <c r="D42" s="422"/>
      <c r="E42" s="175" t="s">
        <v>835</v>
      </c>
      <c r="F42" s="431">
        <f>F41+F40+F39</f>
        <v>10156.921549155908</v>
      </c>
      <c r="G42" s="155"/>
      <c r="H42" s="154"/>
      <c r="J42" s="156"/>
      <c r="K42" s="422"/>
      <c r="L42" s="422"/>
      <c r="M42" s="204" t="s">
        <v>869</v>
      </c>
      <c r="N42" s="434">
        <v>2453.1445205479454</v>
      </c>
      <c r="O42" s="155"/>
      <c r="P42" s="154"/>
      <c r="R42" s="156"/>
      <c r="S42" s="422"/>
      <c r="T42" s="422"/>
      <c r="U42" s="176"/>
      <c r="V42" s="177"/>
      <c r="W42" s="155"/>
      <c r="X42" s="154"/>
      <c r="Z42" s="156"/>
      <c r="AA42" s="422"/>
      <c r="AB42" s="422"/>
      <c r="AC42" s="176"/>
      <c r="AD42" s="177"/>
      <c r="AE42" s="155"/>
      <c r="AF42" s="154"/>
      <c r="AH42" s="156"/>
      <c r="AI42" s="422"/>
      <c r="AJ42" s="422"/>
      <c r="AK42" s="176"/>
      <c r="AL42" s="177"/>
      <c r="AM42" s="155"/>
      <c r="AN42" s="154"/>
    </row>
    <row r="43" spans="2:40" ht="22" customHeight="1">
      <c r="B43" s="156"/>
      <c r="C43" s="422"/>
      <c r="D43" s="422"/>
      <c r="E43" s="179" t="s">
        <v>845</v>
      </c>
      <c r="F43" s="432">
        <f>F42+F37</f>
        <v>11319.384309831181</v>
      </c>
      <c r="G43" s="155"/>
      <c r="H43" s="154"/>
      <c r="J43" s="156"/>
      <c r="K43" s="422"/>
      <c r="L43" s="422"/>
      <c r="M43" s="205" t="s">
        <v>842</v>
      </c>
      <c r="N43" s="434">
        <v>3491.8383561643832</v>
      </c>
      <c r="O43" s="155"/>
      <c r="P43" s="154"/>
      <c r="R43" s="156"/>
      <c r="S43" s="422"/>
      <c r="T43" s="422"/>
      <c r="U43" s="176"/>
      <c r="V43" s="177"/>
      <c r="W43" s="155"/>
      <c r="X43" s="154"/>
      <c r="Z43" s="156"/>
      <c r="AA43" s="422"/>
      <c r="AB43" s="422"/>
      <c r="AC43" s="176"/>
      <c r="AD43" s="177"/>
      <c r="AE43" s="155"/>
      <c r="AF43" s="154"/>
      <c r="AH43" s="156"/>
      <c r="AI43" s="422"/>
      <c r="AJ43" s="422"/>
      <c r="AK43" s="176"/>
      <c r="AL43" s="177"/>
      <c r="AM43" s="155"/>
      <c r="AN43" s="154"/>
    </row>
    <row r="44" spans="2:40" ht="22" customHeight="1">
      <c r="B44" s="156"/>
      <c r="C44" s="422"/>
      <c r="D44" s="422"/>
      <c r="E44" s="179" t="s">
        <v>846</v>
      </c>
      <c r="F44" s="432">
        <f>F43+F35</f>
        <v>292084.0138728898</v>
      </c>
      <c r="G44" s="155"/>
      <c r="H44" s="154"/>
      <c r="J44" s="156"/>
      <c r="K44" s="422"/>
      <c r="L44" s="422"/>
      <c r="M44" s="205" t="s">
        <v>834</v>
      </c>
      <c r="N44" s="434">
        <v>1198.6301369863013</v>
      </c>
      <c r="O44" s="155"/>
      <c r="P44" s="154"/>
      <c r="R44" s="156"/>
      <c r="S44" s="422"/>
      <c r="T44" s="422"/>
      <c r="U44" s="176"/>
      <c r="V44" s="177"/>
      <c r="W44" s="155"/>
      <c r="X44" s="154"/>
      <c r="Z44" s="156"/>
      <c r="AA44" s="422"/>
      <c r="AB44" s="422"/>
      <c r="AC44" s="176"/>
      <c r="AD44" s="177"/>
      <c r="AE44" s="155"/>
      <c r="AF44" s="154"/>
      <c r="AH44" s="156"/>
      <c r="AI44" s="422"/>
      <c r="AJ44" s="422"/>
      <c r="AK44" s="176"/>
      <c r="AL44" s="177"/>
      <c r="AM44" s="155"/>
      <c r="AN44" s="154"/>
    </row>
    <row r="45" spans="2:40" ht="22" customHeight="1">
      <c r="B45" s="156"/>
      <c r="C45" s="422"/>
      <c r="D45" s="422"/>
      <c r="E45" s="203" t="s">
        <v>847</v>
      </c>
      <c r="F45" s="178"/>
      <c r="G45" s="155"/>
      <c r="H45" s="154"/>
      <c r="J45" s="156"/>
      <c r="K45" s="422"/>
      <c r="L45" s="422"/>
      <c r="M45" s="175" t="s">
        <v>835</v>
      </c>
      <c r="N45" s="435">
        <f>SUM(N42:N44)</f>
        <v>7143.6130136986303</v>
      </c>
      <c r="O45" s="155"/>
      <c r="P45" s="154"/>
      <c r="R45" s="156"/>
      <c r="S45" s="422"/>
      <c r="T45" s="422"/>
      <c r="U45" s="176"/>
      <c r="V45" s="177"/>
      <c r="W45" s="155"/>
      <c r="X45" s="154"/>
      <c r="Z45" s="156"/>
      <c r="AA45" s="422"/>
      <c r="AB45" s="422"/>
      <c r="AC45" s="176"/>
      <c r="AD45" s="177"/>
      <c r="AE45" s="155"/>
      <c r="AF45" s="154"/>
      <c r="AH45" s="156"/>
      <c r="AI45" s="422"/>
      <c r="AJ45" s="422"/>
      <c r="AK45" s="176"/>
      <c r="AL45" s="177"/>
      <c r="AM45" s="155"/>
      <c r="AN45" s="154"/>
    </row>
    <row r="46" spans="2:40" ht="51" customHeight="1">
      <c r="B46" s="156"/>
      <c r="C46" s="422"/>
      <c r="D46" s="422"/>
      <c r="E46" s="205" t="s">
        <v>848</v>
      </c>
      <c r="F46" s="430">
        <v>153600</v>
      </c>
      <c r="G46" s="155"/>
      <c r="H46" s="154"/>
      <c r="J46" s="156"/>
      <c r="K46" s="422"/>
      <c r="L46" s="422"/>
      <c r="M46" s="951" t="s">
        <v>1114</v>
      </c>
      <c r="N46" s="952"/>
      <c r="O46" s="155"/>
      <c r="P46" s="154"/>
      <c r="R46" s="156"/>
      <c r="S46" s="422"/>
      <c r="T46" s="422"/>
      <c r="U46" s="176"/>
      <c r="V46" s="177"/>
      <c r="W46" s="155"/>
      <c r="X46" s="154"/>
      <c r="Z46" s="156"/>
      <c r="AA46" s="422"/>
      <c r="AB46" s="422"/>
      <c r="AC46" s="176"/>
      <c r="AD46" s="177"/>
      <c r="AE46" s="155"/>
      <c r="AF46" s="154"/>
      <c r="AH46" s="156"/>
      <c r="AI46" s="422"/>
      <c r="AJ46" s="422"/>
      <c r="AK46" s="176"/>
      <c r="AL46" s="177"/>
      <c r="AM46" s="155"/>
      <c r="AN46" s="154"/>
    </row>
    <row r="47" spans="2:40" ht="31" customHeight="1">
      <c r="B47" s="156"/>
      <c r="C47" s="422"/>
      <c r="D47" s="422"/>
      <c r="E47" s="204" t="s">
        <v>849</v>
      </c>
      <c r="F47" s="430">
        <v>40595.829195630584</v>
      </c>
      <c r="G47" s="155"/>
      <c r="H47" s="154"/>
      <c r="J47" s="156"/>
      <c r="K47" s="422"/>
      <c r="L47" s="422"/>
      <c r="M47" s="204" t="s">
        <v>1115</v>
      </c>
      <c r="N47" s="436">
        <v>127.56849315068493</v>
      </c>
      <c r="O47" s="155"/>
      <c r="P47" s="154"/>
      <c r="R47" s="156"/>
      <c r="S47" s="422"/>
      <c r="T47" s="422"/>
      <c r="U47" s="176"/>
      <c r="V47" s="177"/>
      <c r="W47" s="155"/>
      <c r="X47" s="154"/>
      <c r="Z47" s="156"/>
      <c r="AA47" s="422"/>
      <c r="AB47" s="422"/>
      <c r="AC47" s="176"/>
      <c r="AD47" s="177"/>
      <c r="AE47" s="155"/>
      <c r="AF47" s="154"/>
      <c r="AH47" s="156"/>
      <c r="AI47" s="422"/>
      <c r="AJ47" s="422"/>
      <c r="AK47" s="176"/>
      <c r="AL47" s="177"/>
      <c r="AM47" s="155"/>
      <c r="AN47" s="154"/>
    </row>
    <row r="48" spans="2:40" ht="41" customHeight="1">
      <c r="B48" s="156"/>
      <c r="C48" s="422"/>
      <c r="D48" s="422"/>
      <c r="E48" s="204" t="s">
        <v>850</v>
      </c>
      <c r="F48" s="430">
        <v>13216.130089374379</v>
      </c>
      <c r="G48" s="155"/>
      <c r="H48" s="154"/>
      <c r="J48" s="156"/>
      <c r="K48" s="422"/>
      <c r="L48" s="422"/>
      <c r="M48" s="204" t="s">
        <v>844</v>
      </c>
      <c r="N48" s="436">
        <v>279.84589041095893</v>
      </c>
      <c r="O48" s="155"/>
      <c r="P48" s="154"/>
      <c r="R48" s="156"/>
      <c r="S48" s="422"/>
      <c r="T48" s="422"/>
      <c r="U48" s="176"/>
      <c r="V48" s="177"/>
      <c r="W48" s="155"/>
      <c r="X48" s="154"/>
      <c r="Z48" s="156"/>
      <c r="AA48" s="422"/>
      <c r="AB48" s="422"/>
      <c r="AC48" s="176"/>
      <c r="AD48" s="177"/>
      <c r="AE48" s="155"/>
      <c r="AF48" s="154"/>
      <c r="AH48" s="156"/>
      <c r="AI48" s="422"/>
      <c r="AJ48" s="422"/>
      <c r="AK48" s="176"/>
      <c r="AL48" s="177"/>
      <c r="AM48" s="155"/>
      <c r="AN48" s="154"/>
    </row>
    <row r="49" spans="2:40" ht="26" customHeight="1">
      <c r="B49" s="156"/>
      <c r="C49" s="422"/>
      <c r="D49" s="422"/>
      <c r="E49" s="204" t="s">
        <v>851</v>
      </c>
      <c r="F49" s="430">
        <v>2816.7314796425021</v>
      </c>
      <c r="G49" s="155"/>
      <c r="H49" s="154"/>
      <c r="J49" s="156"/>
      <c r="K49" s="422"/>
      <c r="L49" s="422"/>
      <c r="M49" s="205" t="s">
        <v>832</v>
      </c>
      <c r="N49" s="436">
        <v>3899.2000000000003</v>
      </c>
      <c r="O49" s="155"/>
      <c r="P49" s="154"/>
      <c r="R49" s="156"/>
      <c r="S49" s="422"/>
      <c r="T49" s="422"/>
      <c r="U49" s="176"/>
      <c r="V49" s="177"/>
      <c r="W49" s="155"/>
      <c r="X49" s="154"/>
      <c r="Z49" s="156"/>
      <c r="AA49" s="422"/>
      <c r="AB49" s="422"/>
      <c r="AC49" s="176"/>
      <c r="AD49" s="177"/>
      <c r="AE49" s="155"/>
      <c r="AF49" s="154"/>
      <c r="AH49" s="156"/>
      <c r="AI49" s="422"/>
      <c r="AJ49" s="422"/>
      <c r="AK49" s="176"/>
      <c r="AL49" s="177"/>
      <c r="AM49" s="155"/>
      <c r="AN49" s="154"/>
    </row>
    <row r="50" spans="2:40" ht="22" customHeight="1">
      <c r="B50" s="156"/>
      <c r="C50" s="422"/>
      <c r="D50" s="422"/>
      <c r="E50" s="204" t="s">
        <v>852</v>
      </c>
      <c r="F50" s="430">
        <v>3638.1463753723933</v>
      </c>
      <c r="G50" s="155"/>
      <c r="H50" s="154"/>
      <c r="J50" s="156"/>
      <c r="K50" s="422"/>
      <c r="L50" s="422"/>
      <c r="M50" s="205" t="s">
        <v>833</v>
      </c>
      <c r="N50" s="436">
        <v>1640.7482876712329</v>
      </c>
      <c r="O50" s="155"/>
      <c r="P50" s="154"/>
      <c r="R50" s="156"/>
      <c r="S50" s="422"/>
      <c r="T50" s="422"/>
      <c r="U50" s="176"/>
      <c r="V50" s="177"/>
      <c r="W50" s="155"/>
      <c r="X50" s="154"/>
      <c r="Z50" s="156"/>
      <c r="AA50" s="422"/>
      <c r="AB50" s="422"/>
      <c r="AC50" s="176"/>
      <c r="AD50" s="177"/>
      <c r="AE50" s="155"/>
      <c r="AF50" s="154"/>
      <c r="AH50" s="156"/>
      <c r="AI50" s="422"/>
      <c r="AJ50" s="422"/>
      <c r="AK50" s="176"/>
      <c r="AL50" s="177"/>
      <c r="AM50" s="155"/>
      <c r="AN50" s="154"/>
    </row>
    <row r="51" spans="2:40" ht="22" customHeight="1">
      <c r="B51" s="156"/>
      <c r="C51" s="422"/>
      <c r="D51" s="422"/>
      <c r="E51" s="204" t="s">
        <v>853</v>
      </c>
      <c r="F51" s="430">
        <v>20168.481429990068</v>
      </c>
      <c r="G51" s="155"/>
      <c r="H51" s="154"/>
      <c r="J51" s="156"/>
      <c r="K51" s="422"/>
      <c r="L51" s="422"/>
      <c r="M51" s="175" t="s">
        <v>835</v>
      </c>
      <c r="N51" s="433">
        <f>SUM(N47:N50)</f>
        <v>5947.3626712328769</v>
      </c>
      <c r="O51" s="155"/>
      <c r="P51" s="154"/>
      <c r="R51" s="156"/>
      <c r="S51" s="422"/>
      <c r="T51" s="422"/>
      <c r="U51" s="176"/>
      <c r="V51" s="177"/>
      <c r="W51" s="155"/>
      <c r="X51" s="154"/>
      <c r="Z51" s="156"/>
      <c r="AA51" s="422"/>
      <c r="AB51" s="422"/>
      <c r="AC51" s="176"/>
      <c r="AD51" s="177"/>
      <c r="AE51" s="155"/>
      <c r="AF51" s="154"/>
      <c r="AH51" s="156"/>
      <c r="AI51" s="422"/>
      <c r="AJ51" s="422"/>
      <c r="AK51" s="176"/>
      <c r="AL51" s="177"/>
      <c r="AM51" s="155"/>
      <c r="AN51" s="154"/>
    </row>
    <row r="52" spans="2:40" ht="22" customHeight="1">
      <c r="B52" s="156"/>
      <c r="C52" s="422"/>
      <c r="D52" s="422"/>
      <c r="E52" s="180" t="s">
        <v>854</v>
      </c>
      <c r="F52" s="432">
        <f>F51+F50+F49+F48+F47+F46</f>
        <v>234035.31857000993</v>
      </c>
      <c r="G52" s="155"/>
      <c r="H52" s="154"/>
      <c r="J52" s="156"/>
      <c r="K52" s="422"/>
      <c r="L52" s="422"/>
      <c r="M52" s="179" t="s">
        <v>845</v>
      </c>
      <c r="N52" s="432">
        <f>N40+N45+N51</f>
        <v>15731.352397260274</v>
      </c>
      <c r="O52" s="155"/>
      <c r="P52" s="154"/>
      <c r="R52" s="156"/>
      <c r="S52" s="422"/>
      <c r="T52" s="422"/>
      <c r="U52" s="176"/>
      <c r="V52" s="177"/>
      <c r="W52" s="155"/>
      <c r="X52" s="154"/>
      <c r="Z52" s="156"/>
      <c r="AA52" s="422"/>
      <c r="AB52" s="422"/>
      <c r="AC52" s="176"/>
      <c r="AD52" s="177"/>
      <c r="AE52" s="155"/>
      <c r="AF52" s="154"/>
      <c r="AH52" s="156"/>
      <c r="AI52" s="422"/>
      <c r="AJ52" s="422"/>
      <c r="AK52" s="176"/>
      <c r="AL52" s="177"/>
      <c r="AM52" s="155"/>
      <c r="AN52" s="154"/>
    </row>
    <row r="53" spans="2:40" ht="22" customHeight="1">
      <c r="B53" s="156"/>
      <c r="C53" s="422"/>
      <c r="D53" s="422"/>
      <c r="E53" s="203" t="s">
        <v>855</v>
      </c>
      <c r="F53" s="437">
        <f>F52+F44</f>
        <v>526119.3324428997</v>
      </c>
      <c r="G53" s="155"/>
      <c r="H53" s="154"/>
      <c r="J53" s="156"/>
      <c r="K53" s="422"/>
      <c r="L53" s="422"/>
      <c r="M53" s="179" t="s">
        <v>846</v>
      </c>
      <c r="N53" s="432">
        <f>N37+N52</f>
        <v>2124923.4293835619</v>
      </c>
      <c r="O53" s="155"/>
      <c r="P53" s="154"/>
      <c r="R53" s="156"/>
      <c r="S53" s="422"/>
      <c r="T53" s="422"/>
      <c r="U53" s="176"/>
      <c r="V53" s="177"/>
      <c r="W53" s="155"/>
      <c r="X53" s="154"/>
      <c r="Z53" s="156"/>
      <c r="AA53" s="422"/>
      <c r="AB53" s="422"/>
      <c r="AC53" s="176"/>
      <c r="AD53" s="177"/>
      <c r="AE53" s="155"/>
      <c r="AF53" s="154"/>
      <c r="AH53" s="156"/>
      <c r="AI53" s="422"/>
      <c r="AJ53" s="422"/>
      <c r="AK53" s="176"/>
      <c r="AL53" s="177"/>
      <c r="AM53" s="155"/>
      <c r="AN53" s="154"/>
    </row>
    <row r="54" spans="2:40" ht="33" customHeight="1" thickBot="1">
      <c r="B54" s="156"/>
      <c r="C54" s="422"/>
      <c r="D54" s="422"/>
      <c r="E54" s="204" t="s">
        <v>856</v>
      </c>
      <c r="F54" s="430">
        <v>276695.77999999997</v>
      </c>
      <c r="G54" s="155"/>
      <c r="H54" s="154"/>
      <c r="I54" s="181"/>
      <c r="J54" s="156"/>
      <c r="K54" s="422"/>
      <c r="L54" s="422"/>
      <c r="M54" s="203" t="s">
        <v>847</v>
      </c>
      <c r="N54" s="430"/>
      <c r="O54" s="155"/>
      <c r="P54" s="154"/>
      <c r="R54" s="156"/>
      <c r="S54" s="422"/>
      <c r="T54" s="422"/>
      <c r="U54" s="176"/>
      <c r="V54" s="177"/>
      <c r="W54" s="155"/>
      <c r="X54" s="154"/>
      <c r="Z54" s="156"/>
      <c r="AA54" s="422"/>
      <c r="AB54" s="422"/>
      <c r="AC54" s="176"/>
      <c r="AD54" s="177"/>
      <c r="AE54" s="155"/>
      <c r="AF54" s="154"/>
      <c r="AH54" s="156"/>
      <c r="AI54" s="422"/>
      <c r="AJ54" s="422"/>
      <c r="AK54" s="176"/>
      <c r="AL54" s="177"/>
      <c r="AM54" s="155"/>
      <c r="AN54" s="154"/>
    </row>
    <row r="55" spans="2:40" ht="21" customHeight="1" thickBot="1">
      <c r="B55" s="156"/>
      <c r="C55" s="422"/>
      <c r="D55" s="422"/>
      <c r="E55" s="182" t="s">
        <v>255</v>
      </c>
      <c r="F55" s="438">
        <f>F53+F54</f>
        <v>802815.11244289973</v>
      </c>
      <c r="G55" s="155"/>
      <c r="H55" s="154"/>
      <c r="J55" s="156"/>
      <c r="K55" s="422"/>
      <c r="L55" s="422"/>
      <c r="M55" s="205" t="s">
        <v>848</v>
      </c>
      <c r="N55" s="430">
        <v>154750.67528909814</v>
      </c>
      <c r="O55" s="155"/>
      <c r="P55" s="154"/>
      <c r="R55" s="156"/>
      <c r="S55" s="422"/>
      <c r="T55" s="422"/>
      <c r="U55" s="182" t="s">
        <v>255</v>
      </c>
      <c r="V55" s="183">
        <f>SUM(V16:V54)</f>
        <v>0</v>
      </c>
      <c r="W55" s="155"/>
      <c r="X55" s="154"/>
      <c r="Z55" s="156"/>
      <c r="AA55" s="422"/>
      <c r="AB55" s="422"/>
      <c r="AC55" s="182" t="s">
        <v>255</v>
      </c>
      <c r="AD55" s="183">
        <f>SUM(AD16:AD54)</f>
        <v>0</v>
      </c>
      <c r="AE55" s="155"/>
      <c r="AF55" s="154"/>
      <c r="AH55" s="156"/>
      <c r="AI55" s="422"/>
      <c r="AJ55" s="422"/>
      <c r="AK55" s="182" t="s">
        <v>255</v>
      </c>
      <c r="AL55" s="183">
        <f>SUM(AL16:AL54)</f>
        <v>0</v>
      </c>
      <c r="AM55" s="155"/>
      <c r="AN55" s="154"/>
    </row>
    <row r="56" spans="2:40" ht="21" customHeight="1">
      <c r="B56" s="156"/>
      <c r="C56" s="422"/>
      <c r="D56" s="422"/>
      <c r="E56" s="155"/>
      <c r="F56" s="155"/>
      <c r="G56" s="155"/>
      <c r="H56" s="154"/>
      <c r="J56" s="156"/>
      <c r="K56" s="422"/>
      <c r="L56" s="422"/>
      <c r="M56" s="204" t="s">
        <v>849</v>
      </c>
      <c r="N56" s="430">
        <v>5193.7431506849316</v>
      </c>
      <c r="O56" s="155"/>
      <c r="P56" s="154"/>
      <c r="R56" s="156"/>
      <c r="S56" s="422"/>
      <c r="T56" s="422"/>
      <c r="U56" s="155"/>
      <c r="V56" s="155"/>
      <c r="W56" s="155"/>
      <c r="X56" s="154"/>
      <c r="Z56" s="156"/>
      <c r="AA56" s="422"/>
      <c r="AB56" s="422"/>
      <c r="AC56" s="155"/>
      <c r="AD56" s="155"/>
      <c r="AE56" s="155"/>
      <c r="AF56" s="154"/>
      <c r="AH56" s="156"/>
      <c r="AI56" s="422"/>
      <c r="AJ56" s="422"/>
      <c r="AK56" s="155"/>
      <c r="AL56" s="155"/>
      <c r="AM56" s="155"/>
      <c r="AN56" s="154"/>
    </row>
    <row r="57" spans="2:40" ht="21" customHeight="1">
      <c r="B57" s="156"/>
      <c r="C57" s="422"/>
      <c r="D57" s="422"/>
      <c r="E57" s="155"/>
      <c r="F57" s="155"/>
      <c r="G57" s="155"/>
      <c r="H57" s="154"/>
      <c r="J57" s="156"/>
      <c r="K57" s="422"/>
      <c r="L57" s="422"/>
      <c r="M57" s="204" t="s">
        <v>852</v>
      </c>
      <c r="N57" s="430">
        <v>3671.8839041095885</v>
      </c>
      <c r="O57" s="155"/>
      <c r="P57" s="154"/>
      <c r="R57" s="156"/>
      <c r="S57" s="422"/>
      <c r="T57" s="422"/>
      <c r="U57" s="155"/>
      <c r="V57" s="155"/>
      <c r="W57" s="155"/>
      <c r="X57" s="154"/>
      <c r="Z57" s="156"/>
      <c r="AA57" s="422"/>
      <c r="AB57" s="422"/>
      <c r="AC57" s="155"/>
      <c r="AD57" s="155"/>
      <c r="AE57" s="155"/>
      <c r="AF57" s="154"/>
      <c r="AH57" s="156"/>
      <c r="AI57" s="422"/>
      <c r="AJ57" s="422"/>
      <c r="AK57" s="155"/>
      <c r="AL57" s="155"/>
      <c r="AM57" s="155"/>
      <c r="AN57" s="154"/>
    </row>
    <row r="58" spans="2:40" ht="21" customHeight="1">
      <c r="B58" s="156"/>
      <c r="C58" s="422"/>
      <c r="D58" s="422"/>
      <c r="E58" s="155"/>
      <c r="F58" s="155"/>
      <c r="G58" s="155"/>
      <c r="H58" s="154"/>
      <c r="J58" s="156"/>
      <c r="K58" s="422"/>
      <c r="L58" s="422"/>
      <c r="M58" s="204" t="s">
        <v>853</v>
      </c>
      <c r="N58" s="430">
        <v>15000</v>
      </c>
      <c r="O58" s="155"/>
      <c r="P58" s="154"/>
      <c r="R58" s="156"/>
      <c r="S58" s="422"/>
      <c r="T58" s="422"/>
      <c r="U58" s="155"/>
      <c r="V58" s="155"/>
      <c r="W58" s="155"/>
      <c r="X58" s="154"/>
      <c r="Z58" s="156"/>
      <c r="AA58" s="422"/>
      <c r="AB58" s="422"/>
      <c r="AC58" s="155"/>
      <c r="AD58" s="155"/>
      <c r="AE58" s="155"/>
      <c r="AF58" s="154"/>
      <c r="AH58" s="156"/>
      <c r="AI58" s="422"/>
      <c r="AJ58" s="422"/>
      <c r="AK58" s="155"/>
      <c r="AL58" s="155"/>
      <c r="AM58" s="155"/>
      <c r="AN58" s="154"/>
    </row>
    <row r="59" spans="2:40" ht="21" customHeight="1">
      <c r="B59" s="156"/>
      <c r="C59" s="422"/>
      <c r="D59" s="422"/>
      <c r="E59" s="155"/>
      <c r="F59" s="155"/>
      <c r="G59" s="155"/>
      <c r="H59" s="154"/>
      <c r="J59" s="156"/>
      <c r="K59" s="422"/>
      <c r="L59" s="422"/>
      <c r="M59" s="180" t="s">
        <v>854</v>
      </c>
      <c r="N59" s="432">
        <f>SUM(N55:N58)</f>
        <v>178616.30234389266</v>
      </c>
      <c r="O59" s="155"/>
      <c r="P59" s="154"/>
      <c r="R59" s="156"/>
      <c r="S59" s="422"/>
      <c r="T59" s="422"/>
      <c r="U59" s="155"/>
      <c r="V59" s="155"/>
      <c r="W59" s="155"/>
      <c r="X59" s="154"/>
      <c r="Z59" s="156"/>
      <c r="AA59" s="422"/>
      <c r="AB59" s="422"/>
      <c r="AC59" s="155"/>
      <c r="AD59" s="155"/>
      <c r="AE59" s="155"/>
      <c r="AF59" s="154"/>
      <c r="AH59" s="156"/>
      <c r="AI59" s="422"/>
      <c r="AJ59" s="422"/>
      <c r="AK59" s="155"/>
      <c r="AL59" s="155"/>
      <c r="AM59" s="155"/>
      <c r="AN59" s="154"/>
    </row>
    <row r="60" spans="2:40" ht="21" customHeight="1">
      <c r="B60" s="156"/>
      <c r="C60" s="422"/>
      <c r="D60" s="422"/>
      <c r="E60" s="155"/>
      <c r="F60" s="155"/>
      <c r="G60" s="155"/>
      <c r="H60" s="154"/>
      <c r="J60" s="156"/>
      <c r="K60" s="422"/>
      <c r="L60" s="422"/>
      <c r="M60" s="203" t="s">
        <v>855</v>
      </c>
      <c r="N60" s="437">
        <f>N59+N53</f>
        <v>2303539.7317274548</v>
      </c>
      <c r="O60" s="155"/>
      <c r="P60" s="154"/>
      <c r="R60" s="156"/>
      <c r="S60" s="422"/>
      <c r="T60" s="422"/>
      <c r="U60" s="155"/>
      <c r="V60" s="155"/>
      <c r="W60" s="155"/>
      <c r="X60" s="154"/>
      <c r="Z60" s="156"/>
      <c r="AA60" s="422"/>
      <c r="AB60" s="422"/>
      <c r="AC60" s="155"/>
      <c r="AD60" s="155"/>
      <c r="AE60" s="155"/>
      <c r="AF60" s="154"/>
      <c r="AH60" s="156"/>
      <c r="AI60" s="422"/>
      <c r="AJ60" s="422"/>
      <c r="AK60" s="155"/>
      <c r="AL60" s="155"/>
      <c r="AM60" s="155"/>
      <c r="AN60" s="154"/>
    </row>
    <row r="61" spans="2:40" ht="36" customHeight="1" thickBot="1">
      <c r="B61" s="156"/>
      <c r="C61" s="422"/>
      <c r="D61" s="422"/>
      <c r="E61" s="155"/>
      <c r="F61" s="155"/>
      <c r="G61" s="155"/>
      <c r="H61" s="154"/>
      <c r="J61" s="156"/>
      <c r="K61" s="422"/>
      <c r="L61" s="422"/>
      <c r="M61" s="204" t="s">
        <v>856</v>
      </c>
      <c r="N61" s="430">
        <v>167695.22003424657</v>
      </c>
      <c r="O61" s="155"/>
      <c r="P61" s="154"/>
      <c r="R61" s="156"/>
      <c r="S61" s="422"/>
      <c r="T61" s="422"/>
      <c r="U61" s="155"/>
      <c r="V61" s="155"/>
      <c r="W61" s="155"/>
      <c r="X61" s="154"/>
      <c r="Z61" s="156"/>
      <c r="AA61" s="422"/>
      <c r="AB61" s="422"/>
      <c r="AC61" s="155"/>
      <c r="AD61" s="155"/>
      <c r="AE61" s="155"/>
      <c r="AF61" s="154"/>
      <c r="AH61" s="156"/>
      <c r="AI61" s="422"/>
      <c r="AJ61" s="422"/>
      <c r="AK61" s="155"/>
      <c r="AL61" s="155"/>
      <c r="AM61" s="155"/>
      <c r="AN61" s="154"/>
    </row>
    <row r="62" spans="2:40" ht="29" customHeight="1" thickBot="1">
      <c r="B62" s="156"/>
      <c r="C62" s="422"/>
      <c r="D62" s="422"/>
      <c r="E62" s="155"/>
      <c r="F62" s="155"/>
      <c r="G62" s="155"/>
      <c r="H62" s="154"/>
      <c r="J62" s="156"/>
      <c r="K62" s="422"/>
      <c r="L62" s="422"/>
      <c r="M62" s="182" t="s">
        <v>255</v>
      </c>
      <c r="N62" s="439">
        <f>N60+N61</f>
        <v>2471234.9517617011</v>
      </c>
      <c r="O62" s="155"/>
      <c r="P62" s="154"/>
      <c r="R62" s="156"/>
      <c r="S62" s="422"/>
      <c r="T62" s="422"/>
      <c r="U62" s="155"/>
      <c r="V62" s="155"/>
      <c r="W62" s="155"/>
      <c r="X62" s="154"/>
      <c r="Z62" s="156"/>
      <c r="AA62" s="422"/>
      <c r="AB62" s="422"/>
      <c r="AC62" s="155"/>
      <c r="AD62" s="155"/>
      <c r="AE62" s="155"/>
      <c r="AF62" s="154"/>
      <c r="AH62" s="156"/>
      <c r="AI62" s="422"/>
      <c r="AJ62" s="422"/>
      <c r="AK62" s="155"/>
      <c r="AL62" s="155"/>
      <c r="AM62" s="155"/>
      <c r="AN62" s="154"/>
    </row>
    <row r="63" spans="2:40">
      <c r="B63" s="156"/>
      <c r="C63" s="422"/>
      <c r="D63" s="422"/>
      <c r="E63" s="155"/>
      <c r="F63" s="155"/>
      <c r="G63" s="155"/>
      <c r="H63" s="154"/>
      <c r="J63" s="156"/>
      <c r="K63" s="422"/>
      <c r="L63" s="422"/>
      <c r="M63" s="155"/>
      <c r="N63" s="155"/>
      <c r="O63" s="155"/>
      <c r="P63" s="154"/>
      <c r="R63" s="156"/>
      <c r="S63" s="422"/>
      <c r="T63" s="422"/>
      <c r="U63" s="155"/>
      <c r="V63" s="155"/>
      <c r="W63" s="155"/>
      <c r="X63" s="154"/>
      <c r="Z63" s="156"/>
      <c r="AA63" s="422"/>
      <c r="AB63" s="422"/>
      <c r="AC63" s="155"/>
      <c r="AD63" s="155"/>
      <c r="AE63" s="155"/>
      <c r="AF63" s="154"/>
      <c r="AH63" s="156"/>
      <c r="AI63" s="422"/>
      <c r="AJ63" s="422"/>
      <c r="AK63" s="155"/>
      <c r="AL63" s="155"/>
      <c r="AM63" s="155"/>
      <c r="AN63" s="154"/>
    </row>
    <row r="64" spans="2:40" ht="34.5" customHeight="1" thickBot="1">
      <c r="B64" s="156"/>
      <c r="C64" s="935" t="s">
        <v>259</v>
      </c>
      <c r="D64" s="935"/>
      <c r="E64" s="155"/>
      <c r="F64" s="155"/>
      <c r="G64" s="155"/>
      <c r="H64" s="154"/>
      <c r="J64" s="156"/>
      <c r="K64" s="935" t="s">
        <v>259</v>
      </c>
      <c r="L64" s="935"/>
      <c r="M64" s="155"/>
      <c r="N64" s="155"/>
      <c r="O64" s="155"/>
      <c r="P64" s="154"/>
      <c r="R64" s="156"/>
      <c r="S64" s="935" t="s">
        <v>259</v>
      </c>
      <c r="T64" s="935"/>
      <c r="U64" s="155"/>
      <c r="V64" s="155"/>
      <c r="W64" s="155"/>
      <c r="X64" s="154"/>
      <c r="Z64" s="156"/>
      <c r="AA64" s="935" t="s">
        <v>259</v>
      </c>
      <c r="AB64" s="935"/>
      <c r="AC64" s="155"/>
      <c r="AD64" s="155"/>
      <c r="AE64" s="155"/>
      <c r="AF64" s="154"/>
      <c r="AH64" s="156"/>
      <c r="AI64" s="935" t="s">
        <v>259</v>
      </c>
      <c r="AJ64" s="935"/>
      <c r="AK64" s="155"/>
      <c r="AL64" s="155"/>
      <c r="AM64" s="155"/>
      <c r="AN64" s="154"/>
    </row>
    <row r="65" spans="2:40" ht="50" customHeight="1" thickBot="1">
      <c r="B65" s="156"/>
      <c r="C65" s="935" t="s">
        <v>261</v>
      </c>
      <c r="D65" s="935"/>
      <c r="E65" s="161" t="s">
        <v>213</v>
      </c>
      <c r="F65" s="184" t="s">
        <v>215</v>
      </c>
      <c r="G65" s="185" t="s">
        <v>233</v>
      </c>
      <c r="H65" s="154"/>
      <c r="J65" s="156"/>
      <c r="K65" s="935" t="s">
        <v>261</v>
      </c>
      <c r="L65" s="935"/>
      <c r="M65" s="161" t="s">
        <v>213</v>
      </c>
      <c r="N65" s="184" t="s">
        <v>215</v>
      </c>
      <c r="O65" s="185" t="s">
        <v>233</v>
      </c>
      <c r="P65" s="154"/>
      <c r="R65" s="156"/>
      <c r="S65" s="935" t="s">
        <v>261</v>
      </c>
      <c r="T65" s="935"/>
      <c r="U65" s="161" t="s">
        <v>213</v>
      </c>
      <c r="V65" s="184" t="s">
        <v>215</v>
      </c>
      <c r="W65" s="185" t="s">
        <v>233</v>
      </c>
      <c r="X65" s="154"/>
      <c r="Z65" s="156"/>
      <c r="AA65" s="935" t="s">
        <v>261</v>
      </c>
      <c r="AB65" s="935"/>
      <c r="AC65" s="161" t="s">
        <v>213</v>
      </c>
      <c r="AD65" s="184" t="s">
        <v>215</v>
      </c>
      <c r="AE65" s="185" t="s">
        <v>233</v>
      </c>
      <c r="AF65" s="154"/>
      <c r="AH65" s="156"/>
      <c r="AI65" s="935" t="s">
        <v>261</v>
      </c>
      <c r="AJ65" s="935"/>
      <c r="AK65" s="161" t="s">
        <v>213</v>
      </c>
      <c r="AL65" s="184" t="s">
        <v>215</v>
      </c>
      <c r="AM65" s="185" t="s">
        <v>233</v>
      </c>
      <c r="AN65" s="154"/>
    </row>
    <row r="66" spans="2:40" ht="40" customHeight="1">
      <c r="B66" s="156"/>
      <c r="C66" s="954" t="s">
        <v>857</v>
      </c>
      <c r="D66" s="955"/>
      <c r="E66" s="949" t="s">
        <v>858</v>
      </c>
      <c r="F66" s="956"/>
      <c r="G66" s="950"/>
      <c r="H66" s="154"/>
      <c r="J66" s="156"/>
      <c r="K66" s="422"/>
      <c r="L66" s="422"/>
      <c r="M66" s="949" t="s">
        <v>858</v>
      </c>
      <c r="N66" s="956"/>
      <c r="O66" s="950"/>
      <c r="P66" s="154"/>
      <c r="R66" s="156"/>
      <c r="S66" s="422"/>
      <c r="T66" s="422"/>
      <c r="U66" s="166"/>
      <c r="V66" s="186"/>
      <c r="W66" s="187"/>
      <c r="X66" s="154"/>
      <c r="Z66" s="156"/>
      <c r="AA66" s="422"/>
      <c r="AB66" s="422"/>
      <c r="AC66" s="166"/>
      <c r="AD66" s="186"/>
      <c r="AE66" s="187"/>
      <c r="AF66" s="154"/>
      <c r="AH66" s="156"/>
      <c r="AI66" s="422"/>
      <c r="AJ66" s="422"/>
      <c r="AK66" s="166"/>
      <c r="AL66" s="186"/>
      <c r="AM66" s="187"/>
      <c r="AN66" s="154"/>
    </row>
    <row r="67" spans="2:40" ht="47" customHeight="1">
      <c r="B67" s="156"/>
      <c r="C67" s="422"/>
      <c r="D67" s="422"/>
      <c r="E67" s="205" t="s">
        <v>830</v>
      </c>
      <c r="F67" s="440">
        <v>7300</v>
      </c>
      <c r="G67" s="207" t="s">
        <v>859</v>
      </c>
      <c r="H67" s="154"/>
      <c r="J67" s="156"/>
      <c r="K67" s="422"/>
      <c r="L67" s="422"/>
      <c r="M67" s="205" t="s">
        <v>830</v>
      </c>
      <c r="N67" s="440">
        <v>7300</v>
      </c>
      <c r="O67" s="207" t="s">
        <v>1116</v>
      </c>
      <c r="P67" s="154"/>
      <c r="R67" s="156"/>
      <c r="S67" s="422"/>
      <c r="T67" s="422"/>
      <c r="U67" s="176"/>
      <c r="V67" s="190"/>
      <c r="W67" s="189"/>
      <c r="X67" s="154"/>
      <c r="Z67" s="156"/>
      <c r="AA67" s="422"/>
      <c r="AB67" s="422"/>
      <c r="AC67" s="176"/>
      <c r="AD67" s="190"/>
      <c r="AE67" s="189"/>
      <c r="AF67" s="154"/>
      <c r="AH67" s="156"/>
      <c r="AI67" s="422"/>
      <c r="AJ67" s="422"/>
      <c r="AK67" s="176"/>
      <c r="AL67" s="190"/>
      <c r="AM67" s="189"/>
      <c r="AN67" s="154"/>
    </row>
    <row r="68" spans="2:40" ht="33" customHeight="1">
      <c r="B68" s="156"/>
      <c r="C68" s="422"/>
      <c r="D68" s="422"/>
      <c r="E68" s="205" t="s">
        <v>831</v>
      </c>
      <c r="F68" s="440">
        <v>2250</v>
      </c>
      <c r="G68" s="207" t="s">
        <v>859</v>
      </c>
      <c r="H68" s="154"/>
      <c r="J68" s="156"/>
      <c r="K68" s="422"/>
      <c r="L68" s="422"/>
      <c r="M68" s="205" t="s">
        <v>831</v>
      </c>
      <c r="N68" s="440">
        <v>2250</v>
      </c>
      <c r="O68" s="207" t="s">
        <v>1116</v>
      </c>
      <c r="P68" s="154"/>
      <c r="R68" s="156"/>
      <c r="S68" s="422"/>
      <c r="T68" s="422"/>
      <c r="U68" s="176"/>
      <c r="V68" s="190"/>
      <c r="W68" s="189"/>
      <c r="X68" s="154"/>
      <c r="Z68" s="156"/>
      <c r="AA68" s="422"/>
      <c r="AB68" s="422"/>
      <c r="AC68" s="176"/>
      <c r="AD68" s="190"/>
      <c r="AE68" s="189"/>
      <c r="AF68" s="154"/>
      <c r="AH68" s="156"/>
      <c r="AI68" s="422"/>
      <c r="AJ68" s="422"/>
      <c r="AK68" s="176"/>
      <c r="AL68" s="190"/>
      <c r="AM68" s="189"/>
      <c r="AN68" s="154"/>
    </row>
    <row r="69" spans="2:40" ht="22" customHeight="1">
      <c r="B69" s="156"/>
      <c r="C69" s="422"/>
      <c r="D69" s="422"/>
      <c r="E69" s="205" t="s">
        <v>832</v>
      </c>
      <c r="F69" s="440">
        <v>7800</v>
      </c>
      <c r="G69" s="207" t="s">
        <v>860</v>
      </c>
      <c r="H69" s="154"/>
      <c r="J69" s="156"/>
      <c r="K69" s="422"/>
      <c r="L69" s="422"/>
      <c r="M69" s="205" t="s">
        <v>832</v>
      </c>
      <c r="N69" s="440">
        <v>7800</v>
      </c>
      <c r="O69" s="207" t="s">
        <v>860</v>
      </c>
      <c r="P69" s="154"/>
      <c r="R69" s="156"/>
      <c r="S69" s="422"/>
      <c r="T69" s="422"/>
      <c r="U69" s="176"/>
      <c r="V69" s="190"/>
      <c r="W69" s="189"/>
      <c r="X69" s="154"/>
      <c r="Z69" s="156"/>
      <c r="AA69" s="422"/>
      <c r="AB69" s="422"/>
      <c r="AC69" s="176"/>
      <c r="AD69" s="190"/>
      <c r="AE69" s="189"/>
      <c r="AF69" s="154"/>
      <c r="AH69" s="156"/>
      <c r="AI69" s="422"/>
      <c r="AJ69" s="422"/>
      <c r="AK69" s="176"/>
      <c r="AL69" s="190"/>
      <c r="AM69" s="189"/>
      <c r="AN69" s="154"/>
    </row>
    <row r="70" spans="2:40" ht="22" customHeight="1">
      <c r="B70" s="156"/>
      <c r="C70" s="422"/>
      <c r="D70" s="422"/>
      <c r="E70" s="205" t="s">
        <v>833</v>
      </c>
      <c r="F70" s="440">
        <v>4950</v>
      </c>
      <c r="G70" s="207" t="s">
        <v>860</v>
      </c>
      <c r="H70" s="154"/>
      <c r="J70" s="156"/>
      <c r="K70" s="422"/>
      <c r="L70" s="422"/>
      <c r="M70" s="205" t="s">
        <v>833</v>
      </c>
      <c r="N70" s="440">
        <v>4950</v>
      </c>
      <c r="O70" s="207" t="s">
        <v>860</v>
      </c>
      <c r="P70" s="154"/>
      <c r="R70" s="156"/>
      <c r="S70" s="422"/>
      <c r="T70" s="422"/>
      <c r="U70" s="176"/>
      <c r="V70" s="190"/>
      <c r="W70" s="189"/>
      <c r="X70" s="154"/>
      <c r="Z70" s="156"/>
      <c r="AA70" s="422"/>
      <c r="AB70" s="422"/>
      <c r="AC70" s="176"/>
      <c r="AD70" s="190"/>
      <c r="AE70" s="189"/>
      <c r="AF70" s="154"/>
      <c r="AH70" s="156"/>
      <c r="AI70" s="422"/>
      <c r="AJ70" s="422"/>
      <c r="AK70" s="176"/>
      <c r="AL70" s="190"/>
      <c r="AM70" s="189"/>
      <c r="AN70" s="154"/>
    </row>
    <row r="71" spans="2:40" ht="22" customHeight="1">
      <c r="B71" s="156"/>
      <c r="C71" s="422"/>
      <c r="D71" s="422"/>
      <c r="E71" s="205" t="s">
        <v>834</v>
      </c>
      <c r="F71" s="440">
        <v>6000</v>
      </c>
      <c r="G71" s="207" t="s">
        <v>860</v>
      </c>
      <c r="H71" s="154"/>
      <c r="J71" s="156"/>
      <c r="K71" s="422"/>
      <c r="L71" s="422"/>
      <c r="M71" s="205" t="s">
        <v>834</v>
      </c>
      <c r="N71" s="440">
        <v>6000</v>
      </c>
      <c r="O71" s="207" t="s">
        <v>860</v>
      </c>
      <c r="P71" s="154"/>
      <c r="R71" s="156"/>
      <c r="S71" s="422"/>
      <c r="T71" s="422"/>
      <c r="U71" s="176"/>
      <c r="V71" s="190"/>
      <c r="W71" s="189"/>
      <c r="X71" s="154"/>
      <c r="Z71" s="156"/>
      <c r="AA71" s="422"/>
      <c r="AB71" s="422"/>
      <c r="AC71" s="176"/>
      <c r="AD71" s="190"/>
      <c r="AE71" s="189"/>
      <c r="AF71" s="154"/>
      <c r="AH71" s="156"/>
      <c r="AI71" s="422"/>
      <c r="AJ71" s="422"/>
      <c r="AK71" s="176"/>
      <c r="AL71" s="190"/>
      <c r="AM71" s="189"/>
      <c r="AN71" s="154"/>
    </row>
    <row r="72" spans="2:40" ht="22" customHeight="1">
      <c r="B72" s="156"/>
      <c r="C72" s="422"/>
      <c r="D72" s="422"/>
      <c r="E72" s="206" t="s">
        <v>861</v>
      </c>
      <c r="F72" s="441">
        <f>F71+F70+F69+F68+F67+F66</f>
        <v>28300</v>
      </c>
      <c r="G72" s="207"/>
      <c r="H72" s="154"/>
      <c r="J72" s="156"/>
      <c r="K72" s="422"/>
      <c r="L72" s="422"/>
      <c r="M72" s="442" t="s">
        <v>861</v>
      </c>
      <c r="N72" s="443">
        <f>SUM(N67:N71)</f>
        <v>28300</v>
      </c>
      <c r="O72" s="444"/>
      <c r="P72" s="154"/>
      <c r="R72" s="156"/>
      <c r="S72" s="422"/>
      <c r="T72" s="422"/>
      <c r="U72" s="176"/>
      <c r="V72" s="190"/>
      <c r="W72" s="189"/>
      <c r="X72" s="154"/>
      <c r="Z72" s="156"/>
      <c r="AA72" s="422"/>
      <c r="AB72" s="422"/>
      <c r="AC72" s="176"/>
      <c r="AD72" s="190"/>
      <c r="AE72" s="189"/>
      <c r="AF72" s="154"/>
      <c r="AH72" s="156"/>
      <c r="AI72" s="422"/>
      <c r="AJ72" s="422"/>
      <c r="AK72" s="176"/>
      <c r="AL72" s="190"/>
      <c r="AM72" s="189"/>
      <c r="AN72" s="154"/>
    </row>
    <row r="73" spans="2:40" ht="36" customHeight="1">
      <c r="B73" s="156"/>
      <c r="C73" s="422"/>
      <c r="D73" s="422"/>
      <c r="E73" s="951" t="s">
        <v>836</v>
      </c>
      <c r="F73" s="953"/>
      <c r="G73" s="952"/>
      <c r="H73" s="154"/>
      <c r="J73" s="156"/>
      <c r="K73" s="422"/>
      <c r="L73" s="422"/>
      <c r="M73" s="951" t="s">
        <v>836</v>
      </c>
      <c r="N73" s="953"/>
      <c r="O73" s="952"/>
      <c r="P73" s="154"/>
      <c r="R73" s="156"/>
      <c r="S73" s="422"/>
      <c r="T73" s="422"/>
      <c r="U73" s="176"/>
      <c r="V73" s="190"/>
      <c r="W73" s="189"/>
      <c r="X73" s="154"/>
      <c r="Z73" s="156"/>
      <c r="AA73" s="422"/>
      <c r="AB73" s="422"/>
      <c r="AC73" s="176"/>
      <c r="AD73" s="190"/>
      <c r="AE73" s="189"/>
      <c r="AF73" s="154"/>
      <c r="AH73" s="156"/>
      <c r="AI73" s="422"/>
      <c r="AJ73" s="422"/>
      <c r="AK73" s="176"/>
      <c r="AL73" s="190"/>
      <c r="AM73" s="189"/>
      <c r="AN73" s="154"/>
    </row>
    <row r="74" spans="2:40" ht="42" customHeight="1">
      <c r="B74" s="156"/>
      <c r="C74" s="422"/>
      <c r="D74" s="422"/>
      <c r="E74" s="204" t="s">
        <v>837</v>
      </c>
      <c r="F74" s="440">
        <v>1955153.68</v>
      </c>
      <c r="G74" s="207" t="s">
        <v>862</v>
      </c>
      <c r="H74" s="154"/>
      <c r="J74" s="156"/>
      <c r="K74" s="422"/>
      <c r="L74" s="422"/>
      <c r="M74" s="204" t="s">
        <v>837</v>
      </c>
      <c r="N74" s="440">
        <v>2691379.91</v>
      </c>
      <c r="O74" s="207" t="s">
        <v>862</v>
      </c>
      <c r="P74" s="154"/>
      <c r="R74" s="156"/>
      <c r="S74" s="422"/>
      <c r="T74" s="422"/>
      <c r="U74" s="176"/>
      <c r="V74" s="190"/>
      <c r="W74" s="189"/>
      <c r="X74" s="154"/>
      <c r="Z74" s="156"/>
      <c r="AA74" s="422"/>
      <c r="AB74" s="422"/>
      <c r="AC74" s="176"/>
      <c r="AD74" s="190"/>
      <c r="AE74" s="189"/>
      <c r="AF74" s="154"/>
      <c r="AH74" s="156"/>
      <c r="AI74" s="422"/>
      <c r="AJ74" s="422"/>
      <c r="AK74" s="176"/>
      <c r="AL74" s="190"/>
      <c r="AM74" s="189"/>
      <c r="AN74" s="154"/>
    </row>
    <row r="75" spans="2:40" ht="22" customHeight="1">
      <c r="B75" s="156"/>
      <c r="C75" s="422"/>
      <c r="D75" s="422"/>
      <c r="E75" s="205" t="s">
        <v>832</v>
      </c>
      <c r="F75" s="440">
        <v>17550</v>
      </c>
      <c r="G75" s="207" t="s">
        <v>860</v>
      </c>
      <c r="H75" s="154"/>
      <c r="J75" s="156"/>
      <c r="K75" s="422"/>
      <c r="L75" s="422"/>
      <c r="M75" s="205" t="s">
        <v>832</v>
      </c>
      <c r="N75" s="440">
        <v>17550</v>
      </c>
      <c r="O75" s="207" t="s">
        <v>860</v>
      </c>
      <c r="P75" s="154"/>
      <c r="R75" s="156"/>
      <c r="S75" s="422"/>
      <c r="T75" s="422"/>
      <c r="U75" s="176"/>
      <c r="V75" s="190"/>
      <c r="W75" s="189"/>
      <c r="X75" s="154"/>
      <c r="Z75" s="156"/>
      <c r="AA75" s="422"/>
      <c r="AB75" s="422"/>
      <c r="AC75" s="176"/>
      <c r="AD75" s="190"/>
      <c r="AE75" s="189"/>
      <c r="AF75" s="154"/>
      <c r="AH75" s="156"/>
      <c r="AI75" s="422"/>
      <c r="AJ75" s="422"/>
      <c r="AK75" s="176"/>
      <c r="AL75" s="190"/>
      <c r="AM75" s="189"/>
      <c r="AN75" s="154"/>
    </row>
    <row r="76" spans="2:40" ht="22" customHeight="1">
      <c r="B76" s="156"/>
      <c r="C76" s="422"/>
      <c r="D76" s="422"/>
      <c r="E76" s="205" t="s">
        <v>833</v>
      </c>
      <c r="F76" s="440">
        <v>19800</v>
      </c>
      <c r="G76" s="207" t="s">
        <v>860</v>
      </c>
      <c r="H76" s="154"/>
      <c r="J76" s="156"/>
      <c r="K76" s="422"/>
      <c r="L76" s="422"/>
      <c r="M76" s="205" t="s">
        <v>833</v>
      </c>
      <c r="N76" s="440">
        <v>19800</v>
      </c>
      <c r="O76" s="207" t="s">
        <v>860</v>
      </c>
      <c r="P76" s="154"/>
      <c r="R76" s="156"/>
      <c r="S76" s="422"/>
      <c r="T76" s="422"/>
      <c r="U76" s="176"/>
      <c r="V76" s="190"/>
      <c r="W76" s="189"/>
      <c r="X76" s="154"/>
      <c r="Z76" s="156"/>
      <c r="AA76" s="422"/>
      <c r="AB76" s="422"/>
      <c r="AC76" s="176"/>
      <c r="AD76" s="190"/>
      <c r="AE76" s="189"/>
      <c r="AF76" s="154"/>
      <c r="AH76" s="156"/>
      <c r="AI76" s="422"/>
      <c r="AJ76" s="422"/>
      <c r="AK76" s="176"/>
      <c r="AL76" s="190"/>
      <c r="AM76" s="189"/>
      <c r="AN76" s="154"/>
    </row>
    <row r="77" spans="2:40" ht="22" customHeight="1">
      <c r="B77" s="156"/>
      <c r="C77" s="422"/>
      <c r="D77" s="422"/>
      <c r="E77" s="205" t="s">
        <v>838</v>
      </c>
      <c r="F77" s="440">
        <v>12600</v>
      </c>
      <c r="G77" s="207" t="s">
        <v>860</v>
      </c>
      <c r="H77" s="154"/>
      <c r="J77" s="156"/>
      <c r="K77" s="422"/>
      <c r="L77" s="422"/>
      <c r="M77" s="205" t="s">
        <v>838</v>
      </c>
      <c r="N77" s="440">
        <v>12600</v>
      </c>
      <c r="O77" s="207" t="s">
        <v>860</v>
      </c>
      <c r="P77" s="154"/>
      <c r="R77" s="156"/>
      <c r="S77" s="422"/>
      <c r="T77" s="422"/>
      <c r="U77" s="176"/>
      <c r="V77" s="190"/>
      <c r="W77" s="189"/>
      <c r="X77" s="154"/>
      <c r="Z77" s="156"/>
      <c r="AA77" s="422"/>
      <c r="AB77" s="422"/>
      <c r="AC77" s="176"/>
      <c r="AD77" s="190"/>
      <c r="AE77" s="189"/>
      <c r="AF77" s="154"/>
      <c r="AH77" s="156"/>
      <c r="AI77" s="422"/>
      <c r="AJ77" s="422"/>
      <c r="AK77" s="176"/>
      <c r="AL77" s="190"/>
      <c r="AM77" s="189"/>
      <c r="AN77" s="154"/>
    </row>
    <row r="78" spans="2:40" ht="22" customHeight="1">
      <c r="B78" s="156"/>
      <c r="C78" s="422"/>
      <c r="D78" s="422"/>
      <c r="E78" s="205" t="s">
        <v>834</v>
      </c>
      <c r="F78" s="440">
        <v>25000</v>
      </c>
      <c r="G78" s="207" t="s">
        <v>859</v>
      </c>
      <c r="H78" s="154"/>
      <c r="J78" s="156"/>
      <c r="K78" s="422"/>
      <c r="L78" s="422"/>
      <c r="M78" s="205" t="s">
        <v>834</v>
      </c>
      <c r="N78" s="440">
        <v>26000</v>
      </c>
      <c r="O78" s="207" t="s">
        <v>1116</v>
      </c>
      <c r="P78" s="154"/>
      <c r="R78" s="156"/>
      <c r="S78" s="422"/>
      <c r="T78" s="422"/>
      <c r="U78" s="176"/>
      <c r="V78" s="190"/>
      <c r="W78" s="189"/>
      <c r="X78" s="154"/>
      <c r="Z78" s="156"/>
      <c r="AA78" s="422"/>
      <c r="AB78" s="422"/>
      <c r="AC78" s="176"/>
      <c r="AD78" s="190"/>
      <c r="AE78" s="189"/>
      <c r="AF78" s="154"/>
      <c r="AH78" s="156"/>
      <c r="AI78" s="422"/>
      <c r="AJ78" s="422"/>
      <c r="AK78" s="176"/>
      <c r="AL78" s="190"/>
      <c r="AM78" s="189"/>
      <c r="AN78" s="154"/>
    </row>
    <row r="79" spans="2:40" ht="22" customHeight="1">
      <c r="B79" s="156"/>
      <c r="C79" s="422"/>
      <c r="D79" s="422"/>
      <c r="E79" s="203" t="s">
        <v>835</v>
      </c>
      <c r="F79" s="441">
        <f>F78+F77+F76+F75+F74</f>
        <v>2030103.68</v>
      </c>
      <c r="G79" s="207"/>
      <c r="H79" s="154"/>
      <c r="J79" s="156"/>
      <c r="K79" s="422"/>
      <c r="L79" s="422"/>
      <c r="M79" s="203" t="s">
        <v>835</v>
      </c>
      <c r="N79" s="441">
        <f>SUM(N74:N78)</f>
        <v>2767329.91</v>
      </c>
      <c r="O79" s="207"/>
      <c r="P79" s="154"/>
      <c r="R79" s="156"/>
      <c r="S79" s="422"/>
      <c r="T79" s="422"/>
      <c r="U79" s="176"/>
      <c r="V79" s="190"/>
      <c r="W79" s="189"/>
      <c r="X79" s="154"/>
      <c r="Z79" s="156"/>
      <c r="AA79" s="422"/>
      <c r="AB79" s="422"/>
      <c r="AC79" s="176"/>
      <c r="AD79" s="190"/>
      <c r="AE79" s="189"/>
      <c r="AF79" s="154"/>
      <c r="AH79" s="156"/>
      <c r="AI79" s="422"/>
      <c r="AJ79" s="422"/>
      <c r="AK79" s="176"/>
      <c r="AL79" s="190"/>
      <c r="AM79" s="189"/>
      <c r="AN79" s="154"/>
    </row>
    <row r="80" spans="2:40" ht="33" customHeight="1">
      <c r="B80" s="156"/>
      <c r="C80" s="422"/>
      <c r="D80" s="422"/>
      <c r="E80" s="951" t="s">
        <v>839</v>
      </c>
      <c r="F80" s="953"/>
      <c r="G80" s="952"/>
      <c r="H80" s="154"/>
      <c r="J80" s="156"/>
      <c r="K80" s="422"/>
      <c r="L80" s="422"/>
      <c r="M80" s="951" t="s">
        <v>839</v>
      </c>
      <c r="N80" s="953"/>
      <c r="O80" s="952"/>
      <c r="P80" s="154"/>
      <c r="R80" s="156"/>
      <c r="S80" s="422"/>
      <c r="T80" s="422"/>
      <c r="U80" s="176"/>
      <c r="V80" s="190"/>
      <c r="W80" s="189"/>
      <c r="X80" s="154"/>
      <c r="Z80" s="156"/>
      <c r="AA80" s="422"/>
      <c r="AB80" s="422"/>
      <c r="AC80" s="176"/>
      <c r="AD80" s="190"/>
      <c r="AE80" s="189"/>
      <c r="AF80" s="154"/>
      <c r="AH80" s="156"/>
      <c r="AI80" s="422"/>
      <c r="AJ80" s="422"/>
      <c r="AK80" s="176"/>
      <c r="AL80" s="190"/>
      <c r="AM80" s="189"/>
      <c r="AN80" s="154"/>
    </row>
    <row r="81" spans="2:40" ht="43" customHeight="1">
      <c r="B81" s="156"/>
      <c r="C81" s="422"/>
      <c r="D81" s="422"/>
      <c r="E81" s="205" t="s">
        <v>947</v>
      </c>
      <c r="F81" s="440">
        <v>484779.5</v>
      </c>
      <c r="G81" s="207" t="s">
        <v>859</v>
      </c>
      <c r="H81" s="154"/>
      <c r="J81" s="156"/>
      <c r="K81" s="422"/>
      <c r="L81" s="422"/>
      <c r="M81" s="205" t="s">
        <v>947</v>
      </c>
      <c r="N81" s="440">
        <v>689470</v>
      </c>
      <c r="O81" s="207" t="s">
        <v>1116</v>
      </c>
      <c r="P81" s="154"/>
      <c r="R81" s="156"/>
      <c r="S81" s="422"/>
      <c r="T81" s="422"/>
      <c r="U81" s="176"/>
      <c r="V81" s="190"/>
      <c r="W81" s="189"/>
      <c r="X81" s="154"/>
      <c r="Z81" s="156"/>
      <c r="AA81" s="422"/>
      <c r="AB81" s="422"/>
      <c r="AC81" s="176"/>
      <c r="AD81" s="190"/>
      <c r="AE81" s="189"/>
      <c r="AF81" s="154"/>
      <c r="AH81" s="156"/>
      <c r="AI81" s="422"/>
      <c r="AJ81" s="422"/>
      <c r="AK81" s="176"/>
      <c r="AL81" s="190"/>
      <c r="AM81" s="189"/>
      <c r="AN81" s="154"/>
    </row>
    <row r="82" spans="2:40" ht="22" customHeight="1">
      <c r="B82" s="156"/>
      <c r="C82" s="422"/>
      <c r="D82" s="422"/>
      <c r="E82" s="205" t="s">
        <v>832</v>
      </c>
      <c r="F82" s="440">
        <v>9750</v>
      </c>
      <c r="G82" s="207" t="s">
        <v>860</v>
      </c>
      <c r="H82" s="154"/>
      <c r="J82" s="156"/>
      <c r="K82" s="422"/>
      <c r="L82" s="422"/>
      <c r="M82" s="205" t="s">
        <v>832</v>
      </c>
      <c r="N82" s="440">
        <v>9750</v>
      </c>
      <c r="O82" s="207" t="s">
        <v>860</v>
      </c>
      <c r="P82" s="154"/>
      <c r="R82" s="156"/>
      <c r="S82" s="422"/>
      <c r="T82" s="422"/>
      <c r="U82" s="176"/>
      <c r="V82" s="190"/>
      <c r="W82" s="189"/>
      <c r="X82" s="154"/>
      <c r="Z82" s="156"/>
      <c r="AA82" s="422"/>
      <c r="AB82" s="422"/>
      <c r="AC82" s="176"/>
      <c r="AD82" s="190"/>
      <c r="AE82" s="189"/>
      <c r="AF82" s="154"/>
      <c r="AH82" s="156"/>
      <c r="AI82" s="422"/>
      <c r="AJ82" s="422"/>
      <c r="AK82" s="176"/>
      <c r="AL82" s="190"/>
      <c r="AM82" s="189"/>
      <c r="AN82" s="154"/>
    </row>
    <row r="83" spans="2:40" ht="22" customHeight="1">
      <c r="B83" s="156"/>
      <c r="C83" s="422"/>
      <c r="D83" s="422"/>
      <c r="E83" s="205" t="s">
        <v>833</v>
      </c>
      <c r="F83" s="440">
        <v>6600</v>
      </c>
      <c r="G83" s="207" t="s">
        <v>860</v>
      </c>
      <c r="H83" s="154"/>
      <c r="J83" s="156"/>
      <c r="K83" s="422"/>
      <c r="L83" s="422"/>
      <c r="M83" s="205" t="s">
        <v>833</v>
      </c>
      <c r="N83" s="440">
        <v>6600</v>
      </c>
      <c r="O83" s="207" t="s">
        <v>860</v>
      </c>
      <c r="P83" s="154"/>
      <c r="R83" s="156"/>
      <c r="S83" s="422"/>
      <c r="T83" s="422"/>
      <c r="U83" s="176"/>
      <c r="V83" s="190"/>
      <c r="W83" s="189"/>
      <c r="X83" s="154"/>
      <c r="Z83" s="156"/>
      <c r="AA83" s="422"/>
      <c r="AB83" s="422"/>
      <c r="AC83" s="176"/>
      <c r="AD83" s="190"/>
      <c r="AE83" s="189"/>
      <c r="AF83" s="154"/>
      <c r="AH83" s="156"/>
      <c r="AI83" s="422"/>
      <c r="AJ83" s="422"/>
      <c r="AK83" s="176"/>
      <c r="AL83" s="190"/>
      <c r="AM83" s="189"/>
      <c r="AN83" s="154"/>
    </row>
    <row r="84" spans="2:40" ht="22" customHeight="1">
      <c r="B84" s="156"/>
      <c r="C84" s="422"/>
      <c r="D84" s="422"/>
      <c r="E84" s="205" t="s">
        <v>838</v>
      </c>
      <c r="F84" s="440">
        <v>5400</v>
      </c>
      <c r="G84" s="207" t="s">
        <v>860</v>
      </c>
      <c r="H84" s="154"/>
      <c r="J84" s="156"/>
      <c r="K84" s="422"/>
      <c r="L84" s="422"/>
      <c r="M84" s="205" t="s">
        <v>838</v>
      </c>
      <c r="N84" s="440">
        <v>5400</v>
      </c>
      <c r="O84" s="207" t="s">
        <v>860</v>
      </c>
      <c r="P84" s="154"/>
      <c r="R84" s="156"/>
      <c r="S84" s="422"/>
      <c r="T84" s="422"/>
      <c r="U84" s="176"/>
      <c r="V84" s="190"/>
      <c r="W84" s="189"/>
      <c r="X84" s="154"/>
      <c r="Z84" s="156"/>
      <c r="AA84" s="422"/>
      <c r="AB84" s="422"/>
      <c r="AC84" s="176"/>
      <c r="AD84" s="190"/>
      <c r="AE84" s="189"/>
      <c r="AF84" s="154"/>
      <c r="AH84" s="156"/>
      <c r="AI84" s="422"/>
      <c r="AJ84" s="422"/>
      <c r="AK84" s="176"/>
      <c r="AL84" s="190"/>
      <c r="AM84" s="189"/>
      <c r="AN84" s="154"/>
    </row>
    <row r="85" spans="2:40" ht="22" customHeight="1">
      <c r="B85" s="156"/>
      <c r="C85" s="422"/>
      <c r="D85" s="422"/>
      <c r="E85" s="205" t="s">
        <v>834</v>
      </c>
      <c r="F85" s="440">
        <v>19000</v>
      </c>
      <c r="G85" s="207" t="s">
        <v>859</v>
      </c>
      <c r="H85" s="154"/>
      <c r="J85" s="156"/>
      <c r="K85" s="422"/>
      <c r="L85" s="422"/>
      <c r="M85" s="205" t="s">
        <v>834</v>
      </c>
      <c r="N85" s="440">
        <v>20000</v>
      </c>
      <c r="O85" s="207" t="s">
        <v>1116</v>
      </c>
      <c r="P85" s="154"/>
      <c r="R85" s="156"/>
      <c r="S85" s="422"/>
      <c r="T85" s="422"/>
      <c r="U85" s="176"/>
      <c r="V85" s="190"/>
      <c r="W85" s="189"/>
      <c r="X85" s="154"/>
      <c r="Z85" s="156"/>
      <c r="AA85" s="422"/>
      <c r="AB85" s="422"/>
      <c r="AC85" s="176"/>
      <c r="AD85" s="190"/>
      <c r="AE85" s="189"/>
      <c r="AF85" s="154"/>
      <c r="AH85" s="156"/>
      <c r="AI85" s="422"/>
      <c r="AJ85" s="422"/>
      <c r="AK85" s="176"/>
      <c r="AL85" s="190"/>
      <c r="AM85" s="189"/>
      <c r="AN85" s="154"/>
    </row>
    <row r="86" spans="2:40" ht="22" customHeight="1">
      <c r="B86" s="156"/>
      <c r="C86" s="422"/>
      <c r="D86" s="422"/>
      <c r="E86" s="203" t="s">
        <v>835</v>
      </c>
      <c r="F86" s="441">
        <f>F85+F84+F83+F82+F81</f>
        <v>525529.5</v>
      </c>
      <c r="G86" s="207"/>
      <c r="H86" s="154"/>
      <c r="J86" s="156"/>
      <c r="K86" s="422"/>
      <c r="L86" s="422"/>
      <c r="M86" s="203" t="s">
        <v>835</v>
      </c>
      <c r="N86" s="441">
        <f>SUM(N81:N85)</f>
        <v>731220</v>
      </c>
      <c r="O86" s="207"/>
      <c r="P86" s="154"/>
      <c r="R86" s="156"/>
      <c r="S86" s="422"/>
      <c r="T86" s="422"/>
      <c r="U86" s="176"/>
      <c r="V86" s="190"/>
      <c r="W86" s="189"/>
      <c r="X86" s="154"/>
      <c r="Z86" s="156"/>
      <c r="AA86" s="422"/>
      <c r="AB86" s="422"/>
      <c r="AC86" s="176"/>
      <c r="AD86" s="190"/>
      <c r="AE86" s="189"/>
      <c r="AF86" s="154"/>
      <c r="AH86" s="156"/>
      <c r="AI86" s="422"/>
      <c r="AJ86" s="422"/>
      <c r="AK86" s="176"/>
      <c r="AL86" s="190"/>
      <c r="AM86" s="189"/>
      <c r="AN86" s="154"/>
    </row>
    <row r="87" spans="2:40" ht="22" customHeight="1">
      <c r="B87" s="156"/>
      <c r="C87" s="422"/>
      <c r="D87" s="422"/>
      <c r="E87" s="180" t="s">
        <v>863</v>
      </c>
      <c r="F87" s="445">
        <f>F86+F79+F72</f>
        <v>2583933.1799999997</v>
      </c>
      <c r="G87" s="192"/>
      <c r="H87" s="154"/>
      <c r="J87" s="156"/>
      <c r="K87" s="422"/>
      <c r="L87" s="422"/>
      <c r="M87" s="180" t="s">
        <v>863</v>
      </c>
      <c r="N87" s="445">
        <f>N86+N79+N72</f>
        <v>3526849.91</v>
      </c>
      <c r="O87" s="192"/>
      <c r="P87" s="154"/>
      <c r="R87" s="156"/>
      <c r="S87" s="422"/>
      <c r="T87" s="422"/>
      <c r="U87" s="176"/>
      <c r="V87" s="190"/>
      <c r="W87" s="189"/>
      <c r="X87" s="154"/>
      <c r="Z87" s="156"/>
      <c r="AA87" s="422"/>
      <c r="AB87" s="422"/>
      <c r="AC87" s="176"/>
      <c r="AD87" s="190"/>
      <c r="AE87" s="189"/>
      <c r="AF87" s="154"/>
      <c r="AH87" s="156"/>
      <c r="AI87" s="422"/>
      <c r="AJ87" s="422"/>
      <c r="AK87" s="176"/>
      <c r="AL87" s="190"/>
      <c r="AM87" s="189"/>
      <c r="AN87" s="154"/>
    </row>
    <row r="88" spans="2:40" ht="36" customHeight="1">
      <c r="B88" s="156"/>
      <c r="C88" s="422"/>
      <c r="D88" s="422"/>
      <c r="E88" s="951" t="s">
        <v>864</v>
      </c>
      <c r="F88" s="953"/>
      <c r="G88" s="952"/>
      <c r="H88" s="154"/>
      <c r="J88" s="156"/>
      <c r="K88" s="422"/>
      <c r="L88" s="422"/>
      <c r="M88" s="951" t="s">
        <v>864</v>
      </c>
      <c r="N88" s="953"/>
      <c r="O88" s="952"/>
      <c r="P88" s="154"/>
      <c r="R88" s="156"/>
      <c r="S88" s="422"/>
      <c r="T88" s="422"/>
      <c r="U88" s="176"/>
      <c r="V88" s="190"/>
      <c r="W88" s="189"/>
      <c r="X88" s="154"/>
      <c r="Z88" s="156"/>
      <c r="AA88" s="422"/>
      <c r="AB88" s="422"/>
      <c r="AC88" s="176"/>
      <c r="AD88" s="190"/>
      <c r="AE88" s="189"/>
      <c r="AF88" s="154"/>
      <c r="AH88" s="156"/>
      <c r="AI88" s="422"/>
      <c r="AJ88" s="422"/>
      <c r="AK88" s="176"/>
      <c r="AL88" s="190"/>
      <c r="AM88" s="189"/>
      <c r="AN88" s="154"/>
    </row>
    <row r="89" spans="2:40" ht="54" customHeight="1">
      <c r="B89" s="156"/>
      <c r="C89" s="422"/>
      <c r="D89" s="422"/>
      <c r="E89" s="204" t="s">
        <v>948</v>
      </c>
      <c r="F89" s="440">
        <v>8500</v>
      </c>
      <c r="G89" s="207" t="s">
        <v>859</v>
      </c>
      <c r="H89" s="154"/>
      <c r="J89" s="156"/>
      <c r="K89" s="422"/>
      <c r="L89" s="422"/>
      <c r="M89" s="204" t="s">
        <v>948</v>
      </c>
      <c r="N89" s="440">
        <v>1500</v>
      </c>
      <c r="O89" s="207" t="s">
        <v>1116</v>
      </c>
      <c r="P89" s="154"/>
      <c r="R89" s="156"/>
      <c r="S89" s="422"/>
      <c r="T89" s="422"/>
      <c r="U89" s="176"/>
      <c r="V89" s="190"/>
      <c r="W89" s="189"/>
      <c r="X89" s="154"/>
      <c r="Z89" s="156"/>
      <c r="AA89" s="422"/>
      <c r="AB89" s="422"/>
      <c r="AC89" s="176"/>
      <c r="AD89" s="190"/>
      <c r="AE89" s="189"/>
      <c r="AF89" s="154"/>
      <c r="AH89" s="156"/>
      <c r="AI89" s="422"/>
      <c r="AJ89" s="422"/>
      <c r="AK89" s="176"/>
      <c r="AL89" s="190"/>
      <c r="AM89" s="189"/>
      <c r="AN89" s="154"/>
    </row>
    <row r="90" spans="2:40" ht="29" customHeight="1">
      <c r="B90" s="156"/>
      <c r="C90" s="422"/>
      <c r="D90" s="422"/>
      <c r="E90" s="204" t="s">
        <v>865</v>
      </c>
      <c r="F90" s="440">
        <v>4600</v>
      </c>
      <c r="G90" s="207" t="s">
        <v>859</v>
      </c>
      <c r="H90" s="154"/>
      <c r="J90" s="156"/>
      <c r="K90" s="422"/>
      <c r="L90" s="422"/>
      <c r="M90" s="204" t="s">
        <v>865</v>
      </c>
      <c r="N90" s="440">
        <v>2050</v>
      </c>
      <c r="O90" s="207" t="s">
        <v>1116</v>
      </c>
      <c r="P90" s="154"/>
      <c r="R90" s="156"/>
      <c r="S90" s="422"/>
      <c r="T90" s="422"/>
      <c r="U90" s="176"/>
      <c r="V90" s="190"/>
      <c r="W90" s="189"/>
      <c r="X90" s="154"/>
      <c r="Z90" s="156"/>
      <c r="AA90" s="422"/>
      <c r="AB90" s="422"/>
      <c r="AC90" s="176"/>
      <c r="AD90" s="190"/>
      <c r="AE90" s="189"/>
      <c r="AF90" s="154"/>
      <c r="AH90" s="156"/>
      <c r="AI90" s="422"/>
      <c r="AJ90" s="422"/>
      <c r="AK90" s="176"/>
      <c r="AL90" s="190"/>
      <c r="AM90" s="189"/>
      <c r="AN90" s="154"/>
    </row>
    <row r="91" spans="2:40" ht="29" customHeight="1">
      <c r="B91" s="156"/>
      <c r="C91" s="422"/>
      <c r="D91" s="422"/>
      <c r="E91" s="204" t="s">
        <v>866</v>
      </c>
      <c r="F91" s="440">
        <v>2850</v>
      </c>
      <c r="G91" s="207" t="s">
        <v>859</v>
      </c>
      <c r="H91" s="154"/>
      <c r="J91" s="156"/>
      <c r="K91" s="422"/>
      <c r="L91" s="422"/>
      <c r="M91" s="204" t="s">
        <v>866</v>
      </c>
      <c r="N91" s="440">
        <v>2850</v>
      </c>
      <c r="O91" s="207" t="s">
        <v>1116</v>
      </c>
      <c r="P91" s="154"/>
      <c r="R91" s="156"/>
      <c r="S91" s="422"/>
      <c r="T91" s="422"/>
      <c r="U91" s="176"/>
      <c r="V91" s="190"/>
      <c r="W91" s="189"/>
      <c r="X91" s="154"/>
      <c r="Z91" s="156"/>
      <c r="AA91" s="422"/>
      <c r="AB91" s="422"/>
      <c r="AC91" s="176"/>
      <c r="AD91" s="190"/>
      <c r="AE91" s="189"/>
      <c r="AF91" s="154"/>
      <c r="AH91" s="156"/>
      <c r="AI91" s="422"/>
      <c r="AJ91" s="422"/>
      <c r="AK91" s="176"/>
      <c r="AL91" s="190"/>
      <c r="AM91" s="189"/>
      <c r="AN91" s="154"/>
    </row>
    <row r="92" spans="2:40" ht="22" customHeight="1">
      <c r="B92" s="156"/>
      <c r="C92" s="422"/>
      <c r="D92" s="422"/>
      <c r="E92" s="204" t="s">
        <v>867</v>
      </c>
      <c r="F92" s="440">
        <v>3500</v>
      </c>
      <c r="G92" s="207" t="s">
        <v>859</v>
      </c>
      <c r="H92" s="154"/>
      <c r="J92" s="156"/>
      <c r="K92" s="422"/>
      <c r="L92" s="422"/>
      <c r="M92" s="204" t="s">
        <v>867</v>
      </c>
      <c r="N92" s="440">
        <v>0</v>
      </c>
      <c r="O92" s="207"/>
      <c r="P92" s="154"/>
      <c r="R92" s="156"/>
      <c r="S92" s="422"/>
      <c r="T92" s="422"/>
      <c r="U92" s="176"/>
      <c r="V92" s="190"/>
      <c r="W92" s="189"/>
      <c r="X92" s="154"/>
      <c r="Z92" s="156"/>
      <c r="AA92" s="422"/>
      <c r="AB92" s="422"/>
      <c r="AC92" s="176"/>
      <c r="AD92" s="190"/>
      <c r="AE92" s="189"/>
      <c r="AF92" s="154"/>
      <c r="AH92" s="156"/>
      <c r="AI92" s="422"/>
      <c r="AJ92" s="422"/>
      <c r="AK92" s="176"/>
      <c r="AL92" s="190"/>
      <c r="AM92" s="189"/>
      <c r="AN92" s="154"/>
    </row>
    <row r="93" spans="2:40" ht="22" customHeight="1">
      <c r="B93" s="156"/>
      <c r="C93" s="422"/>
      <c r="D93" s="422"/>
      <c r="E93" s="204" t="s">
        <v>868</v>
      </c>
      <c r="F93" s="440">
        <v>1500</v>
      </c>
      <c r="G93" s="207" t="s">
        <v>860</v>
      </c>
      <c r="H93" s="154"/>
      <c r="J93" s="156"/>
      <c r="K93" s="422"/>
      <c r="L93" s="422"/>
      <c r="M93" s="204" t="s">
        <v>868</v>
      </c>
      <c r="N93" s="440">
        <v>1500</v>
      </c>
      <c r="O93" s="207" t="s">
        <v>860</v>
      </c>
      <c r="P93" s="154"/>
      <c r="R93" s="156"/>
      <c r="S93" s="422"/>
      <c r="T93" s="422"/>
      <c r="U93" s="176"/>
      <c r="V93" s="190"/>
      <c r="W93" s="189"/>
      <c r="X93" s="154"/>
      <c r="Z93" s="156"/>
      <c r="AA93" s="422"/>
      <c r="AB93" s="422"/>
      <c r="AC93" s="176"/>
      <c r="AD93" s="190"/>
      <c r="AE93" s="189"/>
      <c r="AF93" s="154"/>
      <c r="AH93" s="156"/>
      <c r="AI93" s="422"/>
      <c r="AJ93" s="422"/>
      <c r="AK93" s="176"/>
      <c r="AL93" s="190"/>
      <c r="AM93" s="189"/>
      <c r="AN93" s="154"/>
    </row>
    <row r="94" spans="2:40" ht="22" customHeight="1">
      <c r="B94" s="156"/>
      <c r="C94" s="422"/>
      <c r="D94" s="422"/>
      <c r="E94" s="205" t="s">
        <v>834</v>
      </c>
      <c r="F94" s="440">
        <v>1250</v>
      </c>
      <c r="G94" s="207" t="s">
        <v>859</v>
      </c>
      <c r="H94" s="154"/>
      <c r="J94" s="156"/>
      <c r="K94" s="422"/>
      <c r="L94" s="422"/>
      <c r="M94" s="205" t="s">
        <v>834</v>
      </c>
      <c r="N94" s="440">
        <v>1250</v>
      </c>
      <c r="O94" s="207" t="s">
        <v>1116</v>
      </c>
      <c r="P94" s="154"/>
      <c r="R94" s="156"/>
      <c r="S94" s="422"/>
      <c r="T94" s="422"/>
      <c r="U94" s="176"/>
      <c r="V94" s="190"/>
      <c r="W94" s="189"/>
      <c r="X94" s="154"/>
      <c r="Z94" s="156"/>
      <c r="AA94" s="422"/>
      <c r="AB94" s="422"/>
      <c r="AC94" s="176"/>
      <c r="AD94" s="190"/>
      <c r="AE94" s="189"/>
      <c r="AF94" s="154"/>
      <c r="AH94" s="156"/>
      <c r="AI94" s="422"/>
      <c r="AJ94" s="422"/>
      <c r="AK94" s="176"/>
      <c r="AL94" s="190"/>
      <c r="AM94" s="189"/>
      <c r="AN94" s="154"/>
    </row>
    <row r="95" spans="2:40" ht="22" customHeight="1">
      <c r="B95" s="156"/>
      <c r="C95" s="422"/>
      <c r="D95" s="422"/>
      <c r="E95" s="203" t="s">
        <v>835</v>
      </c>
      <c r="F95" s="441">
        <f>F94+F93+F92+F91+F90+F89</f>
        <v>22200</v>
      </c>
      <c r="G95" s="207"/>
      <c r="H95" s="154"/>
      <c r="J95" s="156"/>
      <c r="K95" s="422"/>
      <c r="L95" s="422"/>
      <c r="M95" s="203" t="s">
        <v>835</v>
      </c>
      <c r="N95" s="441">
        <f>SUM(N89:N94)</f>
        <v>9150</v>
      </c>
      <c r="O95" s="207"/>
      <c r="P95" s="154"/>
      <c r="R95" s="156"/>
      <c r="S95" s="422"/>
      <c r="T95" s="422"/>
      <c r="U95" s="176"/>
      <c r="V95" s="190"/>
      <c r="W95" s="189"/>
      <c r="X95" s="154"/>
      <c r="Z95" s="156"/>
      <c r="AA95" s="422"/>
      <c r="AB95" s="422"/>
      <c r="AC95" s="176"/>
      <c r="AD95" s="190"/>
      <c r="AE95" s="189"/>
      <c r="AF95" s="154"/>
      <c r="AH95" s="156"/>
      <c r="AI95" s="422"/>
      <c r="AJ95" s="422"/>
      <c r="AK95" s="176"/>
      <c r="AL95" s="190"/>
      <c r="AM95" s="189"/>
      <c r="AN95" s="154"/>
    </row>
    <row r="96" spans="2:40" ht="32" customHeight="1">
      <c r="B96" s="156"/>
      <c r="C96" s="422"/>
      <c r="D96" s="422"/>
      <c r="E96" s="951" t="s">
        <v>841</v>
      </c>
      <c r="F96" s="953"/>
      <c r="G96" s="952"/>
      <c r="H96" s="154"/>
      <c r="J96" s="156"/>
      <c r="K96" s="422"/>
      <c r="L96" s="422"/>
      <c r="M96" s="951" t="s">
        <v>841</v>
      </c>
      <c r="N96" s="953"/>
      <c r="O96" s="952"/>
      <c r="P96" s="154"/>
      <c r="R96" s="156"/>
      <c r="S96" s="422"/>
      <c r="T96" s="422"/>
      <c r="U96" s="176"/>
      <c r="V96" s="190"/>
      <c r="W96" s="189"/>
      <c r="X96" s="154"/>
      <c r="Z96" s="156"/>
      <c r="AA96" s="422"/>
      <c r="AB96" s="422"/>
      <c r="AC96" s="176"/>
      <c r="AD96" s="190"/>
      <c r="AE96" s="189"/>
      <c r="AF96" s="154"/>
      <c r="AH96" s="156"/>
      <c r="AI96" s="422"/>
      <c r="AJ96" s="422"/>
      <c r="AK96" s="176"/>
      <c r="AL96" s="190"/>
      <c r="AM96" s="189"/>
      <c r="AN96" s="154"/>
    </row>
    <row r="97" spans="2:40" ht="40" customHeight="1">
      <c r="B97" s="156"/>
      <c r="C97" s="422"/>
      <c r="D97" s="422"/>
      <c r="E97" s="205" t="s">
        <v>869</v>
      </c>
      <c r="F97" s="440">
        <v>2250</v>
      </c>
      <c r="G97" s="207" t="s">
        <v>859</v>
      </c>
      <c r="H97" s="154"/>
      <c r="J97" s="156"/>
      <c r="K97" s="422"/>
      <c r="L97" s="422"/>
      <c r="M97" s="205" t="s">
        <v>869</v>
      </c>
      <c r="N97" s="440">
        <v>4000</v>
      </c>
      <c r="O97" s="207" t="s">
        <v>1116</v>
      </c>
      <c r="P97" s="154"/>
      <c r="R97" s="156"/>
      <c r="S97" s="422"/>
      <c r="T97" s="422"/>
      <c r="U97" s="176"/>
      <c r="V97" s="190"/>
      <c r="W97" s="189"/>
      <c r="X97" s="154"/>
      <c r="Z97" s="156"/>
      <c r="AA97" s="422"/>
      <c r="AB97" s="422"/>
      <c r="AC97" s="176"/>
      <c r="AD97" s="190"/>
      <c r="AE97" s="189"/>
      <c r="AF97" s="154"/>
      <c r="AH97" s="156"/>
      <c r="AI97" s="422"/>
      <c r="AJ97" s="422"/>
      <c r="AK97" s="176"/>
      <c r="AL97" s="190"/>
      <c r="AM97" s="189"/>
      <c r="AN97" s="154"/>
    </row>
    <row r="98" spans="2:40" ht="22" customHeight="1">
      <c r="B98" s="156"/>
      <c r="C98" s="422"/>
      <c r="D98" s="422"/>
      <c r="E98" s="205" t="s">
        <v>842</v>
      </c>
      <c r="F98" s="440">
        <v>3500</v>
      </c>
      <c r="G98" s="207" t="s">
        <v>859</v>
      </c>
      <c r="H98" s="154"/>
      <c r="J98" s="156"/>
      <c r="K98" s="422"/>
      <c r="L98" s="422"/>
      <c r="M98" s="205" t="s">
        <v>842</v>
      </c>
      <c r="N98" s="440">
        <v>3500</v>
      </c>
      <c r="O98" s="207" t="s">
        <v>1116</v>
      </c>
      <c r="P98" s="154"/>
      <c r="R98" s="156"/>
      <c r="S98" s="422"/>
      <c r="T98" s="422"/>
      <c r="U98" s="176"/>
      <c r="V98" s="190"/>
      <c r="W98" s="189"/>
      <c r="X98" s="154"/>
      <c r="Z98" s="156"/>
      <c r="AA98" s="422"/>
      <c r="AB98" s="422"/>
      <c r="AC98" s="176"/>
      <c r="AD98" s="190"/>
      <c r="AE98" s="189"/>
      <c r="AF98" s="154"/>
      <c r="AH98" s="156"/>
      <c r="AI98" s="422"/>
      <c r="AJ98" s="422"/>
      <c r="AK98" s="176"/>
      <c r="AL98" s="190"/>
      <c r="AM98" s="189"/>
      <c r="AN98" s="154"/>
    </row>
    <row r="99" spans="2:40" ht="22" customHeight="1">
      <c r="B99" s="156"/>
      <c r="C99" s="422"/>
      <c r="D99" s="422"/>
      <c r="E99" s="205" t="s">
        <v>834</v>
      </c>
      <c r="F99" s="440">
        <v>1500</v>
      </c>
      <c r="G99" s="207" t="s">
        <v>859</v>
      </c>
      <c r="H99" s="154"/>
      <c r="J99" s="156"/>
      <c r="K99" s="422"/>
      <c r="L99" s="422"/>
      <c r="M99" s="205" t="s">
        <v>834</v>
      </c>
      <c r="N99" s="440">
        <v>1500</v>
      </c>
      <c r="O99" s="207" t="s">
        <v>1116</v>
      </c>
      <c r="P99" s="154"/>
      <c r="R99" s="156"/>
      <c r="S99" s="422"/>
      <c r="T99" s="422"/>
      <c r="U99" s="176"/>
      <c r="V99" s="190"/>
      <c r="W99" s="189"/>
      <c r="X99" s="154"/>
      <c r="Z99" s="156"/>
      <c r="AA99" s="422"/>
      <c r="AB99" s="422"/>
      <c r="AC99" s="176"/>
      <c r="AD99" s="190"/>
      <c r="AE99" s="189"/>
      <c r="AF99" s="154"/>
      <c r="AH99" s="156"/>
      <c r="AI99" s="422"/>
      <c r="AJ99" s="422"/>
      <c r="AK99" s="176"/>
      <c r="AL99" s="190"/>
      <c r="AM99" s="189"/>
      <c r="AN99" s="154"/>
    </row>
    <row r="100" spans="2:40" ht="22" customHeight="1">
      <c r="B100" s="156"/>
      <c r="C100" s="422"/>
      <c r="D100" s="422"/>
      <c r="E100" s="203" t="s">
        <v>835</v>
      </c>
      <c r="F100" s="441">
        <f>F99+F98+F97</f>
        <v>7250</v>
      </c>
      <c r="G100" s="209"/>
      <c r="H100" s="154"/>
      <c r="J100" s="156"/>
      <c r="K100" s="422"/>
      <c r="L100" s="422"/>
      <c r="M100" s="203" t="s">
        <v>835</v>
      </c>
      <c r="N100" s="441">
        <f>N99+N98+N97</f>
        <v>9000</v>
      </c>
      <c r="O100" s="209"/>
      <c r="P100" s="154"/>
      <c r="R100" s="156"/>
      <c r="S100" s="422"/>
      <c r="T100" s="422"/>
      <c r="U100" s="176"/>
      <c r="V100" s="190"/>
      <c r="W100" s="189"/>
      <c r="X100" s="154"/>
      <c r="Z100" s="156"/>
      <c r="AA100" s="422"/>
      <c r="AB100" s="422"/>
      <c r="AC100" s="176"/>
      <c r="AD100" s="190"/>
      <c r="AE100" s="189"/>
      <c r="AF100" s="154"/>
      <c r="AH100" s="156"/>
      <c r="AI100" s="422"/>
      <c r="AJ100" s="422"/>
      <c r="AK100" s="176"/>
      <c r="AL100" s="190"/>
      <c r="AM100" s="189"/>
      <c r="AN100" s="154"/>
    </row>
    <row r="101" spans="2:40" ht="47" customHeight="1">
      <c r="B101" s="156"/>
      <c r="C101" s="422"/>
      <c r="D101" s="422"/>
      <c r="E101" s="951" t="s">
        <v>843</v>
      </c>
      <c r="F101" s="953"/>
      <c r="G101" s="952"/>
      <c r="H101" s="154"/>
      <c r="J101" s="156"/>
      <c r="K101" s="422"/>
      <c r="L101" s="422"/>
      <c r="M101" s="951" t="s">
        <v>843</v>
      </c>
      <c r="N101" s="953"/>
      <c r="O101" s="952"/>
      <c r="P101" s="154"/>
      <c r="R101" s="156"/>
      <c r="S101" s="422"/>
      <c r="T101" s="422"/>
      <c r="U101" s="176"/>
      <c r="V101" s="190"/>
      <c r="W101" s="189"/>
      <c r="X101" s="154"/>
      <c r="Z101" s="156"/>
      <c r="AA101" s="422"/>
      <c r="AB101" s="422"/>
      <c r="AC101" s="176"/>
      <c r="AD101" s="190"/>
      <c r="AE101" s="189"/>
      <c r="AF101" s="154"/>
      <c r="AH101" s="156"/>
      <c r="AI101" s="422"/>
      <c r="AJ101" s="422"/>
      <c r="AK101" s="176"/>
      <c r="AL101" s="190"/>
      <c r="AM101" s="189"/>
      <c r="AN101" s="154"/>
    </row>
    <row r="102" spans="2:40" ht="47" customHeight="1">
      <c r="B102" s="156"/>
      <c r="C102" s="422"/>
      <c r="D102" s="422"/>
      <c r="E102" s="204" t="s">
        <v>870</v>
      </c>
      <c r="F102" s="440">
        <v>3600</v>
      </c>
      <c r="G102" s="207" t="s">
        <v>859</v>
      </c>
      <c r="H102" s="154"/>
      <c r="J102" s="156"/>
      <c r="K102" s="422"/>
      <c r="L102" s="422"/>
      <c r="M102" s="204" t="s">
        <v>870</v>
      </c>
      <c r="N102" s="440">
        <v>7850</v>
      </c>
      <c r="O102" s="207" t="s">
        <v>1116</v>
      </c>
      <c r="P102" s="154"/>
      <c r="R102" s="156"/>
      <c r="S102" s="422"/>
      <c r="T102" s="422"/>
      <c r="U102" s="176"/>
      <c r="V102" s="190"/>
      <c r="W102" s="189"/>
      <c r="X102" s="154"/>
      <c r="Z102" s="156"/>
      <c r="AA102" s="422"/>
      <c r="AB102" s="422"/>
      <c r="AC102" s="176"/>
      <c r="AD102" s="190"/>
      <c r="AE102" s="189"/>
      <c r="AF102" s="154"/>
      <c r="AH102" s="156"/>
      <c r="AI102" s="422"/>
      <c r="AJ102" s="422"/>
      <c r="AK102" s="176"/>
      <c r="AL102" s="190"/>
      <c r="AM102" s="189"/>
      <c r="AN102" s="154"/>
    </row>
    <row r="103" spans="2:40" ht="30.75" customHeight="1">
      <c r="B103" s="156"/>
      <c r="C103" s="422"/>
      <c r="D103" s="422"/>
      <c r="E103" s="204" t="s">
        <v>871</v>
      </c>
      <c r="F103" s="440">
        <v>2500</v>
      </c>
      <c r="G103" s="207" t="s">
        <v>859</v>
      </c>
      <c r="H103" s="154"/>
      <c r="J103" s="156"/>
      <c r="K103" s="422"/>
      <c r="L103" s="422"/>
      <c r="M103" s="204" t="s">
        <v>871</v>
      </c>
      <c r="N103" s="440">
        <v>2500</v>
      </c>
      <c r="O103" s="207" t="s">
        <v>1116</v>
      </c>
      <c r="P103" s="154"/>
      <c r="R103" s="156"/>
      <c r="S103" s="422"/>
      <c r="T103" s="422"/>
      <c r="U103" s="176"/>
      <c r="V103" s="190"/>
      <c r="W103" s="189"/>
      <c r="X103" s="154"/>
      <c r="Z103" s="156"/>
      <c r="AA103" s="422"/>
      <c r="AB103" s="422"/>
      <c r="AC103" s="176"/>
      <c r="AD103" s="190"/>
      <c r="AE103" s="189"/>
      <c r="AF103" s="154"/>
      <c r="AH103" s="156"/>
      <c r="AI103" s="422"/>
      <c r="AJ103" s="422"/>
      <c r="AK103" s="176"/>
      <c r="AL103" s="190"/>
      <c r="AM103" s="189"/>
      <c r="AN103" s="154"/>
    </row>
    <row r="104" spans="2:40" ht="39" customHeight="1">
      <c r="B104" s="156"/>
      <c r="C104" s="422"/>
      <c r="D104" s="422"/>
      <c r="E104" s="204" t="s">
        <v>844</v>
      </c>
      <c r="F104" s="440">
        <v>6500</v>
      </c>
      <c r="G104" s="207" t="s">
        <v>859</v>
      </c>
      <c r="H104" s="154"/>
      <c r="J104" s="156"/>
      <c r="K104" s="422"/>
      <c r="L104" s="422"/>
      <c r="M104" s="204" t="s">
        <v>844</v>
      </c>
      <c r="N104" s="440">
        <v>4150</v>
      </c>
      <c r="O104" s="207" t="s">
        <v>1116</v>
      </c>
      <c r="P104" s="154"/>
      <c r="R104" s="156"/>
      <c r="S104" s="422"/>
      <c r="T104" s="422"/>
      <c r="U104" s="176"/>
      <c r="V104" s="190"/>
      <c r="W104" s="189"/>
      <c r="X104" s="154"/>
      <c r="Z104" s="156"/>
      <c r="AA104" s="422"/>
      <c r="AB104" s="422"/>
      <c r="AC104" s="176"/>
      <c r="AD104" s="190"/>
      <c r="AE104" s="189"/>
      <c r="AF104" s="154"/>
      <c r="AH104" s="156"/>
      <c r="AI104" s="422"/>
      <c r="AJ104" s="422"/>
      <c r="AK104" s="176"/>
      <c r="AL104" s="190"/>
      <c r="AM104" s="189"/>
      <c r="AN104" s="154"/>
    </row>
    <row r="105" spans="2:40" ht="22" customHeight="1">
      <c r="B105" s="156"/>
      <c r="C105" s="422"/>
      <c r="D105" s="422"/>
      <c r="E105" s="205" t="s">
        <v>832</v>
      </c>
      <c r="F105" s="440">
        <v>3900</v>
      </c>
      <c r="G105" s="207" t="s">
        <v>860</v>
      </c>
      <c r="H105" s="154"/>
      <c r="J105" s="156"/>
      <c r="K105" s="422"/>
      <c r="L105" s="422"/>
      <c r="M105" s="205" t="s">
        <v>832</v>
      </c>
      <c r="N105" s="440">
        <v>3900</v>
      </c>
      <c r="O105" s="207" t="s">
        <v>860</v>
      </c>
      <c r="P105" s="154"/>
      <c r="R105" s="156"/>
      <c r="S105" s="422"/>
      <c r="T105" s="422"/>
      <c r="U105" s="176"/>
      <c r="V105" s="190"/>
      <c r="W105" s="189"/>
      <c r="X105" s="154"/>
      <c r="Z105" s="156"/>
      <c r="AA105" s="422"/>
      <c r="AB105" s="422"/>
      <c r="AC105" s="176"/>
      <c r="AD105" s="190"/>
      <c r="AE105" s="189"/>
      <c r="AF105" s="154"/>
      <c r="AH105" s="156"/>
      <c r="AI105" s="422"/>
      <c r="AJ105" s="422"/>
      <c r="AK105" s="176"/>
      <c r="AL105" s="190"/>
      <c r="AM105" s="189"/>
      <c r="AN105" s="154"/>
    </row>
    <row r="106" spans="2:40" ht="22" customHeight="1">
      <c r="B106" s="156"/>
      <c r="C106" s="422"/>
      <c r="D106" s="422"/>
      <c r="E106" s="205" t="s">
        <v>833</v>
      </c>
      <c r="F106" s="440">
        <v>1650</v>
      </c>
      <c r="G106" s="207" t="s">
        <v>860</v>
      </c>
      <c r="H106" s="154"/>
      <c r="J106" s="156"/>
      <c r="K106" s="422"/>
      <c r="L106" s="422"/>
      <c r="M106" s="205" t="s">
        <v>833</v>
      </c>
      <c r="N106" s="440">
        <v>1650</v>
      </c>
      <c r="O106" s="207" t="s">
        <v>860</v>
      </c>
      <c r="P106" s="154"/>
      <c r="R106" s="156"/>
      <c r="S106" s="422"/>
      <c r="T106" s="422"/>
      <c r="U106" s="176"/>
      <c r="V106" s="190"/>
      <c r="W106" s="189"/>
      <c r="X106" s="154"/>
      <c r="Z106" s="156"/>
      <c r="AA106" s="422"/>
      <c r="AB106" s="422"/>
      <c r="AC106" s="176"/>
      <c r="AD106" s="190"/>
      <c r="AE106" s="189"/>
      <c r="AF106" s="154"/>
      <c r="AH106" s="156"/>
      <c r="AI106" s="422"/>
      <c r="AJ106" s="422"/>
      <c r="AK106" s="176"/>
      <c r="AL106" s="190"/>
      <c r="AM106" s="189"/>
      <c r="AN106" s="154"/>
    </row>
    <row r="107" spans="2:40" ht="22" customHeight="1">
      <c r="B107" s="156"/>
      <c r="C107" s="422"/>
      <c r="D107" s="422"/>
      <c r="E107" s="204" t="s">
        <v>868</v>
      </c>
      <c r="F107" s="440">
        <v>10500</v>
      </c>
      <c r="G107" s="207" t="s">
        <v>860</v>
      </c>
      <c r="H107" s="154"/>
      <c r="J107" s="156"/>
      <c r="K107" s="422"/>
      <c r="L107" s="422"/>
      <c r="M107" s="204" t="s">
        <v>868</v>
      </c>
      <c r="N107" s="440">
        <v>10500</v>
      </c>
      <c r="O107" s="207" t="s">
        <v>860</v>
      </c>
      <c r="P107" s="154"/>
      <c r="R107" s="156"/>
      <c r="S107" s="422"/>
      <c r="T107" s="422"/>
      <c r="U107" s="176"/>
      <c r="V107" s="190"/>
      <c r="W107" s="189"/>
      <c r="X107" s="154"/>
      <c r="Z107" s="156"/>
      <c r="AA107" s="422"/>
      <c r="AB107" s="422"/>
      <c r="AC107" s="176"/>
      <c r="AD107" s="190"/>
      <c r="AE107" s="189"/>
      <c r="AF107" s="154"/>
      <c r="AH107" s="156"/>
      <c r="AI107" s="422"/>
      <c r="AJ107" s="422"/>
      <c r="AK107" s="176"/>
      <c r="AL107" s="190"/>
      <c r="AM107" s="189"/>
      <c r="AN107" s="154"/>
    </row>
    <row r="108" spans="2:40" ht="22" customHeight="1">
      <c r="B108" s="156"/>
      <c r="C108" s="422"/>
      <c r="D108" s="422"/>
      <c r="E108" s="191" t="s">
        <v>835</v>
      </c>
      <c r="F108" s="441">
        <f>F107+F106+F105+F104+F103+F102</f>
        <v>28650</v>
      </c>
      <c r="G108" s="207"/>
      <c r="H108" s="154"/>
      <c r="J108" s="156"/>
      <c r="K108" s="422"/>
      <c r="L108" s="422"/>
      <c r="M108" s="191" t="s">
        <v>835</v>
      </c>
      <c r="N108" s="441">
        <f>SUM(N102:N107)</f>
        <v>30550</v>
      </c>
      <c r="O108" s="207"/>
      <c r="P108" s="154"/>
      <c r="R108" s="156"/>
      <c r="S108" s="422"/>
      <c r="T108" s="422"/>
      <c r="U108" s="176"/>
      <c r="V108" s="190"/>
      <c r="W108" s="189"/>
      <c r="X108" s="154"/>
      <c r="Z108" s="156"/>
      <c r="AA108" s="422"/>
      <c r="AB108" s="422"/>
      <c r="AC108" s="176"/>
      <c r="AD108" s="190"/>
      <c r="AE108" s="189"/>
      <c r="AF108" s="154"/>
      <c r="AH108" s="156"/>
      <c r="AI108" s="422"/>
      <c r="AJ108" s="422"/>
      <c r="AK108" s="176"/>
      <c r="AL108" s="190"/>
      <c r="AM108" s="189"/>
      <c r="AN108" s="154"/>
    </row>
    <row r="109" spans="2:40" ht="22" customHeight="1">
      <c r="B109" s="156"/>
      <c r="C109" s="422"/>
      <c r="D109" s="422"/>
      <c r="E109" s="180" t="s">
        <v>872</v>
      </c>
      <c r="F109" s="445">
        <f>F108+F100+F95</f>
        <v>58100</v>
      </c>
      <c r="G109" s="210"/>
      <c r="H109" s="154"/>
      <c r="J109" s="156"/>
      <c r="K109" s="422"/>
      <c r="L109" s="422"/>
      <c r="M109" s="180" t="s">
        <v>872</v>
      </c>
      <c r="N109" s="445">
        <f>N108+N100+N95</f>
        <v>48700</v>
      </c>
      <c r="O109" s="210"/>
      <c r="P109" s="154"/>
      <c r="R109" s="156"/>
      <c r="S109" s="422"/>
      <c r="T109" s="422"/>
      <c r="U109" s="176"/>
      <c r="V109" s="190"/>
      <c r="W109" s="189"/>
      <c r="X109" s="154"/>
      <c r="Z109" s="156"/>
      <c r="AA109" s="422"/>
      <c r="AB109" s="422"/>
      <c r="AC109" s="176"/>
      <c r="AD109" s="190"/>
      <c r="AE109" s="189"/>
      <c r="AF109" s="154"/>
      <c r="AH109" s="156"/>
      <c r="AI109" s="422"/>
      <c r="AJ109" s="422"/>
      <c r="AK109" s="176"/>
      <c r="AL109" s="190"/>
      <c r="AM109" s="189"/>
      <c r="AN109" s="154"/>
    </row>
    <row r="110" spans="2:40" ht="22" customHeight="1">
      <c r="B110" s="156"/>
      <c r="C110" s="422"/>
      <c r="D110" s="422"/>
      <c r="E110" s="180" t="s">
        <v>873</v>
      </c>
      <c r="F110" s="445">
        <f>F109+F87</f>
        <v>2642033.1799999997</v>
      </c>
      <c r="G110" s="211"/>
      <c r="H110" s="154"/>
      <c r="J110" s="156"/>
      <c r="K110" s="422"/>
      <c r="L110" s="422"/>
      <c r="M110" s="180" t="s">
        <v>873</v>
      </c>
      <c r="N110" s="445">
        <f>N109+N87</f>
        <v>3575549.91</v>
      </c>
      <c r="O110" s="211"/>
      <c r="P110" s="154"/>
      <c r="R110" s="156"/>
      <c r="S110" s="422"/>
      <c r="T110" s="422"/>
      <c r="U110" s="176"/>
      <c r="V110" s="190"/>
      <c r="W110" s="189"/>
      <c r="X110" s="154"/>
      <c r="Z110" s="156"/>
      <c r="AA110" s="422"/>
      <c r="AB110" s="422"/>
      <c r="AC110" s="176"/>
      <c r="AD110" s="190"/>
      <c r="AE110" s="189"/>
      <c r="AF110" s="154"/>
      <c r="AH110" s="156"/>
      <c r="AI110" s="422"/>
      <c r="AJ110" s="422"/>
      <c r="AK110" s="176"/>
      <c r="AL110" s="190"/>
      <c r="AM110" s="189"/>
      <c r="AN110" s="154"/>
    </row>
    <row r="111" spans="2:40" ht="22" customHeight="1">
      <c r="B111" s="156"/>
      <c r="C111" s="422"/>
      <c r="D111" s="422"/>
      <c r="E111" s="203" t="s">
        <v>847</v>
      </c>
      <c r="F111" s="188"/>
      <c r="G111" s="207"/>
      <c r="H111" s="154"/>
      <c r="J111" s="156"/>
      <c r="K111" s="422"/>
      <c r="L111" s="422"/>
      <c r="M111" s="203" t="s">
        <v>847</v>
      </c>
      <c r="N111" s="188"/>
      <c r="O111" s="207"/>
      <c r="P111" s="154"/>
      <c r="R111" s="156"/>
      <c r="S111" s="422"/>
      <c r="T111" s="422"/>
      <c r="U111" s="176"/>
      <c r="V111" s="190"/>
      <c r="W111" s="189"/>
      <c r="X111" s="154"/>
      <c r="Z111" s="156"/>
      <c r="AA111" s="422"/>
      <c r="AB111" s="422"/>
      <c r="AC111" s="176"/>
      <c r="AD111" s="190"/>
      <c r="AE111" s="189"/>
      <c r="AF111" s="154"/>
      <c r="AH111" s="156"/>
      <c r="AI111" s="422"/>
      <c r="AJ111" s="422"/>
      <c r="AK111" s="176"/>
      <c r="AL111" s="190"/>
      <c r="AM111" s="189"/>
      <c r="AN111" s="154"/>
    </row>
    <row r="112" spans="2:40" ht="22" customHeight="1">
      <c r="B112" s="156"/>
      <c r="C112" s="422"/>
      <c r="D112" s="422"/>
      <c r="E112" s="205" t="s">
        <v>848</v>
      </c>
      <c r="F112" s="440">
        <v>156979</v>
      </c>
      <c r="G112" s="207" t="s">
        <v>859</v>
      </c>
      <c r="H112" s="154"/>
      <c r="J112" s="156"/>
      <c r="K112" s="422"/>
      <c r="L112" s="422"/>
      <c r="M112" s="205" t="s">
        <v>848</v>
      </c>
      <c r="N112" s="440">
        <v>160433</v>
      </c>
      <c r="O112" s="207" t="s">
        <v>1116</v>
      </c>
      <c r="P112" s="154"/>
      <c r="R112" s="156"/>
      <c r="S112" s="422"/>
      <c r="T112" s="422"/>
      <c r="U112" s="176"/>
      <c r="V112" s="190"/>
      <c r="W112" s="189"/>
      <c r="X112" s="154"/>
      <c r="Z112" s="156"/>
      <c r="AA112" s="422"/>
      <c r="AB112" s="422"/>
      <c r="AC112" s="176"/>
      <c r="AD112" s="190"/>
      <c r="AE112" s="189"/>
      <c r="AF112" s="154"/>
      <c r="AH112" s="156"/>
      <c r="AI112" s="422"/>
      <c r="AJ112" s="422"/>
      <c r="AK112" s="176"/>
      <c r="AL112" s="190"/>
      <c r="AM112" s="189"/>
      <c r="AN112" s="154"/>
    </row>
    <row r="113" spans="2:40" ht="22" customHeight="1">
      <c r="B113" s="156"/>
      <c r="C113" s="422"/>
      <c r="D113" s="422"/>
      <c r="E113" s="204" t="s">
        <v>849</v>
      </c>
      <c r="F113" s="440">
        <v>2500</v>
      </c>
      <c r="G113" s="207" t="s">
        <v>859</v>
      </c>
      <c r="H113" s="154"/>
      <c r="J113" s="156"/>
      <c r="K113" s="422"/>
      <c r="L113" s="422"/>
      <c r="M113" s="204" t="s">
        <v>849</v>
      </c>
      <c r="N113" s="440">
        <v>2500</v>
      </c>
      <c r="O113" s="207" t="s">
        <v>1116</v>
      </c>
      <c r="P113" s="154"/>
      <c r="R113" s="156"/>
      <c r="S113" s="422"/>
      <c r="T113" s="422"/>
      <c r="U113" s="176"/>
      <c r="V113" s="190"/>
      <c r="W113" s="189"/>
      <c r="X113" s="154"/>
      <c r="Z113" s="156"/>
      <c r="AA113" s="422"/>
      <c r="AB113" s="422"/>
      <c r="AC113" s="176"/>
      <c r="AD113" s="190"/>
      <c r="AE113" s="189"/>
      <c r="AF113" s="154"/>
      <c r="AH113" s="156"/>
      <c r="AI113" s="422"/>
      <c r="AJ113" s="422"/>
      <c r="AK113" s="176"/>
      <c r="AL113" s="190"/>
      <c r="AM113" s="189"/>
      <c r="AN113" s="154"/>
    </row>
    <row r="114" spans="2:40" ht="22" customHeight="1">
      <c r="B114" s="156"/>
      <c r="C114" s="422"/>
      <c r="D114" s="422"/>
      <c r="E114" s="204" t="s">
        <v>850</v>
      </c>
      <c r="F114" s="440">
        <v>300</v>
      </c>
      <c r="G114" s="207" t="s">
        <v>859</v>
      </c>
      <c r="H114" s="154"/>
      <c r="J114" s="156"/>
      <c r="K114" s="422"/>
      <c r="L114" s="422"/>
      <c r="M114" s="204" t="s">
        <v>850</v>
      </c>
      <c r="N114" s="440">
        <v>300</v>
      </c>
      <c r="O114" s="207" t="s">
        <v>1116</v>
      </c>
      <c r="P114" s="154"/>
      <c r="R114" s="156"/>
      <c r="S114" s="422"/>
      <c r="T114" s="422"/>
      <c r="U114" s="176"/>
      <c r="V114" s="190"/>
      <c r="W114" s="189"/>
      <c r="X114" s="154"/>
      <c r="Z114" s="156"/>
      <c r="AA114" s="422"/>
      <c r="AB114" s="422"/>
      <c r="AC114" s="176"/>
      <c r="AD114" s="190"/>
      <c r="AE114" s="189"/>
      <c r="AF114" s="154"/>
      <c r="AH114" s="156"/>
      <c r="AI114" s="422"/>
      <c r="AJ114" s="422"/>
      <c r="AK114" s="176"/>
      <c r="AL114" s="190"/>
      <c r="AM114" s="189"/>
      <c r="AN114" s="154"/>
    </row>
    <row r="115" spans="2:40" ht="22" customHeight="1">
      <c r="B115" s="156"/>
      <c r="C115" s="422"/>
      <c r="D115" s="422"/>
      <c r="E115" s="204" t="s">
        <v>851</v>
      </c>
      <c r="F115" s="440">
        <v>0</v>
      </c>
      <c r="G115" s="207"/>
      <c r="H115" s="154"/>
      <c r="J115" s="156"/>
      <c r="K115" s="422"/>
      <c r="L115" s="422"/>
      <c r="M115" s="204" t="s">
        <v>851</v>
      </c>
      <c r="N115" s="440">
        <v>0</v>
      </c>
      <c r="O115" s="207"/>
      <c r="P115" s="154"/>
      <c r="R115" s="156"/>
      <c r="S115" s="422"/>
      <c r="T115" s="422"/>
      <c r="U115" s="176"/>
      <c r="V115" s="190"/>
      <c r="W115" s="189"/>
      <c r="X115" s="154"/>
      <c r="Z115" s="156"/>
      <c r="AA115" s="422"/>
      <c r="AB115" s="422"/>
      <c r="AC115" s="176"/>
      <c r="AD115" s="190"/>
      <c r="AE115" s="189"/>
      <c r="AF115" s="154"/>
      <c r="AH115" s="156"/>
      <c r="AI115" s="422"/>
      <c r="AJ115" s="422"/>
      <c r="AK115" s="176"/>
      <c r="AL115" s="190"/>
      <c r="AM115" s="189"/>
      <c r="AN115" s="154"/>
    </row>
    <row r="116" spans="2:40" ht="22" customHeight="1">
      <c r="B116" s="156"/>
      <c r="C116" s="422"/>
      <c r="D116" s="422"/>
      <c r="E116" s="204" t="s">
        <v>852</v>
      </c>
      <c r="F116" s="440">
        <v>1600</v>
      </c>
      <c r="G116" s="207" t="s">
        <v>859</v>
      </c>
      <c r="H116" s="154"/>
      <c r="J116" s="156"/>
      <c r="K116" s="422"/>
      <c r="L116" s="422"/>
      <c r="M116" s="204" t="s">
        <v>852</v>
      </c>
      <c r="N116" s="440">
        <v>1600</v>
      </c>
      <c r="O116" s="207" t="s">
        <v>1116</v>
      </c>
      <c r="P116" s="154"/>
      <c r="R116" s="156"/>
      <c r="S116" s="422"/>
      <c r="T116" s="422"/>
      <c r="U116" s="176"/>
      <c r="V116" s="190"/>
      <c r="W116" s="189"/>
      <c r="X116" s="154"/>
      <c r="Z116" s="156"/>
      <c r="AA116" s="422"/>
      <c r="AB116" s="422"/>
      <c r="AC116" s="176"/>
      <c r="AD116" s="190"/>
      <c r="AE116" s="189"/>
      <c r="AF116" s="154"/>
      <c r="AH116" s="156"/>
      <c r="AI116" s="422"/>
      <c r="AJ116" s="422"/>
      <c r="AK116" s="176"/>
      <c r="AL116" s="190"/>
      <c r="AM116" s="189"/>
      <c r="AN116" s="154"/>
    </row>
    <row r="117" spans="2:40" ht="22" customHeight="1">
      <c r="B117" s="156"/>
      <c r="C117" s="422"/>
      <c r="D117" s="422"/>
      <c r="E117" s="204" t="s">
        <v>853</v>
      </c>
      <c r="F117" s="440">
        <v>15000</v>
      </c>
      <c r="G117" s="207" t="s">
        <v>764</v>
      </c>
      <c r="H117" s="154"/>
      <c r="J117" s="156"/>
      <c r="K117" s="422"/>
      <c r="L117" s="422"/>
      <c r="M117" s="204" t="s">
        <v>853</v>
      </c>
      <c r="N117" s="440">
        <v>17500</v>
      </c>
      <c r="O117" s="207" t="s">
        <v>1116</v>
      </c>
      <c r="P117" s="154"/>
      <c r="R117" s="156"/>
      <c r="S117" s="422"/>
      <c r="T117" s="422"/>
      <c r="U117" s="176"/>
      <c r="V117" s="190"/>
      <c r="W117" s="189"/>
      <c r="X117" s="154"/>
      <c r="Z117" s="156"/>
      <c r="AA117" s="422"/>
      <c r="AB117" s="422"/>
      <c r="AC117" s="176"/>
      <c r="AD117" s="190"/>
      <c r="AE117" s="189"/>
      <c r="AF117" s="154"/>
      <c r="AH117" s="156"/>
      <c r="AI117" s="422"/>
      <c r="AJ117" s="422"/>
      <c r="AK117" s="176"/>
      <c r="AL117" s="190"/>
      <c r="AM117" s="189"/>
      <c r="AN117" s="154"/>
    </row>
    <row r="118" spans="2:40" ht="22" customHeight="1">
      <c r="B118" s="156"/>
      <c r="C118" s="422"/>
      <c r="D118" s="422"/>
      <c r="E118" s="180" t="s">
        <v>854</v>
      </c>
      <c r="F118" s="445">
        <f>F117+F116+F114+F113+F112</f>
        <v>176379</v>
      </c>
      <c r="G118" s="211"/>
      <c r="H118" s="154"/>
      <c r="J118" s="156"/>
      <c r="K118" s="422"/>
      <c r="L118" s="422"/>
      <c r="M118" s="180" t="s">
        <v>854</v>
      </c>
      <c r="N118" s="445">
        <f>N117+N116+N114+N113+N112</f>
        <v>182333</v>
      </c>
      <c r="O118" s="211"/>
      <c r="P118" s="154"/>
      <c r="R118" s="156"/>
      <c r="S118" s="422"/>
      <c r="T118" s="422"/>
      <c r="U118" s="176"/>
      <c r="V118" s="190"/>
      <c r="W118" s="189"/>
      <c r="X118" s="154"/>
      <c r="Z118" s="156"/>
      <c r="AA118" s="422"/>
      <c r="AB118" s="422"/>
      <c r="AC118" s="176"/>
      <c r="AD118" s="190"/>
      <c r="AE118" s="189"/>
      <c r="AF118" s="154"/>
      <c r="AH118" s="156"/>
      <c r="AI118" s="422"/>
      <c r="AJ118" s="422"/>
      <c r="AK118" s="176"/>
      <c r="AL118" s="190"/>
      <c r="AM118" s="189"/>
      <c r="AN118" s="154"/>
    </row>
    <row r="119" spans="2:40" ht="22" customHeight="1">
      <c r="B119" s="156"/>
      <c r="C119" s="422"/>
      <c r="D119" s="422"/>
      <c r="E119" s="203" t="s">
        <v>855</v>
      </c>
      <c r="F119" s="437">
        <f>F118+F110</f>
        <v>2818412.1799999997</v>
      </c>
      <c r="G119" s="207"/>
      <c r="H119" s="154"/>
      <c r="J119" s="156"/>
      <c r="K119" s="422"/>
      <c r="L119" s="422"/>
      <c r="M119" s="203" t="s">
        <v>855</v>
      </c>
      <c r="N119" s="437">
        <f>N118+N110</f>
        <v>3757882.91</v>
      </c>
      <c r="O119" s="207"/>
      <c r="P119" s="154"/>
      <c r="R119" s="156"/>
      <c r="S119" s="422"/>
      <c r="T119" s="422"/>
      <c r="U119" s="176"/>
      <c r="V119" s="190"/>
      <c r="W119" s="189"/>
      <c r="X119" s="154"/>
      <c r="Z119" s="156"/>
      <c r="AA119" s="422"/>
      <c r="AB119" s="422"/>
      <c r="AC119" s="176"/>
      <c r="AD119" s="190"/>
      <c r="AE119" s="189"/>
      <c r="AF119" s="154"/>
      <c r="AH119" s="156"/>
      <c r="AI119" s="422"/>
      <c r="AJ119" s="422"/>
      <c r="AK119" s="176"/>
      <c r="AL119" s="190"/>
      <c r="AM119" s="189"/>
      <c r="AN119" s="154"/>
    </row>
    <row r="120" spans="2:40" ht="43" customHeight="1">
      <c r="B120" s="156"/>
      <c r="C120" s="422"/>
      <c r="D120" s="422"/>
      <c r="E120" s="204" t="s">
        <v>856</v>
      </c>
      <c r="F120" s="440">
        <v>167695.51999999999</v>
      </c>
      <c r="G120" s="207"/>
      <c r="H120" s="154"/>
      <c r="J120" s="156"/>
      <c r="K120" s="422"/>
      <c r="L120" s="422"/>
      <c r="M120" s="204" t="s">
        <v>856</v>
      </c>
      <c r="N120" s="440">
        <v>223594.03</v>
      </c>
      <c r="O120" s="207"/>
      <c r="P120" s="154"/>
      <c r="R120" s="156"/>
      <c r="S120" s="422"/>
      <c r="T120" s="422"/>
      <c r="U120" s="176"/>
      <c r="V120" s="190"/>
      <c r="W120" s="189"/>
      <c r="X120" s="154"/>
      <c r="Z120" s="156"/>
      <c r="AA120" s="422"/>
      <c r="AB120" s="422"/>
      <c r="AC120" s="176"/>
      <c r="AD120" s="190"/>
      <c r="AE120" s="189"/>
      <c r="AF120" s="154"/>
      <c r="AH120" s="156"/>
      <c r="AI120" s="422"/>
      <c r="AJ120" s="422"/>
      <c r="AK120" s="176"/>
      <c r="AL120" s="190"/>
      <c r="AM120" s="189"/>
      <c r="AN120" s="154"/>
    </row>
    <row r="121" spans="2:40" ht="22" customHeight="1" thickBot="1">
      <c r="B121" s="156"/>
      <c r="C121" s="422"/>
      <c r="D121" s="422"/>
      <c r="E121" s="193" t="s">
        <v>285</v>
      </c>
      <c r="F121" s="446">
        <f>F120</f>
        <v>167695.51999999999</v>
      </c>
      <c r="G121" s="212"/>
      <c r="H121" s="154"/>
      <c r="J121" s="156"/>
      <c r="K121" s="422"/>
      <c r="L121" s="422"/>
      <c r="M121" s="193" t="s">
        <v>285</v>
      </c>
      <c r="N121" s="446">
        <f>N120</f>
        <v>223594.03</v>
      </c>
      <c r="O121" s="212"/>
      <c r="P121" s="154"/>
      <c r="R121" s="156"/>
      <c r="S121" s="422"/>
      <c r="T121" s="422"/>
      <c r="U121" s="194"/>
      <c r="V121" s="195"/>
      <c r="W121" s="196"/>
      <c r="X121" s="154"/>
      <c r="Z121" s="156"/>
      <c r="AA121" s="422"/>
      <c r="AB121" s="422"/>
      <c r="AC121" s="194"/>
      <c r="AD121" s="195"/>
      <c r="AE121" s="196"/>
      <c r="AF121" s="154"/>
      <c r="AH121" s="156"/>
      <c r="AI121" s="422"/>
      <c r="AJ121" s="422"/>
      <c r="AK121" s="194"/>
      <c r="AL121" s="195"/>
      <c r="AM121" s="196"/>
      <c r="AN121" s="154"/>
    </row>
    <row r="122" spans="2:40" ht="22" customHeight="1" thickBot="1">
      <c r="B122" s="156"/>
      <c r="C122" s="422"/>
      <c r="D122" s="422"/>
      <c r="E122" s="182" t="s">
        <v>874</v>
      </c>
      <c r="F122" s="447">
        <f>F119+F120</f>
        <v>2986107.6999999997</v>
      </c>
      <c r="G122" s="208"/>
      <c r="H122" s="154"/>
      <c r="J122" s="156"/>
      <c r="K122" s="422"/>
      <c r="L122" s="422"/>
      <c r="M122" s="182" t="s">
        <v>1117</v>
      </c>
      <c r="N122" s="447">
        <f>N119+N120</f>
        <v>3981476.94</v>
      </c>
      <c r="O122" s="197"/>
      <c r="P122" s="154"/>
      <c r="R122" s="156"/>
      <c r="S122" s="422"/>
      <c r="T122" s="422"/>
      <c r="U122" s="182" t="s">
        <v>255</v>
      </c>
      <c r="V122" s="198">
        <f>SUM(V66:V121)</f>
        <v>0</v>
      </c>
      <c r="W122" s="197"/>
      <c r="X122" s="154"/>
      <c r="Z122" s="156"/>
      <c r="AA122" s="422"/>
      <c r="AB122" s="422"/>
      <c r="AC122" s="182" t="s">
        <v>255</v>
      </c>
      <c r="AD122" s="198">
        <f>SUM(AD66:AD121)</f>
        <v>0</v>
      </c>
      <c r="AE122" s="197"/>
      <c r="AF122" s="154"/>
      <c r="AH122" s="156"/>
      <c r="AI122" s="422"/>
      <c r="AJ122" s="422"/>
      <c r="AK122" s="182" t="s">
        <v>255</v>
      </c>
      <c r="AL122" s="198">
        <f>SUM(AL66:AL121)</f>
        <v>0</v>
      </c>
      <c r="AM122" s="197"/>
      <c r="AN122" s="154"/>
    </row>
    <row r="123" spans="2:40">
      <c r="B123" s="156"/>
      <c r="C123" s="422"/>
      <c r="D123" s="422"/>
      <c r="E123" s="155"/>
      <c r="F123" s="155"/>
      <c r="G123" s="155"/>
      <c r="H123" s="154"/>
      <c r="J123" s="156"/>
      <c r="K123" s="422"/>
      <c r="L123" s="422"/>
      <c r="M123" s="155"/>
      <c r="N123" s="155"/>
      <c r="O123" s="155"/>
      <c r="P123" s="154"/>
      <c r="R123" s="156"/>
      <c r="S123" s="422"/>
      <c r="T123" s="422"/>
      <c r="U123" s="155"/>
      <c r="V123" s="155"/>
      <c r="W123" s="155"/>
      <c r="X123" s="154"/>
      <c r="Z123" s="156"/>
      <c r="AA123" s="422"/>
      <c r="AB123" s="422"/>
      <c r="AC123" s="155"/>
      <c r="AD123" s="155"/>
      <c r="AE123" s="155"/>
      <c r="AF123" s="154"/>
      <c r="AH123" s="156"/>
      <c r="AI123" s="422"/>
      <c r="AJ123" s="422"/>
      <c r="AK123" s="155"/>
      <c r="AL123" s="155"/>
      <c r="AM123" s="155"/>
      <c r="AN123" s="154"/>
    </row>
    <row r="124" spans="2:40" ht="34.5" hidden="1" customHeight="1" thickBot="1">
      <c r="B124" s="156"/>
      <c r="C124" s="935"/>
      <c r="D124" s="935"/>
      <c r="E124" s="935"/>
      <c r="F124" s="935"/>
      <c r="G124" s="422"/>
      <c r="H124" s="154"/>
      <c r="J124" s="156"/>
      <c r="K124" s="935"/>
      <c r="L124" s="935"/>
      <c r="M124" s="935"/>
      <c r="N124" s="935"/>
      <c r="O124" s="422"/>
      <c r="P124" s="154"/>
      <c r="R124" s="156"/>
      <c r="S124" s="935" t="s">
        <v>945</v>
      </c>
      <c r="T124" s="935"/>
      <c r="U124" s="935"/>
      <c r="V124" s="935"/>
      <c r="W124" s="422"/>
      <c r="X124" s="154"/>
      <c r="Z124" s="156"/>
      <c r="AA124" s="935" t="s">
        <v>945</v>
      </c>
      <c r="AB124" s="935"/>
      <c r="AC124" s="935"/>
      <c r="AD124" s="935"/>
      <c r="AE124" s="422"/>
      <c r="AF124" s="154"/>
      <c r="AH124" s="156"/>
      <c r="AI124" s="935" t="s">
        <v>945</v>
      </c>
      <c r="AJ124" s="935"/>
      <c r="AK124" s="935"/>
      <c r="AL124" s="935"/>
      <c r="AM124" s="422"/>
      <c r="AN124" s="154"/>
    </row>
    <row r="125" spans="2:40" ht="63.75" hidden="1" customHeight="1" thickBot="1">
      <c r="B125" s="156"/>
      <c r="C125" s="935"/>
      <c r="D125" s="935"/>
      <c r="E125" s="957"/>
      <c r="F125" s="957"/>
      <c r="G125" s="155"/>
      <c r="H125" s="154"/>
      <c r="J125" s="156"/>
      <c r="K125" s="935"/>
      <c r="L125" s="935"/>
      <c r="M125" s="957"/>
      <c r="N125" s="957"/>
      <c r="O125" s="155"/>
      <c r="P125" s="154"/>
      <c r="R125" s="156"/>
      <c r="S125" s="935" t="s">
        <v>209</v>
      </c>
      <c r="T125" s="935"/>
      <c r="U125" s="958"/>
      <c r="V125" s="959"/>
      <c r="W125" s="155"/>
      <c r="X125" s="154"/>
      <c r="Z125" s="156"/>
      <c r="AA125" s="935" t="s">
        <v>209</v>
      </c>
      <c r="AB125" s="935"/>
      <c r="AC125" s="958"/>
      <c r="AD125" s="959"/>
      <c r="AE125" s="155"/>
      <c r="AF125" s="154"/>
      <c r="AH125" s="156"/>
      <c r="AI125" s="935" t="s">
        <v>209</v>
      </c>
      <c r="AJ125" s="935"/>
      <c r="AK125" s="958"/>
      <c r="AL125" s="959"/>
      <c r="AM125" s="155"/>
      <c r="AN125" s="154"/>
    </row>
    <row r="126" spans="2:40" hidden="1">
      <c r="B126" s="156"/>
      <c r="C126" s="960"/>
      <c r="D126" s="960"/>
      <c r="E126" s="960"/>
      <c r="F126" s="960"/>
      <c r="G126" s="155"/>
      <c r="H126" s="154"/>
      <c r="J126" s="156"/>
      <c r="K126" s="960"/>
      <c r="L126" s="960"/>
      <c r="M126" s="960"/>
      <c r="N126" s="960"/>
      <c r="O126" s="155"/>
      <c r="P126" s="154"/>
      <c r="R126" s="156"/>
      <c r="S126" s="960"/>
      <c r="T126" s="960"/>
      <c r="U126" s="960"/>
      <c r="V126" s="960"/>
      <c r="W126" s="155"/>
      <c r="X126" s="154"/>
      <c r="Z126" s="156"/>
      <c r="AA126" s="960"/>
      <c r="AB126" s="960"/>
      <c r="AC126" s="960"/>
      <c r="AD126" s="960"/>
      <c r="AE126" s="155"/>
      <c r="AF126" s="154"/>
      <c r="AH126" s="156"/>
      <c r="AI126" s="960"/>
      <c r="AJ126" s="960"/>
      <c r="AK126" s="960"/>
      <c r="AL126" s="960"/>
      <c r="AM126" s="155"/>
      <c r="AN126" s="154"/>
    </row>
    <row r="127" spans="2:40" ht="59" hidden="1" customHeight="1" thickBot="1">
      <c r="B127" s="156"/>
      <c r="C127" s="935"/>
      <c r="D127" s="935"/>
      <c r="E127" s="965"/>
      <c r="F127" s="965"/>
      <c r="G127" s="155"/>
      <c r="H127" s="154"/>
      <c r="J127" s="156"/>
      <c r="K127" s="935"/>
      <c r="L127" s="935"/>
      <c r="M127" s="965"/>
      <c r="N127" s="965"/>
      <c r="O127" s="155"/>
      <c r="P127" s="154"/>
      <c r="R127" s="156"/>
      <c r="S127" s="935" t="s">
        <v>210</v>
      </c>
      <c r="T127" s="935"/>
      <c r="U127" s="961"/>
      <c r="V127" s="962"/>
      <c r="W127" s="155"/>
      <c r="X127" s="154"/>
      <c r="Z127" s="156"/>
      <c r="AA127" s="935" t="s">
        <v>210</v>
      </c>
      <c r="AB127" s="935"/>
      <c r="AC127" s="961"/>
      <c r="AD127" s="962"/>
      <c r="AE127" s="155"/>
      <c r="AF127" s="154"/>
      <c r="AH127" s="156"/>
      <c r="AI127" s="935" t="s">
        <v>210</v>
      </c>
      <c r="AJ127" s="935"/>
      <c r="AK127" s="961"/>
      <c r="AL127" s="962"/>
      <c r="AM127" s="155"/>
      <c r="AN127" s="154"/>
    </row>
    <row r="128" spans="2:40" ht="16.25" hidden="1" customHeight="1" thickBot="1">
      <c r="B128" s="156"/>
      <c r="C128" s="421"/>
      <c r="D128" s="421"/>
      <c r="E128" s="423"/>
      <c r="F128" s="423"/>
      <c r="G128" s="155"/>
      <c r="H128" s="154"/>
      <c r="J128" s="156"/>
      <c r="K128" s="421"/>
      <c r="L128" s="421"/>
      <c r="M128" s="423"/>
      <c r="N128" s="423"/>
      <c r="O128" s="155"/>
      <c r="P128" s="154"/>
      <c r="R128" s="156"/>
      <c r="S128" s="421"/>
      <c r="T128" s="421"/>
      <c r="U128" s="963"/>
      <c r="V128" s="963"/>
      <c r="W128" s="155"/>
      <c r="X128" s="154"/>
      <c r="Z128" s="156"/>
      <c r="AA128" s="421"/>
      <c r="AB128" s="421"/>
      <c r="AC128" s="199"/>
      <c r="AD128" s="199"/>
      <c r="AE128" s="155"/>
      <c r="AF128" s="154"/>
      <c r="AH128" s="156"/>
      <c r="AI128" s="421"/>
      <c r="AJ128" s="421"/>
      <c r="AK128" s="199"/>
      <c r="AL128" s="199"/>
      <c r="AM128" s="155"/>
      <c r="AN128" s="154"/>
    </row>
    <row r="129" spans="2:40" ht="100.25" hidden="1" customHeight="1" thickBot="1">
      <c r="B129" s="156"/>
      <c r="C129" s="935"/>
      <c r="D129" s="935"/>
      <c r="E129" s="964"/>
      <c r="F129" s="964"/>
      <c r="G129" s="155"/>
      <c r="H129" s="154"/>
      <c r="J129" s="156"/>
      <c r="K129" s="935"/>
      <c r="L129" s="935"/>
      <c r="M129" s="964"/>
      <c r="N129" s="964"/>
      <c r="O129" s="155"/>
      <c r="P129" s="154"/>
      <c r="R129" s="156"/>
      <c r="S129" s="935" t="s">
        <v>211</v>
      </c>
      <c r="T129" s="935"/>
      <c r="U129" s="966"/>
      <c r="V129" s="967"/>
      <c r="W129" s="155"/>
      <c r="X129" s="154"/>
      <c r="Z129" s="156"/>
      <c r="AA129" s="935" t="s">
        <v>211</v>
      </c>
      <c r="AB129" s="935"/>
      <c r="AC129" s="966"/>
      <c r="AD129" s="967"/>
      <c r="AE129" s="155"/>
      <c r="AF129" s="154"/>
      <c r="AH129" s="156"/>
      <c r="AI129" s="935" t="s">
        <v>211</v>
      </c>
      <c r="AJ129" s="935"/>
      <c r="AK129" s="966"/>
      <c r="AL129" s="967"/>
      <c r="AM129" s="155"/>
      <c r="AN129" s="154"/>
    </row>
    <row r="130" spans="2:40">
      <c r="B130" s="156"/>
      <c r="C130" s="422"/>
      <c r="D130" s="422"/>
      <c r="E130" s="155"/>
      <c r="F130" s="155"/>
      <c r="G130" s="155"/>
      <c r="H130" s="154"/>
      <c r="J130" s="156"/>
      <c r="K130" s="422"/>
      <c r="L130" s="422"/>
      <c r="M130" s="155"/>
      <c r="N130" s="155"/>
      <c r="O130" s="155"/>
      <c r="P130" s="154"/>
      <c r="R130" s="156"/>
      <c r="S130" s="422"/>
      <c r="T130" s="422"/>
      <c r="U130" s="155"/>
      <c r="V130" s="155"/>
      <c r="W130" s="155"/>
      <c r="X130" s="154"/>
      <c r="Z130" s="156"/>
      <c r="AA130" s="422"/>
      <c r="AB130" s="422"/>
      <c r="AC130" s="155"/>
      <c r="AD130" s="155"/>
      <c r="AE130" s="155"/>
      <c r="AF130" s="154"/>
      <c r="AH130" s="156"/>
      <c r="AI130" s="422"/>
      <c r="AJ130" s="422"/>
      <c r="AK130" s="155"/>
      <c r="AL130" s="155"/>
      <c r="AM130" s="155"/>
      <c r="AN130" s="154"/>
    </row>
    <row r="131" spans="2:40" ht="14.5" thickBot="1">
      <c r="B131" s="200"/>
      <c r="C131" s="968"/>
      <c r="D131" s="968"/>
      <c r="E131" s="201"/>
      <c r="F131" s="110"/>
      <c r="G131" s="110"/>
      <c r="H131" s="11"/>
      <c r="J131" s="200"/>
      <c r="K131" s="968"/>
      <c r="L131" s="968"/>
      <c r="M131" s="201"/>
      <c r="N131" s="110"/>
      <c r="O131" s="110"/>
      <c r="P131" s="11"/>
      <c r="R131" s="200"/>
      <c r="S131" s="968"/>
      <c r="T131" s="968"/>
      <c r="U131" s="201"/>
      <c r="V131" s="110"/>
      <c r="W131" s="110"/>
      <c r="X131" s="11"/>
      <c r="Z131" s="200"/>
      <c r="AA131" s="968"/>
      <c r="AB131" s="968"/>
      <c r="AC131" s="201"/>
      <c r="AD131" s="110"/>
      <c r="AE131" s="110"/>
      <c r="AF131" s="11"/>
      <c r="AH131" s="200"/>
      <c r="AI131" s="968"/>
      <c r="AJ131" s="968"/>
      <c r="AK131" s="201"/>
      <c r="AL131" s="110"/>
      <c r="AM131" s="110"/>
      <c r="AN131" s="11"/>
    </row>
    <row r="132" spans="2:40" s="138" customFormat="1" ht="65" customHeight="1">
      <c r="B132" s="424"/>
      <c r="C132" s="969"/>
      <c r="D132" s="969"/>
      <c r="E132" s="590"/>
      <c r="F132" s="590"/>
      <c r="G132" s="420"/>
      <c r="N132" s="556"/>
    </row>
    <row r="133" spans="2:40" ht="59.25" customHeight="1">
      <c r="B133" s="424"/>
      <c r="C133" s="972"/>
      <c r="D133" s="972"/>
      <c r="E133" s="972"/>
      <c r="F133" s="972"/>
      <c r="G133" s="972"/>
    </row>
    <row r="134" spans="2:40" ht="50" customHeight="1">
      <c r="B134" s="424"/>
      <c r="C134" s="970"/>
      <c r="D134" s="970"/>
      <c r="E134" s="585"/>
      <c r="F134" s="585"/>
      <c r="G134" s="420"/>
    </row>
    <row r="135" spans="2:40" ht="100.25" customHeight="1">
      <c r="B135" s="424"/>
      <c r="C135" s="970"/>
      <c r="D135" s="970"/>
      <c r="E135" s="971"/>
      <c r="F135" s="971"/>
      <c r="G135" s="420"/>
    </row>
    <row r="136" spans="2:40">
      <c r="B136" s="424"/>
      <c r="C136" s="424"/>
      <c r="D136" s="424"/>
      <c r="E136" s="420"/>
      <c r="F136" s="420"/>
      <c r="G136" s="420"/>
    </row>
    <row r="137" spans="2:40">
      <c r="B137" s="424"/>
      <c r="C137" s="969"/>
      <c r="D137" s="969"/>
      <c r="E137" s="420"/>
      <c r="F137" s="420"/>
      <c r="G137" s="420"/>
    </row>
    <row r="138" spans="2:40" ht="50" customHeight="1">
      <c r="B138" s="424"/>
      <c r="C138" s="969"/>
      <c r="D138" s="969"/>
      <c r="E138" s="589"/>
      <c r="F138" s="589"/>
      <c r="G138" s="420"/>
    </row>
    <row r="139" spans="2:40" ht="100.25" customHeight="1">
      <c r="B139" s="424"/>
      <c r="C139" s="970"/>
      <c r="D139" s="970"/>
      <c r="E139" s="971"/>
      <c r="F139" s="971"/>
      <c r="G139" s="420"/>
    </row>
    <row r="140" spans="2:40">
      <c r="B140" s="424"/>
      <c r="C140" s="202"/>
      <c r="D140" s="424"/>
      <c r="E140" s="15"/>
      <c r="F140" s="420"/>
      <c r="G140" s="420"/>
    </row>
    <row r="141" spans="2:40">
      <c r="B141" s="424"/>
      <c r="C141" s="202"/>
      <c r="D141" s="202"/>
      <c r="E141" s="15"/>
      <c r="F141" s="15"/>
      <c r="G141" s="15"/>
    </row>
  </sheetData>
  <mergeCells count="162">
    <mergeCell ref="C137:D137"/>
    <mergeCell ref="C138:D138"/>
    <mergeCell ref="E138:F138"/>
    <mergeCell ref="C139:D139"/>
    <mergeCell ref="E139:F139"/>
    <mergeCell ref="C132:D132"/>
    <mergeCell ref="E132:F132"/>
    <mergeCell ref="C133:G133"/>
    <mergeCell ref="C134:D134"/>
    <mergeCell ref="E134:F134"/>
    <mergeCell ref="C135:D135"/>
    <mergeCell ref="E135:F135"/>
    <mergeCell ref="AA129:AB129"/>
    <mergeCell ref="AC129:AD129"/>
    <mergeCell ref="AI129:AJ129"/>
    <mergeCell ref="AK129:AL129"/>
    <mergeCell ref="C131:D131"/>
    <mergeCell ref="K131:L131"/>
    <mergeCell ref="S131:T131"/>
    <mergeCell ref="AA131:AB131"/>
    <mergeCell ref="AI131:AJ131"/>
    <mergeCell ref="U128:V128"/>
    <mergeCell ref="C129:D129"/>
    <mergeCell ref="E129:F129"/>
    <mergeCell ref="K129:L129"/>
    <mergeCell ref="M129:N129"/>
    <mergeCell ref="S129:T129"/>
    <mergeCell ref="C127:D127"/>
    <mergeCell ref="E127:F127"/>
    <mergeCell ref="K127:L127"/>
    <mergeCell ref="M127:N127"/>
    <mergeCell ref="S127:T127"/>
    <mergeCell ref="U127:V127"/>
    <mergeCell ref="U129:V129"/>
    <mergeCell ref="C126:F126"/>
    <mergeCell ref="K126:N126"/>
    <mergeCell ref="S126:V126"/>
    <mergeCell ref="AA126:AD126"/>
    <mergeCell ref="AI126:AL126"/>
    <mergeCell ref="AA127:AB127"/>
    <mergeCell ref="AC127:AD127"/>
    <mergeCell ref="AI127:AJ127"/>
    <mergeCell ref="AK127:AL127"/>
    <mergeCell ref="C124:F124"/>
    <mergeCell ref="K124:N124"/>
    <mergeCell ref="S124:V124"/>
    <mergeCell ref="AA124:AD124"/>
    <mergeCell ref="AI124:AL124"/>
    <mergeCell ref="C125:D125"/>
    <mergeCell ref="E125:F125"/>
    <mergeCell ref="K125:L125"/>
    <mergeCell ref="M125:N125"/>
    <mergeCell ref="S125:T125"/>
    <mergeCell ref="U125:V125"/>
    <mergeCell ref="AA125:AB125"/>
    <mergeCell ref="AC125:AD125"/>
    <mergeCell ref="AI125:AJ125"/>
    <mergeCell ref="AK125:AL125"/>
    <mergeCell ref="E88:G88"/>
    <mergeCell ref="M88:O88"/>
    <mergeCell ref="E96:G96"/>
    <mergeCell ref="M96:O96"/>
    <mergeCell ref="E101:G101"/>
    <mergeCell ref="M101:O101"/>
    <mergeCell ref="C66:D66"/>
    <mergeCell ref="E66:G66"/>
    <mergeCell ref="M66:O66"/>
    <mergeCell ref="E73:G73"/>
    <mergeCell ref="M73:O73"/>
    <mergeCell ref="E80:G80"/>
    <mergeCell ref="M80:O80"/>
    <mergeCell ref="S64:T64"/>
    <mergeCell ref="AA64:AB64"/>
    <mergeCell ref="AI64:AJ64"/>
    <mergeCell ref="C65:D65"/>
    <mergeCell ref="K65:L65"/>
    <mergeCell ref="S65:T65"/>
    <mergeCell ref="AA65:AB65"/>
    <mergeCell ref="AI65:AJ65"/>
    <mergeCell ref="E36:F36"/>
    <mergeCell ref="E38:F38"/>
    <mergeCell ref="M38:N38"/>
    <mergeCell ref="M41:N41"/>
    <mergeCell ref="M46:N46"/>
    <mergeCell ref="C64:D64"/>
    <mergeCell ref="K64:L64"/>
    <mergeCell ref="E16:F16"/>
    <mergeCell ref="M16:N16"/>
    <mergeCell ref="E23:F23"/>
    <mergeCell ref="M23:N23"/>
    <mergeCell ref="E30:F30"/>
    <mergeCell ref="M30:N30"/>
    <mergeCell ref="C14:D14"/>
    <mergeCell ref="K14:L14"/>
    <mergeCell ref="S14:T14"/>
    <mergeCell ref="AA14:AB14"/>
    <mergeCell ref="AI14:AJ14"/>
    <mergeCell ref="C15:D15"/>
    <mergeCell ref="K15:L15"/>
    <mergeCell ref="S15:T15"/>
    <mergeCell ref="AA15:AB15"/>
    <mergeCell ref="AI15:AJ15"/>
    <mergeCell ref="U12:V12"/>
    <mergeCell ref="AA12:AB12"/>
    <mergeCell ref="AC12:AD12"/>
    <mergeCell ref="AI12:AJ12"/>
    <mergeCell ref="C10:D10"/>
    <mergeCell ref="E10:F10"/>
    <mergeCell ref="K10:L10"/>
    <mergeCell ref="M10:N10"/>
    <mergeCell ref="S10:T10"/>
    <mergeCell ref="AK12:AL12"/>
    <mergeCell ref="C13:F13"/>
    <mergeCell ref="K13:N13"/>
    <mergeCell ref="S13:V13"/>
    <mergeCell ref="AA13:AD13"/>
    <mergeCell ref="AI13:AL13"/>
    <mergeCell ref="U10:V10"/>
    <mergeCell ref="AA10:AB10"/>
    <mergeCell ref="AC10:AD10"/>
    <mergeCell ref="AI10:AJ10"/>
    <mergeCell ref="AK10:AL10"/>
    <mergeCell ref="C12:D12"/>
    <mergeCell ref="E12:F12"/>
    <mergeCell ref="K12:L12"/>
    <mergeCell ref="M12:N12"/>
    <mergeCell ref="S12:T12"/>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dataValidations count="2">
    <dataValidation type="list" allowBlank="1" showInputMessage="1" showErrorMessage="1" sqref="E138" xr:uid="{00000000-0002-0000-0900-000000000000}">
      <formula1>$J$144:$J$145</formula1>
    </dataValidation>
    <dataValidation type="whole" allowBlank="1" showInputMessage="1" showErrorMessage="1" sqref="E134 E127:E128 E9 M127:M128 M9 U127:U128 U9 AC127:AC128 AC9 AK127:AK128 AK9" xr:uid="{00000000-0002-0000-0900-000001000000}">
      <formula1>-999999999</formula1>
      <formula2>999999999</formula2>
    </dataValidation>
  </dataValidations>
  <pageMargins left="0.25" right="0.25" top="0.18" bottom="0.19" header="0.17" footer="0.17"/>
  <pageSetup scale="74" orientation="portrait"/>
  <colBreaks count="2" manualBreakCount="2">
    <brk id="8" max="1048575" man="1"/>
    <brk id="1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G52"/>
  <sheetViews>
    <sheetView topLeftCell="A12" zoomScale="125" zoomScaleNormal="125" zoomScalePageLayoutView="125" workbookViewId="0">
      <selection activeCell="E16" sqref="E16:F16"/>
    </sheetView>
  </sheetViews>
  <sheetFormatPr defaultColWidth="8.6328125" defaultRowHeight="14"/>
  <cols>
    <col min="1" max="1" width="5" style="1" customWidth="1"/>
    <col min="2" max="2" width="3.6328125" style="1" customWidth="1"/>
    <col min="3" max="3" width="43.6328125" style="1" customWidth="1"/>
    <col min="4" max="4" width="27.6328125" style="1" customWidth="1"/>
    <col min="5" max="5" width="22.6328125" style="1" customWidth="1"/>
    <col min="6" max="6" width="36.36328125" style="1" customWidth="1"/>
    <col min="7" max="7" width="3.6328125" style="1" customWidth="1"/>
    <col min="8" max="16384" width="8.6328125" style="1"/>
  </cols>
  <sheetData>
    <row r="1" spans="2:7" ht="14.5" thickBot="1"/>
    <row r="2" spans="2:7" ht="14.5" thickBot="1">
      <c r="B2" s="2"/>
      <c r="C2" s="3"/>
      <c r="D2" s="3"/>
      <c r="E2" s="3"/>
      <c r="F2" s="3"/>
      <c r="G2" s="4"/>
    </row>
    <row r="3" spans="2:7" ht="27" customHeight="1" thickBot="1">
      <c r="B3" s="5"/>
      <c r="C3" s="573" t="s">
        <v>878</v>
      </c>
      <c r="D3" s="574"/>
      <c r="E3" s="574"/>
      <c r="F3" s="575"/>
      <c r="G3" s="6"/>
    </row>
    <row r="4" spans="2:7">
      <c r="B4" s="586"/>
      <c r="C4" s="587"/>
      <c r="D4" s="587"/>
      <c r="E4" s="587"/>
      <c r="F4" s="587"/>
      <c r="G4" s="6"/>
    </row>
    <row r="5" spans="2:7" ht="22" customHeight="1" thickBot="1">
      <c r="B5" s="7"/>
      <c r="C5" s="570" t="s">
        <v>224</v>
      </c>
      <c r="D5" s="570"/>
      <c r="E5" s="8"/>
      <c r="F5" s="9"/>
      <c r="G5" s="6"/>
    </row>
    <row r="6" spans="2:7" ht="29" customHeight="1">
      <c r="B6" s="7"/>
      <c r="C6" s="18" t="s">
        <v>226</v>
      </c>
      <c r="D6" s="19" t="s">
        <v>225</v>
      </c>
      <c r="E6" s="571" t="s">
        <v>250</v>
      </c>
      <c r="F6" s="572"/>
      <c r="G6" s="6"/>
    </row>
    <row r="7" spans="2:7" ht="71" customHeight="1">
      <c r="B7" s="7"/>
      <c r="C7" s="381" t="s">
        <v>773</v>
      </c>
      <c r="D7" s="382" t="s">
        <v>776</v>
      </c>
      <c r="E7" s="564" t="s">
        <v>1047</v>
      </c>
      <c r="F7" s="577"/>
      <c r="G7" s="6"/>
    </row>
    <row r="8" spans="2:7" ht="90" customHeight="1">
      <c r="B8" s="7"/>
      <c r="C8" s="381" t="s">
        <v>775</v>
      </c>
      <c r="D8" s="382" t="s">
        <v>776</v>
      </c>
      <c r="E8" s="564" t="s">
        <v>1048</v>
      </c>
      <c r="F8" s="565"/>
      <c r="G8" s="6"/>
    </row>
    <row r="9" spans="2:7" ht="95" customHeight="1">
      <c r="B9" s="7"/>
      <c r="C9" s="381" t="s">
        <v>777</v>
      </c>
      <c r="D9" s="382" t="s">
        <v>774</v>
      </c>
      <c r="E9" s="564" t="s">
        <v>1049</v>
      </c>
      <c r="F9" s="565"/>
      <c r="G9" s="6"/>
    </row>
    <row r="10" spans="2:7" ht="98.25" customHeight="1">
      <c r="B10" s="7"/>
      <c r="C10" s="381" t="s">
        <v>778</v>
      </c>
      <c r="D10" s="382" t="s">
        <v>776</v>
      </c>
      <c r="E10" s="564" t="s">
        <v>1050</v>
      </c>
      <c r="F10" s="565"/>
      <c r="G10" s="6"/>
    </row>
    <row r="11" spans="2:7" ht="91" customHeight="1">
      <c r="B11" s="7"/>
      <c r="C11" s="381" t="s">
        <v>779</v>
      </c>
      <c r="D11" s="382" t="s">
        <v>776</v>
      </c>
      <c r="E11" s="564" t="s">
        <v>1051</v>
      </c>
      <c r="F11" s="565"/>
      <c r="G11" s="6"/>
    </row>
    <row r="12" spans="2:7" ht="68" customHeight="1">
      <c r="B12" s="7"/>
      <c r="C12" s="381" t="s">
        <v>780</v>
      </c>
      <c r="D12" s="382" t="s">
        <v>774</v>
      </c>
      <c r="E12" s="564" t="s">
        <v>1052</v>
      </c>
      <c r="F12" s="565"/>
      <c r="G12" s="6"/>
    </row>
    <row r="13" spans="2:7" ht="71.25" customHeight="1">
      <c r="B13" s="7"/>
      <c r="C13" s="381" t="s">
        <v>781</v>
      </c>
      <c r="D13" s="382" t="s">
        <v>774</v>
      </c>
      <c r="E13" s="564" t="s">
        <v>1053</v>
      </c>
      <c r="F13" s="565"/>
      <c r="G13" s="6"/>
    </row>
    <row r="14" spans="2:7" ht="64" customHeight="1">
      <c r="B14" s="7"/>
      <c r="C14" s="381" t="s">
        <v>782</v>
      </c>
      <c r="D14" s="382" t="s">
        <v>774</v>
      </c>
      <c r="E14" s="564" t="s">
        <v>1054</v>
      </c>
      <c r="F14" s="565"/>
      <c r="G14" s="6"/>
    </row>
    <row r="15" spans="2:7" ht="77" customHeight="1">
      <c r="B15" s="7"/>
      <c r="C15" s="381" t="s">
        <v>783</v>
      </c>
      <c r="D15" s="382" t="s">
        <v>776</v>
      </c>
      <c r="E15" s="564" t="s">
        <v>1055</v>
      </c>
      <c r="F15" s="565"/>
      <c r="G15" s="6"/>
    </row>
    <row r="16" spans="2:7" ht="64.5" customHeight="1">
      <c r="B16" s="7"/>
      <c r="C16" s="381" t="s">
        <v>784</v>
      </c>
      <c r="D16" s="382" t="s">
        <v>776</v>
      </c>
      <c r="E16" s="564" t="s">
        <v>1056</v>
      </c>
      <c r="F16" s="565"/>
      <c r="G16" s="6"/>
    </row>
    <row r="17" spans="2:7" ht="53" customHeight="1">
      <c r="B17" s="7"/>
      <c r="C17" s="381" t="s">
        <v>785</v>
      </c>
      <c r="D17" s="382" t="s">
        <v>776</v>
      </c>
      <c r="E17" s="564" t="s">
        <v>1057</v>
      </c>
      <c r="F17" s="565"/>
      <c r="G17" s="6"/>
    </row>
    <row r="18" spans="2:7" ht="53" customHeight="1">
      <c r="B18" s="7"/>
      <c r="C18" s="381" t="s">
        <v>1062</v>
      </c>
      <c r="D18" s="382" t="s">
        <v>774</v>
      </c>
      <c r="E18" s="564" t="s">
        <v>1058</v>
      </c>
      <c r="F18" s="565"/>
      <c r="G18" s="6"/>
    </row>
    <row r="19" spans="2:7" ht="52" customHeight="1" thickBot="1">
      <c r="B19" s="7"/>
      <c r="C19" s="383" t="s">
        <v>786</v>
      </c>
      <c r="D19" s="384" t="s">
        <v>776</v>
      </c>
      <c r="E19" s="568" t="s">
        <v>1059</v>
      </c>
      <c r="F19" s="569"/>
      <c r="G19" s="6"/>
    </row>
    <row r="20" spans="2:7">
      <c r="B20" s="7"/>
      <c r="C20" s="9"/>
      <c r="D20" s="9"/>
      <c r="E20" s="9"/>
      <c r="F20" s="9"/>
      <c r="G20" s="6"/>
    </row>
    <row r="21" spans="2:7" ht="22" customHeight="1">
      <c r="B21" s="7"/>
      <c r="C21" s="581" t="s">
        <v>236</v>
      </c>
      <c r="D21" s="581"/>
      <c r="E21" s="581"/>
      <c r="F21" s="581"/>
      <c r="G21" s="6"/>
    </row>
    <row r="22" spans="2:7" ht="22" customHeight="1" thickBot="1">
      <c r="B22" s="7"/>
      <c r="C22" s="582"/>
      <c r="D22" s="582"/>
      <c r="E22" s="582"/>
      <c r="F22" s="582"/>
      <c r="G22" s="6"/>
    </row>
    <row r="23" spans="2:7" ht="22" customHeight="1">
      <c r="B23" s="7"/>
      <c r="C23" s="17" t="s">
        <v>226</v>
      </c>
      <c r="D23" s="380" t="s">
        <v>225</v>
      </c>
      <c r="E23" s="579" t="s">
        <v>250</v>
      </c>
      <c r="F23" s="580"/>
      <c r="G23" s="6"/>
    </row>
    <row r="24" spans="2:7" ht="59.25" customHeight="1" thickBot="1">
      <c r="B24" s="7"/>
      <c r="C24" s="16" t="s">
        <v>1060</v>
      </c>
      <c r="D24" s="385" t="s">
        <v>774</v>
      </c>
      <c r="E24" s="566" t="s">
        <v>995</v>
      </c>
      <c r="F24" s="567"/>
      <c r="G24" s="6"/>
    </row>
    <row r="25" spans="2:7">
      <c r="B25" s="7"/>
      <c r="C25" s="9"/>
      <c r="D25" s="9"/>
      <c r="E25" s="9"/>
      <c r="F25" s="9"/>
      <c r="G25" s="6"/>
    </row>
    <row r="26" spans="2:7">
      <c r="B26" s="7"/>
      <c r="C26" s="9"/>
      <c r="D26" s="9"/>
      <c r="E26" s="9"/>
      <c r="F26" s="9"/>
      <c r="G26" s="6"/>
    </row>
    <row r="27" spans="2:7" ht="31.5" customHeight="1">
      <c r="B27" s="7"/>
      <c r="C27" s="593" t="s">
        <v>235</v>
      </c>
      <c r="D27" s="593"/>
      <c r="E27" s="593"/>
      <c r="F27" s="593"/>
      <c r="G27" s="6"/>
    </row>
    <row r="28" spans="2:7" ht="14.5" thickBot="1">
      <c r="B28" s="7"/>
      <c r="C28" s="591"/>
      <c r="D28" s="591"/>
      <c r="E28" s="592"/>
      <c r="F28" s="592"/>
      <c r="G28" s="6"/>
    </row>
    <row r="29" spans="2:7" ht="160" customHeight="1" thickBot="1">
      <c r="B29" s="7"/>
      <c r="C29" s="594" t="s">
        <v>1061</v>
      </c>
      <c r="D29" s="595"/>
      <c r="E29" s="595"/>
      <c r="F29" s="596"/>
      <c r="G29" s="6"/>
    </row>
    <row r="30" spans="2:7" ht="14.5" thickBot="1">
      <c r="B30" s="10"/>
      <c r="C30" s="597"/>
      <c r="D30" s="598"/>
      <c r="E30" s="597"/>
      <c r="F30" s="598"/>
      <c r="G30" s="11"/>
    </row>
    <row r="31" spans="2:7" ht="15" customHeight="1">
      <c r="B31" s="12"/>
      <c r="C31" s="588"/>
      <c r="D31" s="588"/>
      <c r="E31" s="588"/>
      <c r="F31" s="588"/>
      <c r="G31" s="12"/>
    </row>
    <row r="32" spans="2:7">
      <c r="B32" s="13"/>
      <c r="C32" s="588"/>
      <c r="D32" s="588"/>
      <c r="E32" s="588"/>
      <c r="F32" s="588"/>
      <c r="G32" s="13"/>
    </row>
    <row r="33" spans="2:7">
      <c r="B33" s="13"/>
      <c r="C33" s="583"/>
      <c r="D33" s="583"/>
      <c r="E33" s="583"/>
      <c r="F33" s="583"/>
      <c r="G33" s="13"/>
    </row>
    <row r="34" spans="2:7">
      <c r="B34" s="13"/>
      <c r="C34" s="13"/>
      <c r="D34" s="13"/>
      <c r="E34" s="13"/>
      <c r="F34" s="13"/>
      <c r="G34" s="13"/>
    </row>
    <row r="35" spans="2:7">
      <c r="B35" s="13"/>
      <c r="C35" s="13"/>
      <c r="D35" s="13"/>
      <c r="E35" s="13"/>
      <c r="F35" s="13"/>
      <c r="G35" s="13"/>
    </row>
    <row r="36" spans="2:7">
      <c r="B36" s="13"/>
      <c r="C36" s="578"/>
      <c r="D36" s="578"/>
      <c r="E36" s="14"/>
      <c r="F36" s="13"/>
      <c r="G36" s="13"/>
    </row>
    <row r="37" spans="2:7">
      <c r="B37" s="13"/>
      <c r="C37" s="578"/>
      <c r="D37" s="578"/>
      <c r="E37" s="14"/>
      <c r="F37" s="13"/>
      <c r="G37" s="13"/>
    </row>
    <row r="38" spans="2:7">
      <c r="B38" s="13"/>
      <c r="C38" s="584"/>
      <c r="D38" s="584"/>
      <c r="E38" s="584"/>
      <c r="F38" s="584"/>
      <c r="G38" s="13"/>
    </row>
    <row r="39" spans="2:7">
      <c r="B39" s="13"/>
      <c r="C39" s="576"/>
      <c r="D39" s="576"/>
      <c r="E39" s="585"/>
      <c r="F39" s="585"/>
      <c r="G39" s="13"/>
    </row>
    <row r="40" spans="2:7">
      <c r="B40" s="13"/>
      <c r="C40" s="576"/>
      <c r="D40" s="576"/>
      <c r="E40" s="589"/>
      <c r="F40" s="589"/>
      <c r="G40" s="13"/>
    </row>
    <row r="41" spans="2:7">
      <c r="B41" s="13"/>
      <c r="C41" s="13"/>
      <c r="D41" s="13"/>
      <c r="E41" s="13"/>
      <c r="F41" s="13"/>
      <c r="G41" s="13"/>
    </row>
    <row r="42" spans="2:7">
      <c r="B42" s="13"/>
      <c r="C42" s="578"/>
      <c r="D42" s="578"/>
      <c r="E42" s="14"/>
      <c r="F42" s="13"/>
      <c r="G42" s="13"/>
    </row>
    <row r="43" spans="2:7">
      <c r="B43" s="13"/>
      <c r="C43" s="578"/>
      <c r="D43" s="578"/>
      <c r="E43" s="590"/>
      <c r="F43" s="590"/>
      <c r="G43" s="13"/>
    </row>
    <row r="44" spans="2:7">
      <c r="B44" s="13"/>
      <c r="C44" s="14"/>
      <c r="D44" s="14"/>
      <c r="E44" s="14"/>
      <c r="F44" s="14"/>
      <c r="G44" s="13"/>
    </row>
    <row r="45" spans="2:7">
      <c r="B45" s="13"/>
      <c r="C45" s="576"/>
      <c r="D45" s="576"/>
      <c r="E45" s="585"/>
      <c r="F45" s="585"/>
      <c r="G45" s="13"/>
    </row>
    <row r="46" spans="2:7">
      <c r="B46" s="13"/>
      <c r="C46" s="576"/>
      <c r="D46" s="576"/>
      <c r="E46" s="589"/>
      <c r="F46" s="589"/>
      <c r="G46" s="13"/>
    </row>
    <row r="47" spans="2:7">
      <c r="B47" s="13"/>
      <c r="C47" s="13"/>
      <c r="D47" s="13"/>
      <c r="E47" s="13"/>
      <c r="F47" s="13"/>
      <c r="G47" s="13"/>
    </row>
    <row r="48" spans="2:7">
      <c r="B48" s="13"/>
      <c r="C48" s="578"/>
      <c r="D48" s="578"/>
      <c r="E48" s="13"/>
      <c r="F48" s="13"/>
      <c r="G48" s="13"/>
    </row>
    <row r="49" spans="2:7">
      <c r="B49" s="13"/>
      <c r="C49" s="578"/>
      <c r="D49" s="578"/>
      <c r="E49" s="589"/>
      <c r="F49" s="589"/>
      <c r="G49" s="13"/>
    </row>
    <row r="50" spans="2:7">
      <c r="B50" s="13"/>
      <c r="C50" s="576"/>
      <c r="D50" s="576"/>
      <c r="E50" s="589"/>
      <c r="F50" s="589"/>
      <c r="G50" s="13"/>
    </row>
    <row r="51" spans="2:7">
      <c r="B51" s="13"/>
      <c r="C51" s="15"/>
      <c r="D51" s="13"/>
      <c r="E51" s="15"/>
      <c r="F51" s="13"/>
      <c r="G51" s="13"/>
    </row>
    <row r="52" spans="2:7">
      <c r="B52" s="13"/>
      <c r="C52" s="15"/>
      <c r="D52" s="15"/>
      <c r="E52" s="15"/>
      <c r="F52" s="15"/>
      <c r="G52" s="15"/>
    </row>
  </sheetData>
  <mergeCells count="52">
    <mergeCell ref="C48:D48"/>
    <mergeCell ref="C49:D49"/>
    <mergeCell ref="E49:F49"/>
    <mergeCell ref="C50:D50"/>
    <mergeCell ref="E50:F50"/>
    <mergeCell ref="C28:D28"/>
    <mergeCell ref="E28:F28"/>
    <mergeCell ref="C27:F27"/>
    <mergeCell ref="C29:F29"/>
    <mergeCell ref="C31:D31"/>
    <mergeCell ref="E31:F31"/>
    <mergeCell ref="C30:D30"/>
    <mergeCell ref="E30:F30"/>
    <mergeCell ref="C32:D32"/>
    <mergeCell ref="E32:F32"/>
    <mergeCell ref="E33:F33"/>
    <mergeCell ref="C46:D46"/>
    <mergeCell ref="E46:F46"/>
    <mergeCell ref="C40:D40"/>
    <mergeCell ref="E40:F40"/>
    <mergeCell ref="C42:D42"/>
    <mergeCell ref="C43:D43"/>
    <mergeCell ref="E43:F43"/>
    <mergeCell ref="E45:F45"/>
    <mergeCell ref="C3:F3"/>
    <mergeCell ref="C45:D45"/>
    <mergeCell ref="E7:F7"/>
    <mergeCell ref="E8:F8"/>
    <mergeCell ref="E9:F9"/>
    <mergeCell ref="C37:D37"/>
    <mergeCell ref="E15:F15"/>
    <mergeCell ref="E23:F23"/>
    <mergeCell ref="C21:F21"/>
    <mergeCell ref="C22:F22"/>
    <mergeCell ref="C33:D33"/>
    <mergeCell ref="C39:D39"/>
    <mergeCell ref="C36:D36"/>
    <mergeCell ref="C38:F38"/>
    <mergeCell ref="E39:F39"/>
    <mergeCell ref="B4:F4"/>
    <mergeCell ref="C5:D5"/>
    <mergeCell ref="E6:F6"/>
    <mergeCell ref="E10:F10"/>
    <mergeCell ref="E11:F11"/>
    <mergeCell ref="E13:F13"/>
    <mergeCell ref="E14:F14"/>
    <mergeCell ref="E24:F24"/>
    <mergeCell ref="E12:F12"/>
    <mergeCell ref="E16:F16"/>
    <mergeCell ref="E17:F17"/>
    <mergeCell ref="E18:F18"/>
    <mergeCell ref="E19:F19"/>
  </mergeCells>
  <dataValidations disablePrompts="1" count="2">
    <dataValidation type="whole" allowBlank="1" showInputMessage="1" showErrorMessage="1" sqref="E45 E39" xr:uid="{00000000-0002-0000-0100-000000000000}">
      <formula1>-999999999</formula1>
      <formula2>999999999</formula2>
    </dataValidation>
    <dataValidation type="list" allowBlank="1" showInputMessage="1" showErrorMessage="1" sqref="E49" xr:uid="{00000000-0002-0000-0100-000001000000}">
      <formula1>#REF!</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E34"/>
  <sheetViews>
    <sheetView topLeftCell="A16" zoomScale="125" zoomScaleNormal="125" zoomScalePageLayoutView="125" workbookViewId="0">
      <selection activeCell="D33" sqref="D33"/>
    </sheetView>
  </sheetViews>
  <sheetFormatPr defaultColWidth="9.36328125" defaultRowHeight="14"/>
  <cols>
    <col min="1" max="1" width="4.81640625" style="20" customWidth="1"/>
    <col min="2" max="2" width="1.6328125" style="20" customWidth="1"/>
    <col min="3" max="3" width="11.453125" style="21" customWidth="1"/>
    <col min="4" max="4" width="116" style="22" customWidth="1"/>
    <col min="5" max="5" width="1.6328125" style="20" customWidth="1"/>
    <col min="6" max="16384" width="9.36328125" style="20"/>
  </cols>
  <sheetData>
    <row r="1" spans="2:5" ht="17" customHeight="1" thickBot="1"/>
    <row r="2" spans="2:5" ht="14.5" thickBot="1">
      <c r="B2" s="23"/>
      <c r="C2" s="24"/>
      <c r="D2" s="25"/>
      <c r="E2" s="26"/>
    </row>
    <row r="3" spans="2:5" ht="24" customHeight="1" thickBot="1">
      <c r="B3" s="27"/>
      <c r="C3" s="599" t="s">
        <v>677</v>
      </c>
      <c r="D3" s="600"/>
      <c r="E3" s="28"/>
    </row>
    <row r="4" spans="2:5" ht="20">
      <c r="B4" s="27"/>
      <c r="C4" s="29"/>
      <c r="D4" s="29"/>
      <c r="E4" s="28"/>
    </row>
    <row r="5" spans="2:5" ht="20">
      <c r="B5" s="27"/>
      <c r="C5" s="30" t="s">
        <v>676</v>
      </c>
      <c r="D5" s="29"/>
      <c r="E5" s="28"/>
    </row>
    <row r="6" spans="2:5" ht="14.5" thickBot="1">
      <c r="B6" s="27"/>
      <c r="C6" s="31"/>
      <c r="D6" s="32"/>
      <c r="E6" s="28"/>
    </row>
    <row r="7" spans="2:5" ht="30" customHeight="1">
      <c r="B7" s="27"/>
      <c r="C7" s="40" t="s">
        <v>664</v>
      </c>
      <c r="D7" s="41" t="s">
        <v>663</v>
      </c>
      <c r="E7" s="28"/>
    </row>
    <row r="8" spans="2:5" ht="45" customHeight="1">
      <c r="B8" s="27"/>
      <c r="C8" s="42">
        <v>1</v>
      </c>
      <c r="D8" s="43" t="s">
        <v>675</v>
      </c>
      <c r="E8" s="28"/>
    </row>
    <row r="9" spans="2:5" ht="25" customHeight="1">
      <c r="B9" s="27"/>
      <c r="C9" s="42">
        <v>2</v>
      </c>
      <c r="D9" s="43" t="s">
        <v>674</v>
      </c>
      <c r="E9" s="28"/>
    </row>
    <row r="10" spans="2:5" ht="32" customHeight="1">
      <c r="B10" s="27"/>
      <c r="C10" s="42">
        <v>3</v>
      </c>
      <c r="D10" s="43" t="s">
        <v>673</v>
      </c>
      <c r="E10" s="28"/>
    </row>
    <row r="11" spans="2:5" ht="25" customHeight="1">
      <c r="B11" s="27"/>
      <c r="C11" s="42">
        <v>4</v>
      </c>
      <c r="D11" s="43" t="s">
        <v>672</v>
      </c>
      <c r="E11" s="28"/>
    </row>
    <row r="12" spans="2:5" ht="25" customHeight="1">
      <c r="B12" s="27"/>
      <c r="C12" s="42">
        <v>5</v>
      </c>
      <c r="D12" s="43" t="s">
        <v>671</v>
      </c>
      <c r="E12" s="28"/>
    </row>
    <row r="13" spans="2:5" ht="25" customHeight="1">
      <c r="B13" s="27"/>
      <c r="C13" s="42">
        <v>6</v>
      </c>
      <c r="D13" s="43" t="s">
        <v>670</v>
      </c>
      <c r="E13" s="28"/>
    </row>
    <row r="14" spans="2:5" ht="32" customHeight="1">
      <c r="B14" s="27"/>
      <c r="C14" s="42">
        <v>7</v>
      </c>
      <c r="D14" s="43" t="s">
        <v>669</v>
      </c>
      <c r="E14" s="28"/>
    </row>
    <row r="15" spans="2:5" ht="25" customHeight="1">
      <c r="B15" s="27"/>
      <c r="C15" s="42">
        <v>8</v>
      </c>
      <c r="D15" s="43" t="s">
        <v>668</v>
      </c>
      <c r="E15" s="28"/>
    </row>
    <row r="16" spans="2:5" ht="25" customHeight="1">
      <c r="B16" s="27"/>
      <c r="C16" s="42">
        <v>9</v>
      </c>
      <c r="D16" s="43" t="s">
        <v>667</v>
      </c>
      <c r="E16" s="28"/>
    </row>
    <row r="17" spans="2:5" ht="25" customHeight="1">
      <c r="B17" s="27"/>
      <c r="C17" s="42">
        <v>10</v>
      </c>
      <c r="D17" s="43" t="s">
        <v>666</v>
      </c>
      <c r="E17" s="28"/>
    </row>
    <row r="18" spans="2:5" ht="34" customHeight="1" thickBot="1">
      <c r="B18" s="27"/>
      <c r="C18" s="44">
        <v>11</v>
      </c>
      <c r="D18" s="45" t="s">
        <v>879</v>
      </c>
      <c r="E18" s="28"/>
    </row>
    <row r="19" spans="2:5">
      <c r="B19" s="27"/>
      <c r="C19" s="34"/>
      <c r="D19" s="35"/>
      <c r="E19" s="28"/>
    </row>
    <row r="20" spans="2:5">
      <c r="B20" s="27"/>
      <c r="C20" s="30" t="s">
        <v>665</v>
      </c>
      <c r="D20" s="35"/>
      <c r="E20" s="28"/>
    </row>
    <row r="21" spans="2:5" ht="14.5" thickBot="1">
      <c r="B21" s="27"/>
      <c r="C21" s="31"/>
      <c r="D21" s="35"/>
      <c r="E21" s="28"/>
    </row>
    <row r="22" spans="2:5" ht="30" customHeight="1">
      <c r="B22" s="27"/>
      <c r="C22" s="40" t="s">
        <v>664</v>
      </c>
      <c r="D22" s="41" t="s">
        <v>663</v>
      </c>
      <c r="E22" s="28"/>
    </row>
    <row r="23" spans="2:5" ht="25" customHeight="1">
      <c r="B23" s="27"/>
      <c r="C23" s="42">
        <v>1</v>
      </c>
      <c r="D23" s="43" t="s">
        <v>662</v>
      </c>
      <c r="E23" s="28"/>
    </row>
    <row r="24" spans="2:5" ht="25" customHeight="1">
      <c r="B24" s="27"/>
      <c r="C24" s="42">
        <v>2</v>
      </c>
      <c r="D24" s="43" t="s">
        <v>661</v>
      </c>
      <c r="E24" s="28"/>
    </row>
    <row r="25" spans="2:5" ht="25" customHeight="1">
      <c r="B25" s="27"/>
      <c r="C25" s="42">
        <v>3</v>
      </c>
      <c r="D25" s="43" t="s">
        <v>660</v>
      </c>
      <c r="E25" s="28"/>
    </row>
    <row r="26" spans="2:5" ht="25" customHeight="1">
      <c r="B26" s="27"/>
      <c r="C26" s="42">
        <v>4</v>
      </c>
      <c r="D26" s="43" t="s">
        <v>659</v>
      </c>
      <c r="E26" s="28"/>
    </row>
    <row r="27" spans="2:5" ht="25" customHeight="1">
      <c r="B27" s="27"/>
      <c r="C27" s="42">
        <v>5</v>
      </c>
      <c r="D27" s="43" t="s">
        <v>658</v>
      </c>
      <c r="E27" s="28"/>
    </row>
    <row r="28" spans="2:5" ht="33" customHeight="1" thickBot="1">
      <c r="B28" s="27"/>
      <c r="C28" s="44">
        <v>6</v>
      </c>
      <c r="D28" s="45" t="s">
        <v>657</v>
      </c>
      <c r="E28" s="28"/>
    </row>
    <row r="29" spans="2:5" ht="14.5" thickBot="1">
      <c r="B29" s="36"/>
      <c r="C29" s="37"/>
      <c r="D29" s="38"/>
      <c r="E29" s="39"/>
    </row>
    <row r="30" spans="2:5">
      <c r="D30" s="33"/>
    </row>
    <row r="31" spans="2:5">
      <c r="D31" s="33"/>
    </row>
    <row r="32" spans="2:5">
      <c r="D32" s="33"/>
    </row>
    <row r="33" spans="4:4">
      <c r="D33" s="33"/>
    </row>
    <row r="34" spans="4:4">
      <c r="D34" s="33"/>
    </row>
  </sheetData>
  <mergeCells count="1">
    <mergeCell ref="C3:D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1:T69"/>
  <sheetViews>
    <sheetView topLeftCell="A20" zoomScale="74" zoomScaleNormal="74" zoomScalePageLayoutView="74" workbookViewId="0">
      <selection activeCell="G84" sqref="G84"/>
    </sheetView>
  </sheetViews>
  <sheetFormatPr defaultColWidth="9.36328125" defaultRowHeight="14"/>
  <cols>
    <col min="1" max="1" width="5.36328125" style="51" customWidth="1"/>
    <col min="2" max="2" width="1.6328125" style="51" customWidth="1"/>
    <col min="3" max="3" width="45.453125" style="51" customWidth="1"/>
    <col min="4" max="4" width="33.6328125" style="51" customWidth="1"/>
    <col min="5" max="5" width="38.453125" style="51" customWidth="1"/>
    <col min="6" max="6" width="62.36328125" style="51" customWidth="1"/>
    <col min="7" max="12" width="54" style="51" customWidth="1"/>
    <col min="13" max="13" width="2" style="51" customWidth="1"/>
    <col min="14" max="16384" width="9.36328125" style="51"/>
  </cols>
  <sheetData>
    <row r="1" spans="2:13" ht="14.5" thickBot="1"/>
    <row r="2" spans="2:13" ht="14.5" thickBot="1">
      <c r="B2" s="52"/>
      <c r="C2" s="53"/>
      <c r="D2" s="53"/>
      <c r="E2" s="53"/>
      <c r="F2" s="53"/>
      <c r="G2" s="53"/>
      <c r="H2" s="53"/>
      <c r="I2" s="53"/>
      <c r="J2" s="53"/>
      <c r="K2" s="53"/>
      <c r="L2" s="53"/>
      <c r="M2" s="54"/>
    </row>
    <row r="3" spans="2:13" s="1" customFormat="1" ht="38" customHeight="1" thickBot="1">
      <c r="B3" s="5"/>
      <c r="C3" s="637" t="s">
        <v>646</v>
      </c>
      <c r="D3" s="638"/>
      <c r="E3" s="638"/>
      <c r="F3" s="638"/>
      <c r="G3" s="639"/>
      <c r="H3" s="55"/>
      <c r="I3" s="55"/>
      <c r="J3" s="55"/>
      <c r="K3" s="55"/>
      <c r="L3" s="55"/>
      <c r="M3" s="56"/>
    </row>
    <row r="4" spans="2:13" s="1" customFormat="1">
      <c r="B4" s="5"/>
      <c r="C4" s="55"/>
      <c r="D4" s="55"/>
      <c r="E4" s="55"/>
      <c r="F4" s="55"/>
      <c r="G4" s="55"/>
      <c r="H4" s="55"/>
      <c r="I4" s="55"/>
      <c r="J4" s="55"/>
      <c r="K4" s="55"/>
      <c r="L4" s="55"/>
      <c r="M4" s="56"/>
    </row>
    <row r="5" spans="2:13">
      <c r="B5" s="57"/>
      <c r="C5" s="58" t="s">
        <v>645</v>
      </c>
      <c r="D5" s="59"/>
      <c r="E5" s="59"/>
      <c r="F5" s="59"/>
      <c r="G5" s="59"/>
      <c r="H5" s="59"/>
      <c r="I5" s="59"/>
      <c r="J5" s="59"/>
      <c r="K5" s="59"/>
      <c r="L5" s="59"/>
      <c r="M5" s="60"/>
    </row>
    <row r="6" spans="2:13" ht="14.5" thickBot="1">
      <c r="B6" s="57"/>
      <c r="C6" s="59"/>
      <c r="D6" s="59"/>
      <c r="E6" s="59"/>
      <c r="F6" s="59"/>
      <c r="G6" s="59"/>
      <c r="H6" s="59"/>
      <c r="I6" s="59"/>
      <c r="J6" s="59"/>
      <c r="K6" s="59"/>
      <c r="L6" s="59"/>
      <c r="M6" s="60"/>
    </row>
    <row r="7" spans="2:13" ht="51" customHeight="1" thickBot="1">
      <c r="B7" s="57"/>
      <c r="C7" s="61" t="s">
        <v>717</v>
      </c>
      <c r="D7" s="642"/>
      <c r="E7" s="642"/>
      <c r="F7" s="642"/>
      <c r="G7" s="643"/>
      <c r="H7" s="59"/>
      <c r="I7" s="59"/>
      <c r="J7" s="59"/>
      <c r="K7" s="59"/>
      <c r="L7" s="59"/>
      <c r="M7" s="60"/>
    </row>
    <row r="8" spans="2:13" ht="14.5" thickBot="1">
      <c r="B8" s="57"/>
      <c r="C8" s="59"/>
      <c r="D8" s="59"/>
      <c r="E8" s="59"/>
      <c r="F8" s="59"/>
      <c r="G8" s="59"/>
      <c r="H8" s="59"/>
      <c r="I8" s="59"/>
      <c r="J8" s="59"/>
      <c r="K8" s="59"/>
      <c r="L8" s="59"/>
      <c r="M8" s="60"/>
    </row>
    <row r="9" spans="2:13" s="64" customFormat="1" ht="114" customHeight="1">
      <c r="B9" s="62"/>
      <c r="C9" s="46" t="s">
        <v>718</v>
      </c>
      <c r="D9" s="346" t="s">
        <v>719</v>
      </c>
      <c r="E9" s="346" t="s">
        <v>720</v>
      </c>
      <c r="F9" s="346" t="s">
        <v>644</v>
      </c>
      <c r="G9" s="352" t="s">
        <v>721</v>
      </c>
      <c r="H9" s="352" t="s">
        <v>722</v>
      </c>
      <c r="I9" s="352" t="s">
        <v>643</v>
      </c>
      <c r="J9" s="352" t="s">
        <v>723</v>
      </c>
      <c r="K9" s="352" t="s">
        <v>724</v>
      </c>
      <c r="L9" s="353" t="s">
        <v>725</v>
      </c>
      <c r="M9" s="63"/>
    </row>
    <row r="10" spans="2:13" ht="81" customHeight="1">
      <c r="B10" s="57"/>
      <c r="C10" s="351" t="s">
        <v>1063</v>
      </c>
      <c r="D10" s="425"/>
      <c r="E10" s="49"/>
      <c r="F10" s="347" t="s">
        <v>888</v>
      </c>
      <c r="G10" s="347" t="s">
        <v>821</v>
      </c>
      <c r="H10" s="347" t="s">
        <v>891</v>
      </c>
      <c r="I10" s="347" t="s">
        <v>892</v>
      </c>
      <c r="J10" s="347" t="s">
        <v>1082</v>
      </c>
      <c r="K10" s="354"/>
      <c r="L10" s="355" t="s">
        <v>880</v>
      </c>
      <c r="M10" s="65"/>
    </row>
    <row r="11" spans="2:13" ht="104" customHeight="1">
      <c r="B11" s="57"/>
      <c r="C11" s="351" t="s">
        <v>1064</v>
      </c>
      <c r="D11" s="49"/>
      <c r="E11" s="49"/>
      <c r="F11" s="347" t="s">
        <v>889</v>
      </c>
      <c r="G11" s="354" t="s">
        <v>890</v>
      </c>
      <c r="H11" s="347" t="s">
        <v>881</v>
      </c>
      <c r="I11" s="347" t="s">
        <v>893</v>
      </c>
      <c r="J11" s="354" t="s">
        <v>882</v>
      </c>
      <c r="K11" s="347"/>
      <c r="L11" s="348"/>
      <c r="M11" s="65"/>
    </row>
    <row r="12" spans="2:13" ht="99" customHeight="1">
      <c r="B12" s="57"/>
      <c r="C12" s="351" t="s">
        <v>1065</v>
      </c>
      <c r="D12" s="49"/>
      <c r="E12" s="49"/>
      <c r="F12" s="347" t="s">
        <v>896</v>
      </c>
      <c r="G12" s="354" t="s">
        <v>897</v>
      </c>
      <c r="H12" s="347" t="s">
        <v>895</v>
      </c>
      <c r="I12" s="347" t="s">
        <v>894</v>
      </c>
      <c r="J12" s="354" t="s">
        <v>1083</v>
      </c>
      <c r="K12" s="347"/>
      <c r="L12" s="348"/>
      <c r="M12" s="65"/>
    </row>
    <row r="13" spans="2:13" ht="50" customHeight="1">
      <c r="B13" s="57"/>
      <c r="C13" s="351" t="s">
        <v>1066</v>
      </c>
      <c r="D13" s="49"/>
      <c r="E13" s="49"/>
      <c r="F13" s="347" t="s">
        <v>827</v>
      </c>
      <c r="G13" s="356" t="s">
        <v>765</v>
      </c>
      <c r="H13" s="356" t="s">
        <v>765</v>
      </c>
      <c r="I13" s="356" t="s">
        <v>765</v>
      </c>
      <c r="J13" s="356" t="s">
        <v>765</v>
      </c>
      <c r="K13" s="356" t="s">
        <v>765</v>
      </c>
      <c r="L13" s="418" t="s">
        <v>765</v>
      </c>
      <c r="M13" s="65"/>
    </row>
    <row r="14" spans="2:13" ht="123" customHeight="1">
      <c r="B14" s="57"/>
      <c r="C14" s="351" t="s">
        <v>1067</v>
      </c>
      <c r="D14" s="49"/>
      <c r="E14" s="49"/>
      <c r="F14" s="354" t="s">
        <v>1079</v>
      </c>
      <c r="G14" s="354" t="s">
        <v>1080</v>
      </c>
      <c r="H14" s="347" t="s">
        <v>883</v>
      </c>
      <c r="I14" s="347" t="s">
        <v>898</v>
      </c>
      <c r="J14" s="354" t="s">
        <v>1084</v>
      </c>
      <c r="K14" s="347" t="s">
        <v>885</v>
      </c>
      <c r="L14" s="418"/>
      <c r="M14" s="65"/>
    </row>
    <row r="15" spans="2:13" ht="50" customHeight="1">
      <c r="B15" s="57"/>
      <c r="C15" s="351" t="s">
        <v>1068</v>
      </c>
      <c r="D15" s="49"/>
      <c r="E15" s="49"/>
      <c r="F15" s="114" t="s">
        <v>899</v>
      </c>
      <c r="G15" s="356" t="s">
        <v>765</v>
      </c>
      <c r="H15" s="356" t="s">
        <v>765</v>
      </c>
      <c r="I15" s="356" t="s">
        <v>765</v>
      </c>
      <c r="J15" s="356" t="s">
        <v>765</v>
      </c>
      <c r="K15" s="356" t="s">
        <v>765</v>
      </c>
      <c r="L15" s="418" t="s">
        <v>765</v>
      </c>
      <c r="M15" s="65"/>
    </row>
    <row r="16" spans="2:13" ht="50" customHeight="1">
      <c r="B16" s="57"/>
      <c r="C16" s="351" t="s">
        <v>1069</v>
      </c>
      <c r="D16" s="49"/>
      <c r="E16" s="49"/>
      <c r="F16" s="347" t="s">
        <v>765</v>
      </c>
      <c r="G16" s="356" t="s">
        <v>765</v>
      </c>
      <c r="H16" s="356" t="s">
        <v>765</v>
      </c>
      <c r="I16" s="356" t="s">
        <v>765</v>
      </c>
      <c r="J16" s="356" t="s">
        <v>765</v>
      </c>
      <c r="K16" s="356" t="s">
        <v>765</v>
      </c>
      <c r="L16" s="418" t="s">
        <v>765</v>
      </c>
      <c r="M16" s="65"/>
    </row>
    <row r="17" spans="2:18" ht="92" customHeight="1">
      <c r="B17" s="57"/>
      <c r="C17" s="351" t="s">
        <v>1070</v>
      </c>
      <c r="D17" s="49"/>
      <c r="E17" s="49"/>
      <c r="F17" s="357" t="s">
        <v>1078</v>
      </c>
      <c r="G17" s="361" t="s">
        <v>963</v>
      </c>
      <c r="H17" s="347" t="s">
        <v>1081</v>
      </c>
      <c r="I17" s="347" t="s">
        <v>966</v>
      </c>
      <c r="J17" s="356" t="s">
        <v>765</v>
      </c>
      <c r="K17" s="347"/>
      <c r="L17" s="348"/>
      <c r="M17" s="65"/>
    </row>
    <row r="18" spans="2:18" ht="122" customHeight="1">
      <c r="B18" s="57"/>
      <c r="C18" s="351" t="s">
        <v>1071</v>
      </c>
      <c r="D18" s="49"/>
      <c r="E18" s="49"/>
      <c r="F18" s="360" t="s">
        <v>971</v>
      </c>
      <c r="G18" s="362" t="s">
        <v>964</v>
      </c>
      <c r="H18" s="366" t="s">
        <v>974</v>
      </c>
      <c r="I18" s="357" t="s">
        <v>967</v>
      </c>
      <c r="J18" s="357" t="s">
        <v>1085</v>
      </c>
      <c r="K18" s="347"/>
      <c r="L18" s="348"/>
      <c r="M18" s="65"/>
    </row>
    <row r="19" spans="2:18" ht="122" customHeight="1">
      <c r="B19" s="57"/>
      <c r="C19" s="351" t="s">
        <v>1072</v>
      </c>
      <c r="D19" s="49"/>
      <c r="E19" s="49"/>
      <c r="F19" s="360" t="s">
        <v>972</v>
      </c>
      <c r="G19" s="362" t="s">
        <v>965</v>
      </c>
      <c r="H19" s="366" t="s">
        <v>975</v>
      </c>
      <c r="I19" s="357" t="s">
        <v>968</v>
      </c>
      <c r="J19" s="357" t="s">
        <v>1086</v>
      </c>
      <c r="K19" s="347"/>
      <c r="L19" s="348"/>
      <c r="M19" s="65"/>
    </row>
    <row r="20" spans="2:18" ht="122" customHeight="1">
      <c r="B20" s="57"/>
      <c r="C20" s="351" t="s">
        <v>1073</v>
      </c>
      <c r="D20" s="49"/>
      <c r="E20" s="49"/>
      <c r="F20" s="357" t="s">
        <v>826</v>
      </c>
      <c r="G20" s="363" t="s">
        <v>973</v>
      </c>
      <c r="H20" s="357" t="s">
        <v>900</v>
      </c>
      <c r="I20" s="357" t="s">
        <v>976</v>
      </c>
      <c r="J20" s="357" t="s">
        <v>1087</v>
      </c>
      <c r="K20" s="347"/>
      <c r="L20" s="348"/>
      <c r="M20" s="65"/>
    </row>
    <row r="21" spans="2:18" ht="133" customHeight="1">
      <c r="B21" s="57"/>
      <c r="C21" s="351" t="s">
        <v>1074</v>
      </c>
      <c r="D21" s="49"/>
      <c r="E21" s="49"/>
      <c r="F21" s="347" t="s">
        <v>823</v>
      </c>
      <c r="G21" s="357" t="s">
        <v>824</v>
      </c>
      <c r="H21" s="347" t="s">
        <v>825</v>
      </c>
      <c r="I21" s="347" t="s">
        <v>884</v>
      </c>
      <c r="J21" s="347" t="s">
        <v>1088</v>
      </c>
      <c r="K21" s="347"/>
      <c r="L21" s="348"/>
      <c r="M21" s="65"/>
    </row>
    <row r="22" spans="2:18" ht="211" customHeight="1">
      <c r="B22" s="57"/>
      <c r="C22" s="351" t="s">
        <v>1075</v>
      </c>
      <c r="D22" s="49"/>
      <c r="E22" s="49"/>
      <c r="F22" s="354" t="s">
        <v>822</v>
      </c>
      <c r="G22" s="357" t="s">
        <v>887</v>
      </c>
      <c r="H22" s="358" t="s">
        <v>901</v>
      </c>
      <c r="I22" s="347" t="s">
        <v>902</v>
      </c>
      <c r="J22" s="347" t="s">
        <v>1041</v>
      </c>
      <c r="K22" s="354"/>
      <c r="L22" s="355"/>
      <c r="M22" s="65"/>
    </row>
    <row r="23" spans="2:18" ht="50" customHeight="1">
      <c r="B23" s="57"/>
      <c r="C23" s="351" t="s">
        <v>1076</v>
      </c>
      <c r="D23" s="49"/>
      <c r="E23" s="49"/>
      <c r="F23" s="347" t="s">
        <v>765</v>
      </c>
      <c r="G23" s="364" t="s">
        <v>765</v>
      </c>
      <c r="H23" s="356" t="s">
        <v>765</v>
      </c>
      <c r="I23" s="356" t="s">
        <v>765</v>
      </c>
      <c r="J23" s="356" t="s">
        <v>765</v>
      </c>
      <c r="K23" s="356" t="s">
        <v>765</v>
      </c>
      <c r="L23" s="418" t="s">
        <v>765</v>
      </c>
      <c r="M23" s="65"/>
    </row>
    <row r="24" spans="2:18" ht="50" customHeight="1" thickBot="1">
      <c r="B24" s="57"/>
      <c r="C24" s="350" t="s">
        <v>1077</v>
      </c>
      <c r="D24" s="50"/>
      <c r="E24" s="50"/>
      <c r="F24" s="349" t="s">
        <v>886</v>
      </c>
      <c r="G24" s="365" t="s">
        <v>765</v>
      </c>
      <c r="H24" s="359" t="s">
        <v>765</v>
      </c>
      <c r="I24" s="359" t="s">
        <v>765</v>
      </c>
      <c r="J24" s="359" t="s">
        <v>765</v>
      </c>
      <c r="K24" s="359" t="s">
        <v>765</v>
      </c>
      <c r="L24" s="419" t="s">
        <v>765</v>
      </c>
      <c r="M24" s="65"/>
    </row>
    <row r="25" spans="2:18">
      <c r="B25" s="57"/>
      <c r="C25" s="59"/>
      <c r="D25" s="59"/>
      <c r="E25" s="59"/>
      <c r="F25" s="59"/>
      <c r="G25" s="59"/>
      <c r="H25" s="59"/>
      <c r="I25" s="59"/>
      <c r="J25" s="59"/>
      <c r="K25" s="59"/>
      <c r="L25" s="59"/>
      <c r="M25" s="60"/>
    </row>
    <row r="26" spans="2:18">
      <c r="B26" s="57"/>
      <c r="C26" s="58" t="s">
        <v>642</v>
      </c>
      <c r="D26" s="59"/>
      <c r="E26" s="59"/>
      <c r="F26" s="59"/>
      <c r="G26" s="59"/>
      <c r="H26" s="59"/>
      <c r="I26" s="59"/>
      <c r="J26" s="59"/>
      <c r="K26" s="59"/>
      <c r="L26" s="59"/>
      <c r="M26" s="60"/>
    </row>
    <row r="27" spans="2:18" ht="14.5" thickBot="1">
      <c r="B27" s="57"/>
      <c r="C27" s="58"/>
      <c r="D27" s="59"/>
      <c r="E27" s="59"/>
      <c r="F27" s="59"/>
      <c r="G27" s="59"/>
      <c r="H27" s="59"/>
      <c r="I27" s="59"/>
      <c r="J27" s="59"/>
      <c r="K27" s="59"/>
      <c r="L27" s="59"/>
      <c r="M27" s="60"/>
    </row>
    <row r="28" spans="2:18" ht="40.25" customHeight="1">
      <c r="B28" s="57"/>
      <c r="C28" s="605" t="s">
        <v>641</v>
      </c>
      <c r="D28" s="606"/>
      <c r="E28" s="624" t="s">
        <v>1046</v>
      </c>
      <c r="F28" s="625"/>
      <c r="G28" s="626"/>
      <c r="H28" s="59"/>
      <c r="I28" s="59"/>
      <c r="J28" s="59"/>
      <c r="K28" s="59"/>
      <c r="L28" s="59"/>
      <c r="M28" s="60"/>
    </row>
    <row r="29" spans="2:18" ht="40.25" customHeight="1">
      <c r="B29" s="57"/>
      <c r="C29" s="619" t="s">
        <v>640</v>
      </c>
      <c r="D29" s="620"/>
      <c r="E29" s="629" t="s">
        <v>18</v>
      </c>
      <c r="F29" s="629"/>
      <c r="G29" s="630"/>
      <c r="H29" s="59"/>
      <c r="I29" s="59"/>
      <c r="J29" s="59"/>
      <c r="K29" s="59"/>
      <c r="L29" s="59"/>
      <c r="M29" s="60"/>
    </row>
    <row r="30" spans="2:18" ht="54" customHeight="1" thickBot="1">
      <c r="B30" s="57"/>
      <c r="C30" s="621" t="s">
        <v>639</v>
      </c>
      <c r="D30" s="622"/>
      <c r="E30" s="631" t="s">
        <v>765</v>
      </c>
      <c r="F30" s="640"/>
      <c r="G30" s="641"/>
      <c r="H30" s="59"/>
      <c r="I30" s="59"/>
      <c r="J30" s="59"/>
      <c r="K30" s="59"/>
      <c r="L30" s="59"/>
      <c r="M30" s="60"/>
    </row>
    <row r="31" spans="2:18">
      <c r="B31" s="57"/>
      <c r="C31" s="66"/>
      <c r="D31" s="59"/>
      <c r="E31" s="59"/>
      <c r="F31" s="59"/>
      <c r="G31" s="59"/>
      <c r="H31" s="59"/>
      <c r="I31" s="59"/>
      <c r="J31" s="59"/>
      <c r="K31" s="59"/>
      <c r="L31" s="59"/>
      <c r="M31" s="60"/>
    </row>
    <row r="32" spans="2:18">
      <c r="B32" s="57"/>
      <c r="C32" s="623" t="s">
        <v>638</v>
      </c>
      <c r="D32" s="623"/>
      <c r="E32" s="58"/>
      <c r="F32" s="58"/>
      <c r="G32" s="58"/>
      <c r="H32" s="58"/>
      <c r="I32" s="58"/>
      <c r="J32" s="58"/>
      <c r="K32" s="58"/>
      <c r="L32" s="58"/>
      <c r="M32" s="67"/>
      <c r="N32" s="68"/>
      <c r="O32" s="68"/>
      <c r="P32" s="68"/>
      <c r="Q32" s="68"/>
      <c r="R32" s="68"/>
    </row>
    <row r="33" spans="2:20" ht="14.5" thickBot="1">
      <c r="B33" s="57"/>
      <c r="C33" s="69"/>
      <c r="D33" s="58"/>
      <c r="E33" s="58"/>
      <c r="F33" s="58"/>
      <c r="G33" s="58"/>
      <c r="H33" s="58"/>
      <c r="I33" s="58"/>
      <c r="J33" s="58"/>
      <c r="K33" s="58"/>
      <c r="L33" s="58"/>
      <c r="M33" s="67"/>
      <c r="N33" s="68"/>
      <c r="O33" s="68"/>
      <c r="P33" s="68"/>
      <c r="Q33" s="68"/>
      <c r="R33" s="68"/>
    </row>
    <row r="34" spans="2:20" ht="40.25" customHeight="1">
      <c r="B34" s="57"/>
      <c r="C34" s="605" t="s">
        <v>637</v>
      </c>
      <c r="D34" s="606"/>
      <c r="E34" s="635"/>
      <c r="F34" s="635"/>
      <c r="G34" s="636"/>
      <c r="H34" s="59"/>
      <c r="I34" s="59"/>
      <c r="J34" s="59"/>
      <c r="K34" s="59"/>
      <c r="L34" s="59"/>
      <c r="M34" s="60"/>
    </row>
    <row r="35" spans="2:20" ht="46.5" customHeight="1" thickBot="1">
      <c r="B35" s="57"/>
      <c r="C35" s="621" t="s">
        <v>636</v>
      </c>
      <c r="D35" s="622"/>
      <c r="E35" s="633"/>
      <c r="F35" s="633"/>
      <c r="G35" s="634"/>
      <c r="H35" s="59"/>
      <c r="I35" s="59"/>
      <c r="J35" s="59"/>
      <c r="K35" s="59"/>
      <c r="L35" s="59"/>
      <c r="M35" s="60"/>
    </row>
    <row r="36" spans="2:20">
      <c r="B36" s="57"/>
      <c r="C36" s="66"/>
      <c r="D36" s="59"/>
      <c r="E36" s="59"/>
      <c r="F36" s="59"/>
      <c r="G36" s="59"/>
      <c r="H36" s="59"/>
      <c r="I36" s="59"/>
      <c r="J36" s="59"/>
      <c r="K36" s="59"/>
      <c r="L36" s="59"/>
      <c r="M36" s="60"/>
    </row>
    <row r="37" spans="2:20" ht="15" customHeight="1">
      <c r="B37" s="57"/>
      <c r="C37" s="623" t="s">
        <v>635</v>
      </c>
      <c r="D37" s="623"/>
      <c r="E37" s="69"/>
      <c r="F37" s="69"/>
      <c r="G37" s="69"/>
      <c r="H37" s="69"/>
      <c r="I37" s="69"/>
      <c r="J37" s="69"/>
      <c r="K37" s="69"/>
      <c r="L37" s="69"/>
      <c r="M37" s="70"/>
      <c r="N37" s="71"/>
      <c r="O37" s="71"/>
      <c r="P37" s="71"/>
      <c r="Q37" s="71"/>
      <c r="R37" s="71"/>
    </row>
    <row r="38" spans="2:20" ht="14.5" thickBot="1">
      <c r="B38" s="57"/>
      <c r="C38" s="69"/>
      <c r="D38" s="69"/>
      <c r="E38" s="69"/>
      <c r="F38" s="69"/>
      <c r="G38" s="69"/>
      <c r="H38" s="69"/>
      <c r="I38" s="69"/>
      <c r="J38" s="69"/>
      <c r="K38" s="69"/>
      <c r="L38" s="69"/>
      <c r="M38" s="70"/>
      <c r="N38" s="71"/>
      <c r="O38" s="71"/>
      <c r="P38" s="71"/>
      <c r="Q38" s="71"/>
      <c r="R38" s="71"/>
    </row>
    <row r="39" spans="2:20" ht="55.5" customHeight="1">
      <c r="B39" s="57"/>
      <c r="C39" s="605" t="s">
        <v>903</v>
      </c>
      <c r="D39" s="606"/>
      <c r="E39" s="624" t="s">
        <v>1045</v>
      </c>
      <c r="F39" s="625"/>
      <c r="G39" s="626"/>
      <c r="H39" s="59"/>
      <c r="I39" s="59"/>
      <c r="J39" s="59"/>
      <c r="K39" s="59"/>
      <c r="L39" s="59"/>
      <c r="M39" s="60"/>
    </row>
    <row r="40" spans="2:20" ht="40.25" customHeight="1">
      <c r="B40" s="57"/>
      <c r="C40" s="619" t="s">
        <v>634</v>
      </c>
      <c r="D40" s="620"/>
      <c r="E40" s="627" t="s">
        <v>1044</v>
      </c>
      <c r="F40" s="627"/>
      <c r="G40" s="628"/>
      <c r="H40" s="59"/>
      <c r="I40" s="59"/>
      <c r="J40" s="59"/>
      <c r="K40" s="59"/>
      <c r="L40" s="59"/>
      <c r="M40" s="60"/>
    </row>
    <row r="41" spans="2:20" ht="88.5" customHeight="1">
      <c r="B41" s="57"/>
      <c r="C41" s="619" t="s">
        <v>904</v>
      </c>
      <c r="D41" s="620"/>
      <c r="E41" s="627" t="s">
        <v>1043</v>
      </c>
      <c r="F41" s="629"/>
      <c r="G41" s="630"/>
      <c r="H41" s="59"/>
      <c r="I41" s="59"/>
      <c r="J41" s="59"/>
      <c r="K41" s="59"/>
      <c r="L41" s="59"/>
      <c r="M41" s="60"/>
    </row>
    <row r="42" spans="2:20" ht="40.25" customHeight="1" thickBot="1">
      <c r="B42" s="57"/>
      <c r="C42" s="621" t="s">
        <v>633</v>
      </c>
      <c r="D42" s="622"/>
      <c r="E42" s="631" t="s">
        <v>912</v>
      </c>
      <c r="F42" s="631"/>
      <c r="G42" s="632"/>
      <c r="H42" s="59"/>
      <c r="I42" s="59"/>
      <c r="J42" s="59"/>
      <c r="K42" s="59"/>
      <c r="L42" s="59"/>
      <c r="M42" s="60"/>
    </row>
    <row r="43" spans="2:20">
      <c r="B43" s="57"/>
      <c r="C43" s="66"/>
      <c r="D43" s="59"/>
      <c r="E43" s="59"/>
      <c r="F43" s="59"/>
      <c r="G43" s="59"/>
      <c r="H43" s="59"/>
      <c r="I43" s="59"/>
      <c r="J43" s="59"/>
      <c r="K43" s="59"/>
      <c r="L43" s="59"/>
      <c r="M43" s="60"/>
    </row>
    <row r="44" spans="2:20">
      <c r="B44" s="57"/>
      <c r="C44" s="58" t="s">
        <v>905</v>
      </c>
      <c r="D44" s="59"/>
      <c r="E44" s="59"/>
      <c r="F44" s="59"/>
      <c r="G44" s="59"/>
      <c r="H44" s="59"/>
      <c r="I44" s="59"/>
      <c r="J44" s="59"/>
      <c r="K44" s="59"/>
      <c r="L44" s="59"/>
      <c r="M44" s="60"/>
    </row>
    <row r="45" spans="2:20" ht="14.5" thickBot="1">
      <c r="B45" s="57"/>
      <c r="C45" s="59"/>
      <c r="D45" s="66"/>
      <c r="E45" s="59"/>
      <c r="F45" s="59"/>
      <c r="G45" s="59"/>
      <c r="H45" s="59"/>
      <c r="I45" s="59"/>
      <c r="J45" s="59"/>
      <c r="K45" s="59"/>
      <c r="L45" s="59"/>
      <c r="M45" s="60"/>
    </row>
    <row r="46" spans="2:20" ht="50" customHeight="1">
      <c r="B46" s="57"/>
      <c r="C46" s="605" t="s">
        <v>752</v>
      </c>
      <c r="D46" s="606"/>
      <c r="E46" s="617"/>
      <c r="F46" s="617"/>
      <c r="G46" s="618"/>
      <c r="H46" s="66"/>
      <c r="I46" s="66"/>
      <c r="J46" s="66"/>
      <c r="K46" s="66"/>
      <c r="L46" s="66"/>
      <c r="M46" s="65"/>
      <c r="N46" s="72"/>
      <c r="O46" s="72"/>
      <c r="P46" s="72"/>
      <c r="Q46" s="72"/>
      <c r="R46" s="72"/>
      <c r="S46" s="72"/>
      <c r="T46" s="72"/>
    </row>
    <row r="47" spans="2:20" ht="50" customHeight="1">
      <c r="B47" s="57"/>
      <c r="C47" s="619" t="s">
        <v>632</v>
      </c>
      <c r="D47" s="620"/>
      <c r="E47" s="613"/>
      <c r="F47" s="613"/>
      <c r="G47" s="614"/>
      <c r="H47" s="66"/>
      <c r="I47" s="66"/>
      <c r="J47" s="66"/>
      <c r="K47" s="66"/>
      <c r="L47" s="66"/>
      <c r="M47" s="65"/>
      <c r="N47" s="72"/>
      <c r="O47" s="72"/>
      <c r="P47" s="72"/>
      <c r="Q47" s="72"/>
      <c r="R47" s="72"/>
      <c r="S47" s="72"/>
      <c r="T47" s="72"/>
    </row>
    <row r="48" spans="2:20" ht="50" customHeight="1" thickBot="1">
      <c r="B48" s="57"/>
      <c r="C48" s="621" t="s">
        <v>753</v>
      </c>
      <c r="D48" s="622"/>
      <c r="E48" s="615"/>
      <c r="F48" s="615"/>
      <c r="G48" s="616"/>
      <c r="H48" s="66"/>
      <c r="I48" s="66"/>
      <c r="J48" s="66"/>
      <c r="K48" s="66"/>
      <c r="L48" s="66"/>
      <c r="M48" s="65"/>
      <c r="N48" s="72"/>
      <c r="O48" s="72"/>
      <c r="P48" s="72"/>
      <c r="Q48" s="72"/>
      <c r="R48" s="72"/>
      <c r="S48" s="72"/>
      <c r="T48" s="72"/>
    </row>
    <row r="49" spans="2:20" s="1" customFormat="1" ht="15" customHeight="1" thickBot="1">
      <c r="B49" s="5"/>
      <c r="C49" s="73"/>
      <c r="D49" s="73"/>
      <c r="E49" s="73"/>
      <c r="F49" s="73"/>
      <c r="G49" s="73"/>
      <c r="H49" s="73"/>
      <c r="I49" s="73"/>
      <c r="J49" s="73"/>
      <c r="K49" s="73"/>
      <c r="L49" s="73"/>
      <c r="M49" s="74"/>
    </row>
    <row r="50" spans="2:20" s="68" customFormat="1" ht="87.75" customHeight="1">
      <c r="B50" s="75"/>
      <c r="C50" s="46" t="s">
        <v>906</v>
      </c>
      <c r="D50" s="47" t="s">
        <v>631</v>
      </c>
      <c r="E50" s="47" t="s">
        <v>630</v>
      </c>
      <c r="F50" s="47" t="s">
        <v>629</v>
      </c>
      <c r="G50" s="47" t="s">
        <v>754</v>
      </c>
      <c r="H50" s="47" t="s">
        <v>628</v>
      </c>
      <c r="I50" s="47" t="s">
        <v>627</v>
      </c>
      <c r="J50" s="48" t="s">
        <v>626</v>
      </c>
      <c r="K50" s="69"/>
      <c r="L50" s="69"/>
      <c r="M50" s="70"/>
      <c r="N50" s="71"/>
      <c r="O50" s="71"/>
      <c r="P50" s="71"/>
      <c r="Q50" s="71"/>
      <c r="R50" s="71"/>
      <c r="S50" s="71"/>
      <c r="T50" s="71"/>
    </row>
    <row r="51" spans="2:20" ht="30" customHeight="1">
      <c r="B51" s="57"/>
      <c r="C51" s="76" t="s">
        <v>907</v>
      </c>
      <c r="D51" s="77"/>
      <c r="E51" s="77"/>
      <c r="F51" s="77"/>
      <c r="G51" s="77"/>
      <c r="H51" s="77"/>
      <c r="I51" s="77"/>
      <c r="J51" s="78"/>
      <c r="K51" s="66"/>
      <c r="L51" s="66"/>
      <c r="M51" s="65"/>
      <c r="N51" s="72"/>
      <c r="O51" s="72"/>
      <c r="P51" s="72"/>
      <c r="Q51" s="72"/>
      <c r="R51" s="72"/>
      <c r="S51" s="72"/>
      <c r="T51" s="72"/>
    </row>
    <row r="52" spans="2:20" ht="30" customHeight="1">
      <c r="B52" s="57"/>
      <c r="C52" s="76" t="s">
        <v>908</v>
      </c>
      <c r="D52" s="77"/>
      <c r="E52" s="77"/>
      <c r="F52" s="77"/>
      <c r="G52" s="77"/>
      <c r="H52" s="77"/>
      <c r="I52" s="77"/>
      <c r="J52" s="78"/>
      <c r="K52" s="66"/>
      <c r="L52" s="66"/>
      <c r="M52" s="65"/>
      <c r="N52" s="72"/>
      <c r="O52" s="72"/>
      <c r="P52" s="72"/>
      <c r="Q52" s="72"/>
      <c r="R52" s="72"/>
      <c r="S52" s="72"/>
      <c r="T52" s="72"/>
    </row>
    <row r="53" spans="2:20" ht="30" customHeight="1">
      <c r="B53" s="57"/>
      <c r="C53" s="76" t="s">
        <v>909</v>
      </c>
      <c r="D53" s="77"/>
      <c r="E53" s="77"/>
      <c r="F53" s="77"/>
      <c r="G53" s="77"/>
      <c r="H53" s="77"/>
      <c r="I53" s="77"/>
      <c r="J53" s="78"/>
      <c r="K53" s="66"/>
      <c r="L53" s="66"/>
      <c r="M53" s="65"/>
      <c r="N53" s="72"/>
      <c r="O53" s="72"/>
      <c r="P53" s="72"/>
      <c r="Q53" s="72"/>
      <c r="R53" s="72"/>
      <c r="S53" s="72"/>
      <c r="T53" s="72"/>
    </row>
    <row r="54" spans="2:20" ht="30" customHeight="1">
      <c r="B54" s="57"/>
      <c r="C54" s="76" t="s">
        <v>910</v>
      </c>
      <c r="D54" s="77"/>
      <c r="E54" s="77"/>
      <c r="F54" s="77"/>
      <c r="G54" s="77"/>
      <c r="H54" s="77"/>
      <c r="I54" s="77"/>
      <c r="J54" s="78"/>
      <c r="K54" s="66"/>
      <c r="L54" s="66"/>
      <c r="M54" s="65"/>
      <c r="N54" s="72"/>
      <c r="O54" s="72"/>
      <c r="P54" s="72"/>
      <c r="Q54" s="72"/>
      <c r="R54" s="72"/>
      <c r="S54" s="72"/>
      <c r="T54" s="72"/>
    </row>
    <row r="55" spans="2:20" ht="30" customHeight="1">
      <c r="B55" s="57"/>
      <c r="C55" s="76" t="s">
        <v>911</v>
      </c>
      <c r="D55" s="79"/>
      <c r="E55" s="77"/>
      <c r="F55" s="77"/>
      <c r="G55" s="77"/>
      <c r="H55" s="77"/>
      <c r="I55" s="77"/>
      <c r="J55" s="78"/>
      <c r="K55" s="66"/>
      <c r="L55" s="66"/>
      <c r="M55" s="65"/>
      <c r="N55" s="72"/>
      <c r="O55" s="72"/>
      <c r="P55" s="72"/>
      <c r="Q55" s="72"/>
      <c r="R55" s="72"/>
      <c r="S55" s="72"/>
      <c r="T55" s="72"/>
    </row>
    <row r="56" spans="2:20" ht="30" customHeight="1" thickBot="1">
      <c r="B56" s="57"/>
      <c r="C56" s="80"/>
      <c r="D56" s="81"/>
      <c r="E56" s="82"/>
      <c r="F56" s="82"/>
      <c r="G56" s="82"/>
      <c r="H56" s="82"/>
      <c r="I56" s="82"/>
      <c r="J56" s="83"/>
      <c r="K56" s="66"/>
      <c r="L56" s="66"/>
      <c r="M56" s="65"/>
      <c r="N56" s="72"/>
      <c r="O56" s="72"/>
      <c r="P56" s="72"/>
      <c r="Q56" s="72"/>
      <c r="R56" s="72"/>
      <c r="S56" s="72"/>
      <c r="T56" s="72"/>
    </row>
    <row r="57" spans="2:20">
      <c r="B57" s="57"/>
      <c r="C57" s="59"/>
      <c r="D57" s="59"/>
      <c r="E57" s="59"/>
      <c r="F57" s="59"/>
      <c r="G57" s="59"/>
      <c r="H57" s="59"/>
      <c r="I57" s="59"/>
      <c r="J57" s="59"/>
      <c r="K57" s="59"/>
      <c r="L57" s="59"/>
      <c r="M57" s="60"/>
    </row>
    <row r="58" spans="2:20">
      <c r="B58" s="57"/>
      <c r="C58" s="58" t="s">
        <v>625</v>
      </c>
      <c r="D58" s="59"/>
      <c r="E58" s="59"/>
      <c r="F58" s="59"/>
      <c r="G58" s="59"/>
      <c r="H58" s="59"/>
      <c r="I58" s="59"/>
      <c r="J58" s="59"/>
      <c r="K58" s="59"/>
      <c r="L58" s="59"/>
      <c r="M58" s="60"/>
    </row>
    <row r="59" spans="2:20" ht="14.5" thickBot="1">
      <c r="B59" s="57"/>
      <c r="C59" s="58"/>
      <c r="D59" s="59"/>
      <c r="E59" s="59"/>
      <c r="F59" s="59"/>
      <c r="G59" s="59"/>
      <c r="H59" s="59"/>
      <c r="I59" s="59"/>
      <c r="J59" s="59"/>
      <c r="K59" s="59"/>
      <c r="L59" s="59"/>
      <c r="M59" s="60"/>
    </row>
    <row r="60" spans="2:20" ht="60" customHeight="1" thickBot="1">
      <c r="B60" s="57"/>
      <c r="C60" s="601" t="s">
        <v>1139</v>
      </c>
      <c r="D60" s="602"/>
      <c r="E60" s="603"/>
      <c r="F60" s="604"/>
      <c r="G60" s="59"/>
      <c r="H60" s="59"/>
      <c r="I60" s="59"/>
      <c r="J60" s="59"/>
      <c r="K60" s="59"/>
      <c r="L60" s="59"/>
      <c r="M60" s="60"/>
    </row>
    <row r="61" spans="2:20" ht="14.5" thickBot="1">
      <c r="B61" s="57"/>
      <c r="C61" s="84"/>
      <c r="D61" s="84"/>
      <c r="E61" s="59"/>
      <c r="F61" s="59"/>
      <c r="G61" s="59"/>
      <c r="H61" s="59"/>
      <c r="I61" s="59"/>
      <c r="J61" s="59"/>
      <c r="K61" s="59"/>
      <c r="L61" s="59"/>
      <c r="M61" s="60"/>
    </row>
    <row r="62" spans="2:20" ht="45" customHeight="1">
      <c r="B62" s="57"/>
      <c r="C62" s="605" t="s">
        <v>755</v>
      </c>
      <c r="D62" s="606"/>
      <c r="E62" s="607" t="s">
        <v>624</v>
      </c>
      <c r="F62" s="608"/>
      <c r="G62" s="59"/>
      <c r="H62" s="59"/>
      <c r="I62" s="59"/>
      <c r="J62" s="59"/>
      <c r="K62" s="59"/>
      <c r="L62" s="59"/>
      <c r="M62" s="60"/>
    </row>
    <row r="63" spans="2:20" ht="45" customHeight="1" thickBot="1">
      <c r="B63" s="57"/>
      <c r="C63" s="611" t="s">
        <v>1042</v>
      </c>
      <c r="D63" s="612"/>
      <c r="E63" s="609" t="s">
        <v>765</v>
      </c>
      <c r="F63" s="610"/>
      <c r="G63" s="59"/>
      <c r="H63" s="59"/>
      <c r="I63" s="59"/>
      <c r="J63" s="59"/>
      <c r="K63" s="59"/>
      <c r="L63" s="59"/>
      <c r="M63" s="60"/>
    </row>
    <row r="64" spans="2:20">
      <c r="B64" s="57"/>
      <c r="C64" s="85"/>
      <c r="D64" s="85"/>
      <c r="E64" s="85"/>
      <c r="F64" s="85"/>
      <c r="G64" s="85"/>
      <c r="H64" s="85"/>
      <c r="I64" s="85"/>
      <c r="J64" s="85"/>
      <c r="K64" s="85"/>
      <c r="L64" s="85"/>
      <c r="M64" s="86"/>
    </row>
    <row r="65" spans="2:13" ht="14.5" thickBot="1">
      <c r="B65" s="87"/>
      <c r="C65" s="88"/>
      <c r="D65" s="88"/>
      <c r="E65" s="88"/>
      <c r="F65" s="88"/>
      <c r="G65" s="88"/>
      <c r="H65" s="88"/>
      <c r="I65" s="88"/>
      <c r="J65" s="88"/>
      <c r="K65" s="88"/>
      <c r="L65" s="88"/>
      <c r="M65" s="89"/>
    </row>
    <row r="69" spans="2:13">
      <c r="D69" s="90"/>
    </row>
  </sheetData>
  <mergeCells count="34">
    <mergeCell ref="C3:G3"/>
    <mergeCell ref="C28:D28"/>
    <mergeCell ref="C29:D29"/>
    <mergeCell ref="C30:D30"/>
    <mergeCell ref="E28:G28"/>
    <mergeCell ref="E29:G29"/>
    <mergeCell ref="E30:G30"/>
    <mergeCell ref="D7:G7"/>
    <mergeCell ref="E39:G39"/>
    <mergeCell ref="E40:G40"/>
    <mergeCell ref="E41:G41"/>
    <mergeCell ref="E42:G42"/>
    <mergeCell ref="C34:D34"/>
    <mergeCell ref="C35:D35"/>
    <mergeCell ref="E35:G35"/>
    <mergeCell ref="E34:G34"/>
    <mergeCell ref="C39:D39"/>
    <mergeCell ref="C40:D40"/>
    <mergeCell ref="C32:D32"/>
    <mergeCell ref="C37:D37"/>
    <mergeCell ref="C46:D46"/>
    <mergeCell ref="C47:D47"/>
    <mergeCell ref="C48:D48"/>
    <mergeCell ref="E47:G47"/>
    <mergeCell ref="E48:G48"/>
    <mergeCell ref="E46:G46"/>
    <mergeCell ref="C41:D41"/>
    <mergeCell ref="C42:D42"/>
    <mergeCell ref="C60:D60"/>
    <mergeCell ref="E60:F60"/>
    <mergeCell ref="C62:D62"/>
    <mergeCell ref="E62:F62"/>
    <mergeCell ref="E63:F63"/>
    <mergeCell ref="C63:D6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6</xdr:row>
                    <xdr:rowOff>292100</xdr:rowOff>
                  </from>
                  <to>
                    <xdr:col>5</xdr:col>
                    <xdr:colOff>3073400</xdr:colOff>
                    <xdr:row>6</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6</xdr:row>
                    <xdr:rowOff>50800</xdr:rowOff>
                  </from>
                  <to>
                    <xdr:col>5</xdr:col>
                    <xdr:colOff>1866900</xdr:colOff>
                    <xdr:row>6</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13</xdr:row>
                    <xdr:rowOff>0</xdr:rowOff>
                  </from>
                  <to>
                    <xdr:col>3</xdr:col>
                    <xdr:colOff>514350</xdr:colOff>
                    <xdr:row>13</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13</xdr:row>
                    <xdr:rowOff>0</xdr:rowOff>
                  </from>
                  <to>
                    <xdr:col>3</xdr:col>
                    <xdr:colOff>1066800</xdr:colOff>
                    <xdr:row>13</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9</xdr:row>
                    <xdr:rowOff>0</xdr:rowOff>
                  </from>
                  <to>
                    <xdr:col>4</xdr:col>
                    <xdr:colOff>514350</xdr:colOff>
                    <xdr:row>10</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9</xdr:row>
                    <xdr:rowOff>0</xdr:rowOff>
                  </from>
                  <to>
                    <xdr:col>4</xdr:col>
                    <xdr:colOff>1066800</xdr:colOff>
                    <xdr:row>10</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10</xdr:row>
                    <xdr:rowOff>6350</xdr:rowOff>
                  </from>
                  <to>
                    <xdr:col>4</xdr:col>
                    <xdr:colOff>514350</xdr:colOff>
                    <xdr:row>11</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10</xdr:row>
                    <xdr:rowOff>6350</xdr:rowOff>
                  </from>
                  <to>
                    <xdr:col>4</xdr:col>
                    <xdr:colOff>1066800</xdr:colOff>
                    <xdr:row>11</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14</xdr:row>
                    <xdr:rowOff>0</xdr:rowOff>
                  </from>
                  <to>
                    <xdr:col>3</xdr:col>
                    <xdr:colOff>514350</xdr:colOff>
                    <xdr:row>15</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14</xdr:row>
                    <xdr:rowOff>0</xdr:rowOff>
                  </from>
                  <to>
                    <xdr:col>3</xdr:col>
                    <xdr:colOff>1066800</xdr:colOff>
                    <xdr:row>15</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14</xdr:row>
                    <xdr:rowOff>0</xdr:rowOff>
                  </from>
                  <to>
                    <xdr:col>4</xdr:col>
                    <xdr:colOff>514350</xdr:colOff>
                    <xdr:row>15</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14</xdr:row>
                    <xdr:rowOff>0</xdr:rowOff>
                  </from>
                  <to>
                    <xdr:col>4</xdr:col>
                    <xdr:colOff>1066800</xdr:colOff>
                    <xdr:row>15</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13</xdr:row>
                    <xdr:rowOff>0</xdr:rowOff>
                  </from>
                  <to>
                    <xdr:col>4</xdr:col>
                    <xdr:colOff>514350</xdr:colOff>
                    <xdr:row>13</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13</xdr:row>
                    <xdr:rowOff>0</xdr:rowOff>
                  </from>
                  <to>
                    <xdr:col>4</xdr:col>
                    <xdr:colOff>1066800</xdr:colOff>
                    <xdr:row>13</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11</xdr:row>
                    <xdr:rowOff>0</xdr:rowOff>
                  </from>
                  <to>
                    <xdr:col>4</xdr:col>
                    <xdr:colOff>514350</xdr:colOff>
                    <xdr:row>12</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11</xdr:row>
                    <xdr:rowOff>0</xdr:rowOff>
                  </from>
                  <to>
                    <xdr:col>4</xdr:col>
                    <xdr:colOff>1066800</xdr:colOff>
                    <xdr:row>12</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9</xdr:row>
                    <xdr:rowOff>0</xdr:rowOff>
                  </from>
                  <to>
                    <xdr:col>3</xdr:col>
                    <xdr:colOff>514350</xdr:colOff>
                    <xdr:row>10</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9</xdr:row>
                    <xdr:rowOff>0</xdr:rowOff>
                  </from>
                  <to>
                    <xdr:col>3</xdr:col>
                    <xdr:colOff>1066800</xdr:colOff>
                    <xdr:row>10</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33</xdr:row>
                    <xdr:rowOff>0</xdr:rowOff>
                  </from>
                  <to>
                    <xdr:col>4</xdr:col>
                    <xdr:colOff>514350</xdr:colOff>
                    <xdr:row>34</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33</xdr:row>
                    <xdr:rowOff>0</xdr:rowOff>
                  </from>
                  <to>
                    <xdr:col>4</xdr:col>
                    <xdr:colOff>1066800</xdr:colOff>
                    <xdr:row>34</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45</xdr:row>
                    <xdr:rowOff>165100</xdr:rowOff>
                  </from>
                  <to>
                    <xdr:col>4</xdr:col>
                    <xdr:colOff>666750</xdr:colOff>
                    <xdr:row>45</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45</xdr:row>
                    <xdr:rowOff>165100</xdr:rowOff>
                  </from>
                  <to>
                    <xdr:col>4</xdr:col>
                    <xdr:colOff>1333500</xdr:colOff>
                    <xdr:row>45</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45</xdr:row>
                    <xdr:rowOff>165100</xdr:rowOff>
                  </from>
                  <to>
                    <xdr:col>4</xdr:col>
                    <xdr:colOff>2298700</xdr:colOff>
                    <xdr:row>45</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59</xdr:row>
                    <xdr:rowOff>0</xdr:rowOff>
                  </from>
                  <to>
                    <xdr:col>4</xdr:col>
                    <xdr:colOff>514350</xdr:colOff>
                    <xdr:row>60</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59</xdr:row>
                    <xdr:rowOff>0</xdr:rowOff>
                  </from>
                  <to>
                    <xdr:col>4</xdr:col>
                    <xdr:colOff>1066800</xdr:colOff>
                    <xdr:row>60</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59</xdr:row>
                    <xdr:rowOff>0</xdr:rowOff>
                  </from>
                  <to>
                    <xdr:col>4</xdr:col>
                    <xdr:colOff>1854200</xdr:colOff>
                    <xdr:row>60</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3</xdr:col>
                    <xdr:colOff>63500</xdr:colOff>
                    <xdr:row>6</xdr:row>
                    <xdr:rowOff>292100</xdr:rowOff>
                  </from>
                  <to>
                    <xdr:col>5</xdr:col>
                    <xdr:colOff>3073400</xdr:colOff>
                    <xdr:row>6</xdr:row>
                    <xdr:rowOff>444500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3</xdr:col>
                    <xdr:colOff>63500</xdr:colOff>
                    <xdr:row>6</xdr:row>
                    <xdr:rowOff>50800</xdr:rowOff>
                  </from>
                  <to>
                    <xdr:col>5</xdr:col>
                    <xdr:colOff>1866900</xdr:colOff>
                    <xdr:row>6</xdr:row>
                    <xdr:rowOff>254000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3</xdr:col>
                    <xdr:colOff>0</xdr:colOff>
                    <xdr:row>13</xdr:row>
                    <xdr:rowOff>0</xdr:rowOff>
                  </from>
                  <to>
                    <xdr:col>3</xdr:col>
                    <xdr:colOff>514350</xdr:colOff>
                    <xdr:row>13</xdr:row>
                    <xdr:rowOff>222250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3</xdr:col>
                    <xdr:colOff>552450</xdr:colOff>
                    <xdr:row>13</xdr:row>
                    <xdr:rowOff>0</xdr:rowOff>
                  </from>
                  <to>
                    <xdr:col>3</xdr:col>
                    <xdr:colOff>1066800</xdr:colOff>
                    <xdr:row>13</xdr:row>
                    <xdr:rowOff>222250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4</xdr:col>
                    <xdr:colOff>0</xdr:colOff>
                    <xdr:row>9</xdr:row>
                    <xdr:rowOff>0</xdr:rowOff>
                  </from>
                  <to>
                    <xdr:col>4</xdr:col>
                    <xdr:colOff>514350</xdr:colOff>
                    <xdr:row>10</xdr:row>
                    <xdr:rowOff>31750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4</xdr:col>
                    <xdr:colOff>552450</xdr:colOff>
                    <xdr:row>9</xdr:row>
                    <xdr:rowOff>0</xdr:rowOff>
                  </from>
                  <to>
                    <xdr:col>4</xdr:col>
                    <xdr:colOff>1066800</xdr:colOff>
                    <xdr:row>10</xdr:row>
                    <xdr:rowOff>31750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4</xdr:col>
                    <xdr:colOff>0</xdr:colOff>
                    <xdr:row>10</xdr:row>
                    <xdr:rowOff>6350</xdr:rowOff>
                  </from>
                  <to>
                    <xdr:col>4</xdr:col>
                    <xdr:colOff>514350</xdr:colOff>
                    <xdr:row>11</xdr:row>
                    <xdr:rowOff>31750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4</xdr:col>
                    <xdr:colOff>552450</xdr:colOff>
                    <xdr:row>10</xdr:row>
                    <xdr:rowOff>6350</xdr:rowOff>
                  </from>
                  <to>
                    <xdr:col>4</xdr:col>
                    <xdr:colOff>1066800</xdr:colOff>
                    <xdr:row>11</xdr:row>
                    <xdr:rowOff>31750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3</xdr:col>
                    <xdr:colOff>0</xdr:colOff>
                    <xdr:row>14</xdr:row>
                    <xdr:rowOff>0</xdr:rowOff>
                  </from>
                  <to>
                    <xdr:col>3</xdr:col>
                    <xdr:colOff>514350</xdr:colOff>
                    <xdr:row>15</xdr:row>
                    <xdr:rowOff>31750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3</xdr:col>
                    <xdr:colOff>552450</xdr:colOff>
                    <xdr:row>14</xdr:row>
                    <xdr:rowOff>0</xdr:rowOff>
                  </from>
                  <to>
                    <xdr:col>3</xdr:col>
                    <xdr:colOff>1066800</xdr:colOff>
                    <xdr:row>15</xdr:row>
                    <xdr:rowOff>31750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3</xdr:col>
                    <xdr:colOff>0</xdr:colOff>
                    <xdr:row>20</xdr:row>
                    <xdr:rowOff>0</xdr:rowOff>
                  </from>
                  <to>
                    <xdr:col>3</xdr:col>
                    <xdr:colOff>514350</xdr:colOff>
                    <xdr:row>20</xdr:row>
                    <xdr:rowOff>222250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3</xdr:col>
                    <xdr:colOff>552450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4</xdr:col>
                    <xdr:colOff>0</xdr:colOff>
                    <xdr:row>20</xdr:row>
                    <xdr:rowOff>0</xdr:rowOff>
                  </from>
                  <to>
                    <xdr:col>4</xdr:col>
                    <xdr:colOff>514350</xdr:colOff>
                    <xdr:row>20</xdr:row>
                    <xdr:rowOff>222250</xdr:rowOff>
                  </to>
                </anchor>
              </controlPr>
            </control>
          </mc:Choice>
        </mc:AlternateContent>
        <mc:AlternateContent xmlns:mc="http://schemas.openxmlformats.org/markup-compatibility/2006">
          <mc:Choice Requires="x14">
            <control shapeId="10352" r:id="rId115" name="Check Box 112">
              <controlPr defaultSize="0" autoFill="0" autoLine="0" autoPict="0">
                <anchor moveWithCells="1">
                  <from>
                    <xdr:col>4</xdr:col>
                    <xdr:colOff>552450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356" r:id="rId119" name="Check Box 116">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360" r:id="rId123" name="Check Box 120">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4</xdr:col>
                    <xdr:colOff>0</xdr:colOff>
                    <xdr:row>14</xdr:row>
                    <xdr:rowOff>0</xdr:rowOff>
                  </from>
                  <to>
                    <xdr:col>4</xdr:col>
                    <xdr:colOff>514350</xdr:colOff>
                    <xdr:row>15</xdr:row>
                    <xdr:rowOff>31750</xdr:rowOff>
                  </to>
                </anchor>
              </controlPr>
            </control>
          </mc:Choice>
        </mc:AlternateContent>
        <mc:AlternateContent xmlns:mc="http://schemas.openxmlformats.org/markup-compatibility/2006">
          <mc:Choice Requires="x14">
            <control shapeId="10364" r:id="rId127" name="Check Box 124">
              <controlPr defaultSize="0" autoFill="0" autoLine="0" autoPict="0">
                <anchor moveWithCells="1">
                  <from>
                    <xdr:col>4</xdr:col>
                    <xdr:colOff>552450</xdr:colOff>
                    <xdr:row>14</xdr:row>
                    <xdr:rowOff>0</xdr:rowOff>
                  </from>
                  <to>
                    <xdr:col>4</xdr:col>
                    <xdr:colOff>1066800</xdr:colOff>
                    <xdr:row>15</xdr:row>
                    <xdr:rowOff>31750</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4</xdr:col>
                    <xdr:colOff>0</xdr:colOff>
                    <xdr:row>13</xdr:row>
                    <xdr:rowOff>0</xdr:rowOff>
                  </from>
                  <to>
                    <xdr:col>4</xdr:col>
                    <xdr:colOff>514350</xdr:colOff>
                    <xdr:row>13</xdr:row>
                    <xdr:rowOff>222250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4</xdr:col>
                    <xdr:colOff>552450</xdr:colOff>
                    <xdr:row>13</xdr:row>
                    <xdr:rowOff>0</xdr:rowOff>
                  </from>
                  <to>
                    <xdr:col>4</xdr:col>
                    <xdr:colOff>1066800</xdr:colOff>
                    <xdr:row>13</xdr:row>
                    <xdr:rowOff>222250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4</xdr:col>
                    <xdr:colOff>0</xdr:colOff>
                    <xdr:row>11</xdr:row>
                    <xdr:rowOff>0</xdr:rowOff>
                  </from>
                  <to>
                    <xdr:col>4</xdr:col>
                    <xdr:colOff>514350</xdr:colOff>
                    <xdr:row>12</xdr:row>
                    <xdr:rowOff>31750</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4</xdr:col>
                    <xdr:colOff>552450</xdr:colOff>
                    <xdr:row>11</xdr:row>
                    <xdr:rowOff>0</xdr:rowOff>
                  </from>
                  <to>
                    <xdr:col>4</xdr:col>
                    <xdr:colOff>1066800</xdr:colOff>
                    <xdr:row>12</xdr:row>
                    <xdr:rowOff>31750</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371" r:id="rId134" name="Check Box 131">
              <controlPr defaultSize="0" autoFill="0" autoLine="0" autoPict="0">
                <anchor moveWithCells="1">
                  <from>
                    <xdr:col>3</xdr:col>
                    <xdr:colOff>0</xdr:colOff>
                    <xdr:row>9</xdr:row>
                    <xdr:rowOff>0</xdr:rowOff>
                  </from>
                  <to>
                    <xdr:col>3</xdr:col>
                    <xdr:colOff>514350</xdr:colOff>
                    <xdr:row>10</xdr:row>
                    <xdr:rowOff>31750</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3</xdr:col>
                    <xdr:colOff>552450</xdr:colOff>
                    <xdr:row>9</xdr:row>
                    <xdr:rowOff>0</xdr:rowOff>
                  </from>
                  <to>
                    <xdr:col>3</xdr:col>
                    <xdr:colOff>1066800</xdr:colOff>
                    <xdr:row>10</xdr:row>
                    <xdr:rowOff>31750</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4</xdr:col>
                    <xdr:colOff>0</xdr:colOff>
                    <xdr:row>33</xdr:row>
                    <xdr:rowOff>0</xdr:rowOff>
                  </from>
                  <to>
                    <xdr:col>4</xdr:col>
                    <xdr:colOff>514350</xdr:colOff>
                    <xdr:row>34</xdr:row>
                    <xdr:rowOff>0</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4</xdr:col>
                    <xdr:colOff>552450</xdr:colOff>
                    <xdr:row>33</xdr:row>
                    <xdr:rowOff>0</xdr:rowOff>
                  </from>
                  <to>
                    <xdr:col>4</xdr:col>
                    <xdr:colOff>1066800</xdr:colOff>
                    <xdr:row>34</xdr:row>
                    <xdr:rowOff>0</xdr:rowOff>
                  </to>
                </anchor>
              </controlPr>
            </control>
          </mc:Choice>
        </mc:AlternateContent>
        <mc:AlternateContent xmlns:mc="http://schemas.openxmlformats.org/markup-compatibility/2006">
          <mc:Choice Requires="x14">
            <control shapeId="10375" r:id="rId138" name="Check Box 135">
              <controlPr defaultSize="0" autoFill="0" autoLine="0" autoPict="0">
                <anchor moveWithCells="1" sizeWithCells="1">
                  <from>
                    <xdr:col>4</xdr:col>
                    <xdr:colOff>38100</xdr:colOff>
                    <xdr:row>45</xdr:row>
                    <xdr:rowOff>165100</xdr:rowOff>
                  </from>
                  <to>
                    <xdr:col>4</xdr:col>
                    <xdr:colOff>666750</xdr:colOff>
                    <xdr:row>45</xdr:row>
                    <xdr:rowOff>495300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sizeWithCells="1">
                  <from>
                    <xdr:col>4</xdr:col>
                    <xdr:colOff>711200</xdr:colOff>
                    <xdr:row>45</xdr:row>
                    <xdr:rowOff>165100</xdr:rowOff>
                  </from>
                  <to>
                    <xdr:col>4</xdr:col>
                    <xdr:colOff>1333500</xdr:colOff>
                    <xdr:row>45</xdr:row>
                    <xdr:rowOff>495300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sizeWithCells="1">
                  <from>
                    <xdr:col>4</xdr:col>
                    <xdr:colOff>1327150</xdr:colOff>
                    <xdr:row>45</xdr:row>
                    <xdr:rowOff>165100</xdr:rowOff>
                  </from>
                  <to>
                    <xdr:col>4</xdr:col>
                    <xdr:colOff>2298700</xdr:colOff>
                    <xdr:row>45</xdr:row>
                    <xdr:rowOff>495300</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4</xdr:col>
                    <xdr:colOff>0</xdr:colOff>
                    <xdr:row>59</xdr:row>
                    <xdr:rowOff>0</xdr:rowOff>
                  </from>
                  <to>
                    <xdr:col>4</xdr:col>
                    <xdr:colOff>514350</xdr:colOff>
                    <xdr:row>60</xdr:row>
                    <xdr:rowOff>0</xdr:rowOff>
                  </to>
                </anchor>
              </controlPr>
            </control>
          </mc:Choice>
        </mc:AlternateContent>
        <mc:AlternateContent xmlns:mc="http://schemas.openxmlformats.org/markup-compatibility/2006">
          <mc:Choice Requires="x14">
            <control shapeId="10379" r:id="rId142" name="Check Box 139">
              <controlPr defaultSize="0" autoFill="0" autoLine="0" autoPict="0">
                <anchor moveWithCells="1">
                  <from>
                    <xdr:col>4</xdr:col>
                    <xdr:colOff>552450</xdr:colOff>
                    <xdr:row>59</xdr:row>
                    <xdr:rowOff>0</xdr:rowOff>
                  </from>
                  <to>
                    <xdr:col>4</xdr:col>
                    <xdr:colOff>1066800</xdr:colOff>
                    <xdr:row>60</xdr:row>
                    <xdr:rowOff>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4</xdr:col>
                    <xdr:colOff>1060450</xdr:colOff>
                    <xdr:row>59</xdr:row>
                    <xdr:rowOff>0</xdr:rowOff>
                  </from>
                  <to>
                    <xdr:col>4</xdr:col>
                    <xdr:colOff>1854200</xdr:colOff>
                    <xdr:row>60</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I41"/>
  <sheetViews>
    <sheetView topLeftCell="A24" zoomScale="89" zoomScaleNormal="89" zoomScalePageLayoutView="89" workbookViewId="0">
      <selection activeCell="K37" sqref="K37"/>
    </sheetView>
  </sheetViews>
  <sheetFormatPr defaultColWidth="9.36328125" defaultRowHeight="14"/>
  <cols>
    <col min="1" max="1" width="5" style="51" customWidth="1"/>
    <col min="2" max="2" width="1.6328125" style="51" customWidth="1"/>
    <col min="3" max="3" width="50" style="51" customWidth="1"/>
    <col min="4" max="4" width="29.453125" style="51" customWidth="1"/>
    <col min="5" max="5" width="29.81640625" style="51" customWidth="1"/>
    <col min="6" max="6" width="21.36328125" style="51" customWidth="1"/>
    <col min="7" max="7" width="26.36328125" style="51" customWidth="1"/>
    <col min="8" max="8" width="57.453125" style="51" bestFit="1" customWidth="1"/>
    <col min="9" max="9" width="1.6328125" style="51" customWidth="1"/>
    <col min="10" max="16384" width="9.36328125" style="51"/>
  </cols>
  <sheetData>
    <row r="1" spans="2:9" ht="16" customHeight="1" thickBot="1"/>
    <row r="2" spans="2:9" ht="14.5" thickBot="1">
      <c r="B2" s="52"/>
      <c r="C2" s="94"/>
      <c r="D2" s="94"/>
      <c r="E2" s="94"/>
      <c r="F2" s="94"/>
      <c r="G2" s="94"/>
      <c r="H2" s="94"/>
      <c r="I2" s="95"/>
    </row>
    <row r="3" spans="2:9" ht="32" customHeight="1" thickBot="1">
      <c r="B3" s="57"/>
      <c r="C3" s="669" t="s">
        <v>656</v>
      </c>
      <c r="D3" s="670"/>
      <c r="E3" s="670"/>
      <c r="F3" s="670"/>
      <c r="G3" s="670"/>
      <c r="H3" s="671"/>
      <c r="I3" s="86"/>
    </row>
    <row r="4" spans="2:9">
      <c r="B4" s="57"/>
      <c r="C4" s="85"/>
      <c r="D4" s="85"/>
      <c r="E4" s="85"/>
      <c r="F4" s="85"/>
      <c r="G4" s="85"/>
      <c r="H4" s="85"/>
      <c r="I4" s="86"/>
    </row>
    <row r="5" spans="2:9">
      <c r="B5" s="57"/>
      <c r="C5" s="85"/>
      <c r="D5" s="85"/>
      <c r="E5" s="85"/>
      <c r="F5" s="85"/>
      <c r="G5" s="85"/>
      <c r="H5" s="85"/>
      <c r="I5" s="86"/>
    </row>
    <row r="6" spans="2:9">
      <c r="B6" s="57"/>
      <c r="C6" s="448" t="s">
        <v>1137</v>
      </c>
      <c r="D6" s="85"/>
      <c r="E6" s="85"/>
      <c r="F6" s="85"/>
      <c r="G6" s="85"/>
      <c r="H6" s="85"/>
      <c r="I6" s="86"/>
    </row>
    <row r="7" spans="2:9" ht="14.5" thickBot="1">
      <c r="B7" s="57"/>
      <c r="C7" s="85"/>
      <c r="D7" s="85"/>
      <c r="E7" s="85"/>
      <c r="F7" s="85"/>
      <c r="G7" s="85"/>
      <c r="H7" s="85"/>
      <c r="I7" s="86"/>
    </row>
    <row r="8" spans="2:9" ht="45" customHeight="1">
      <c r="B8" s="57"/>
      <c r="C8" s="605" t="s">
        <v>655</v>
      </c>
      <c r="D8" s="606"/>
      <c r="E8" s="672" t="s">
        <v>939</v>
      </c>
      <c r="F8" s="673"/>
      <c r="G8" s="673"/>
      <c r="H8" s="674"/>
      <c r="I8" s="86"/>
    </row>
    <row r="9" spans="2:9" ht="45" customHeight="1" thickBot="1">
      <c r="B9" s="57"/>
      <c r="C9" s="621" t="s">
        <v>654</v>
      </c>
      <c r="D9" s="622"/>
      <c r="E9" s="676" t="s">
        <v>18</v>
      </c>
      <c r="F9" s="677"/>
      <c r="G9" s="677"/>
      <c r="H9" s="678"/>
      <c r="I9" s="86"/>
    </row>
    <row r="10" spans="2:9" ht="15" customHeight="1" thickBot="1">
      <c r="B10" s="57"/>
      <c r="C10" s="593"/>
      <c r="D10" s="593"/>
      <c r="E10" s="675"/>
      <c r="F10" s="675"/>
      <c r="G10" s="675"/>
      <c r="H10" s="675"/>
      <c r="I10" s="86"/>
    </row>
    <row r="11" spans="2:9" ht="30" customHeight="1">
      <c r="B11" s="57"/>
      <c r="C11" s="605" t="s">
        <v>653</v>
      </c>
      <c r="D11" s="606"/>
      <c r="E11" s="606"/>
      <c r="F11" s="606"/>
      <c r="G11" s="606"/>
      <c r="H11" s="665"/>
      <c r="I11" s="86"/>
    </row>
    <row r="12" spans="2:9" ht="26" customHeight="1">
      <c r="B12" s="57"/>
      <c r="C12" s="91" t="s">
        <v>726</v>
      </c>
      <c r="D12" s="92" t="s">
        <v>727</v>
      </c>
      <c r="E12" s="92" t="s">
        <v>230</v>
      </c>
      <c r="F12" s="92" t="s">
        <v>229</v>
      </c>
      <c r="G12" s="92" t="s">
        <v>652</v>
      </c>
      <c r="H12" s="93" t="s">
        <v>651</v>
      </c>
      <c r="I12" s="86"/>
    </row>
    <row r="13" spans="2:9" ht="103.5" customHeight="1">
      <c r="B13" s="57"/>
      <c r="C13" s="379" t="s">
        <v>980</v>
      </c>
      <c r="D13" s="367" t="s">
        <v>977</v>
      </c>
      <c r="E13" s="367" t="s">
        <v>883</v>
      </c>
      <c r="F13" s="368">
        <v>0</v>
      </c>
      <c r="G13" s="369">
        <v>0.5</v>
      </c>
      <c r="H13" s="375" t="s">
        <v>1036</v>
      </c>
      <c r="I13" s="86"/>
    </row>
    <row r="14" spans="2:9" ht="98.25" customHeight="1">
      <c r="B14" s="57"/>
      <c r="C14" s="379" t="s">
        <v>980</v>
      </c>
      <c r="D14" s="370" t="s">
        <v>969</v>
      </c>
      <c r="E14" s="370" t="s">
        <v>978</v>
      </c>
      <c r="F14" s="371">
        <v>0</v>
      </c>
      <c r="G14" s="369">
        <v>0.5</v>
      </c>
      <c r="H14" s="376" t="s">
        <v>1034</v>
      </c>
      <c r="I14" s="86"/>
    </row>
    <row r="15" spans="2:9" ht="75.75" customHeight="1" thickBot="1">
      <c r="B15" s="57"/>
      <c r="C15" s="378" t="s">
        <v>980</v>
      </c>
      <c r="D15" s="372" t="s">
        <v>970</v>
      </c>
      <c r="E15" s="372" t="s">
        <v>979</v>
      </c>
      <c r="F15" s="373">
        <v>0</v>
      </c>
      <c r="G15" s="374">
        <v>0.5</v>
      </c>
      <c r="H15" s="377" t="s">
        <v>1035</v>
      </c>
      <c r="I15" s="86"/>
    </row>
    <row r="16" spans="2:9">
      <c r="B16" s="57"/>
      <c r="C16" s="85"/>
      <c r="D16" s="85"/>
      <c r="E16" s="85"/>
      <c r="F16" s="85"/>
      <c r="G16" s="85"/>
      <c r="H16" s="85"/>
      <c r="I16" s="86"/>
    </row>
    <row r="17" spans="2:9">
      <c r="B17" s="57"/>
      <c r="C17" s="84"/>
      <c r="D17" s="85"/>
      <c r="E17" s="85"/>
      <c r="F17" s="85"/>
      <c r="G17" s="85"/>
      <c r="H17" s="85"/>
      <c r="I17" s="86"/>
    </row>
    <row r="18" spans="2:9">
      <c r="B18" s="57"/>
      <c r="C18" s="96" t="s">
        <v>913</v>
      </c>
      <c r="D18" s="85"/>
      <c r="E18" s="85"/>
      <c r="F18" s="85"/>
      <c r="G18" s="85"/>
      <c r="H18" s="85"/>
      <c r="I18" s="86"/>
    </row>
    <row r="19" spans="2:9" ht="14.5" thickBot="1">
      <c r="B19" s="57"/>
      <c r="C19" s="96"/>
      <c r="D19" s="85"/>
      <c r="E19" s="85"/>
      <c r="F19" s="85"/>
      <c r="G19" s="85"/>
      <c r="H19" s="85"/>
      <c r="I19" s="86"/>
    </row>
    <row r="20" spans="2:9" ht="30" customHeight="1">
      <c r="B20" s="57"/>
      <c r="C20" s="605" t="s">
        <v>728</v>
      </c>
      <c r="D20" s="606"/>
      <c r="E20" s="606"/>
      <c r="F20" s="606"/>
      <c r="G20" s="606"/>
      <c r="H20" s="665"/>
      <c r="I20" s="86"/>
    </row>
    <row r="21" spans="2:9" ht="30" customHeight="1">
      <c r="B21" s="57"/>
      <c r="C21" s="658" t="s">
        <v>729</v>
      </c>
      <c r="D21" s="659"/>
      <c r="E21" s="659" t="s">
        <v>651</v>
      </c>
      <c r="F21" s="659"/>
      <c r="G21" s="659"/>
      <c r="H21" s="660"/>
      <c r="I21" s="86"/>
    </row>
    <row r="22" spans="2:9" ht="30" customHeight="1">
      <c r="B22" s="57"/>
      <c r="C22" s="666"/>
      <c r="D22" s="667"/>
      <c r="E22" s="667"/>
      <c r="F22" s="667"/>
      <c r="G22" s="667"/>
      <c r="H22" s="668"/>
      <c r="I22" s="86"/>
    </row>
    <row r="23" spans="2:9" ht="30" customHeight="1" thickBot="1">
      <c r="B23" s="57"/>
      <c r="C23" s="661"/>
      <c r="D23" s="662"/>
      <c r="E23" s="663"/>
      <c r="F23" s="663"/>
      <c r="G23" s="663"/>
      <c r="H23" s="664"/>
      <c r="I23" s="86"/>
    </row>
    <row r="24" spans="2:9">
      <c r="B24" s="57"/>
      <c r="C24" s="85"/>
      <c r="D24" s="85"/>
      <c r="E24" s="85"/>
      <c r="F24" s="85"/>
      <c r="G24" s="85"/>
      <c r="H24" s="85"/>
      <c r="I24" s="86"/>
    </row>
    <row r="25" spans="2:9">
      <c r="B25" s="57"/>
      <c r="C25" s="85"/>
      <c r="D25" s="85"/>
      <c r="E25" s="85"/>
      <c r="F25" s="85"/>
      <c r="G25" s="85"/>
      <c r="H25" s="85"/>
      <c r="I25" s="86"/>
    </row>
    <row r="26" spans="2:9">
      <c r="B26" s="57"/>
      <c r="C26" s="96" t="s">
        <v>650</v>
      </c>
      <c r="D26" s="96"/>
      <c r="E26" s="85"/>
      <c r="F26" s="85"/>
      <c r="G26" s="85"/>
      <c r="H26" s="85"/>
      <c r="I26" s="86"/>
    </row>
    <row r="27" spans="2:9" ht="14.5" thickBot="1">
      <c r="B27" s="57"/>
      <c r="C27" s="97"/>
      <c r="D27" s="85"/>
      <c r="E27" s="85"/>
      <c r="F27" s="85"/>
      <c r="G27" s="85"/>
      <c r="H27" s="85"/>
      <c r="I27" s="86"/>
    </row>
    <row r="28" spans="2:9" ht="101" customHeight="1">
      <c r="B28" s="57"/>
      <c r="C28" s="605" t="s">
        <v>914</v>
      </c>
      <c r="D28" s="606"/>
      <c r="E28" s="624" t="s">
        <v>1037</v>
      </c>
      <c r="F28" s="625"/>
      <c r="G28" s="625"/>
      <c r="H28" s="626"/>
      <c r="I28" s="86"/>
    </row>
    <row r="29" spans="2:9" ht="45" customHeight="1">
      <c r="B29" s="57"/>
      <c r="C29" s="619" t="s">
        <v>649</v>
      </c>
      <c r="D29" s="620"/>
      <c r="E29" s="627" t="s">
        <v>1038</v>
      </c>
      <c r="F29" s="627"/>
      <c r="G29" s="627"/>
      <c r="H29" s="628"/>
      <c r="I29" s="86"/>
    </row>
    <row r="30" spans="2:9" ht="45" customHeight="1">
      <c r="B30" s="57"/>
      <c r="C30" s="619" t="s">
        <v>915</v>
      </c>
      <c r="D30" s="620"/>
      <c r="E30" s="656" t="s">
        <v>1039</v>
      </c>
      <c r="F30" s="656"/>
      <c r="G30" s="656"/>
      <c r="H30" s="657"/>
      <c r="I30" s="86"/>
    </row>
    <row r="31" spans="2:9" ht="45" customHeight="1">
      <c r="B31" s="57"/>
      <c r="C31" s="619" t="s">
        <v>730</v>
      </c>
      <c r="D31" s="620"/>
      <c r="E31" s="627" t="s">
        <v>916</v>
      </c>
      <c r="F31" s="627"/>
      <c r="G31" s="627"/>
      <c r="H31" s="628"/>
      <c r="I31" s="86"/>
    </row>
    <row r="32" spans="2:9" ht="45" customHeight="1" thickBot="1">
      <c r="B32" s="57"/>
      <c r="C32" s="621" t="s">
        <v>648</v>
      </c>
      <c r="D32" s="622"/>
      <c r="E32" s="640" t="s">
        <v>1040</v>
      </c>
      <c r="F32" s="640"/>
      <c r="G32" s="640"/>
      <c r="H32" s="641"/>
      <c r="I32" s="86"/>
    </row>
    <row r="33" spans="2:9" s="1" customFormat="1" ht="15" customHeight="1">
      <c r="B33" s="5"/>
      <c r="C33" s="73"/>
      <c r="D33" s="73"/>
      <c r="E33" s="73"/>
      <c r="F33" s="73"/>
      <c r="G33" s="73"/>
      <c r="H33" s="73"/>
      <c r="I33" s="74"/>
    </row>
    <row r="34" spans="2:9">
      <c r="B34" s="57"/>
      <c r="C34" s="84"/>
      <c r="D34" s="85"/>
      <c r="E34" s="85"/>
      <c r="F34" s="85"/>
      <c r="G34" s="85"/>
      <c r="H34" s="85"/>
      <c r="I34" s="86"/>
    </row>
    <row r="35" spans="2:9">
      <c r="B35" s="57"/>
      <c r="C35" s="96" t="s">
        <v>647</v>
      </c>
      <c r="D35" s="85"/>
      <c r="E35" s="85"/>
      <c r="F35" s="85"/>
      <c r="G35" s="85"/>
      <c r="H35" s="85"/>
      <c r="I35" s="86"/>
    </row>
    <row r="36" spans="2:9" ht="14.5" thickBot="1">
      <c r="B36" s="57"/>
      <c r="C36" s="96"/>
      <c r="D36" s="85"/>
      <c r="E36" s="85"/>
      <c r="F36" s="85"/>
      <c r="G36" s="85"/>
      <c r="H36" s="85"/>
      <c r="I36" s="86"/>
    </row>
    <row r="37" spans="2:9" ht="45" customHeight="1">
      <c r="B37" s="57"/>
      <c r="C37" s="644" t="s">
        <v>1136</v>
      </c>
      <c r="D37" s="645"/>
      <c r="E37" s="648"/>
      <c r="F37" s="648"/>
      <c r="G37" s="648"/>
      <c r="H37" s="649"/>
      <c r="I37" s="86"/>
    </row>
    <row r="38" spans="2:9" ht="45" customHeight="1">
      <c r="B38" s="57"/>
      <c r="C38" s="646" t="s">
        <v>731</v>
      </c>
      <c r="D38" s="647"/>
      <c r="E38" s="650" t="s">
        <v>624</v>
      </c>
      <c r="F38" s="650"/>
      <c r="G38" s="650"/>
      <c r="H38" s="651"/>
      <c r="I38" s="86"/>
    </row>
    <row r="39" spans="2:9" ht="45" customHeight="1" thickBot="1">
      <c r="B39" s="57"/>
      <c r="C39" s="652" t="s">
        <v>917</v>
      </c>
      <c r="D39" s="653"/>
      <c r="E39" s="654"/>
      <c r="F39" s="654"/>
      <c r="G39" s="654"/>
      <c r="H39" s="655"/>
      <c r="I39" s="86"/>
    </row>
    <row r="40" spans="2:9">
      <c r="B40" s="57"/>
      <c r="C40" s="85"/>
      <c r="D40" s="85"/>
      <c r="E40" s="85"/>
      <c r="F40" s="85"/>
      <c r="G40" s="85"/>
      <c r="H40" s="85"/>
      <c r="I40" s="86"/>
    </row>
    <row r="41" spans="2:9" ht="14.5" thickBot="1">
      <c r="B41" s="87"/>
      <c r="C41" s="88"/>
      <c r="D41" s="88"/>
      <c r="E41" s="88"/>
      <c r="F41" s="88"/>
      <c r="G41" s="88"/>
      <c r="H41" s="88"/>
      <c r="I41" s="89"/>
    </row>
  </sheetData>
  <mergeCells count="31">
    <mergeCell ref="C11:H11"/>
    <mergeCell ref="C3:H3"/>
    <mergeCell ref="C8:D8"/>
    <mergeCell ref="C10:D10"/>
    <mergeCell ref="E8:H8"/>
    <mergeCell ref="E10:H10"/>
    <mergeCell ref="C9:D9"/>
    <mergeCell ref="E9:H9"/>
    <mergeCell ref="C21:D21"/>
    <mergeCell ref="E21:H21"/>
    <mergeCell ref="C23:D23"/>
    <mergeCell ref="E23:H23"/>
    <mergeCell ref="C20:H20"/>
    <mergeCell ref="C22:D22"/>
    <mergeCell ref="E22:H22"/>
    <mergeCell ref="C28:D28"/>
    <mergeCell ref="C29:D29"/>
    <mergeCell ref="C30:D30"/>
    <mergeCell ref="C31:D31"/>
    <mergeCell ref="C32:D32"/>
    <mergeCell ref="E28:H28"/>
    <mergeCell ref="E29:H29"/>
    <mergeCell ref="E30:H30"/>
    <mergeCell ref="E31:H31"/>
    <mergeCell ref="E32:H32"/>
    <mergeCell ref="C37:D37"/>
    <mergeCell ref="C38:D38"/>
    <mergeCell ref="E37:H37"/>
    <mergeCell ref="E38:H38"/>
    <mergeCell ref="C39:D39"/>
    <mergeCell ref="E39:H39"/>
  </mergeCells>
  <pageMargins left="0.7" right="0.7" top="0.75" bottom="0.75" header="0.3" footer="0.3"/>
  <pageSetup paperSize="9" orientation="portrait" horizontalDpi="4294967293" verticalDpi="429496729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4</xdr:col>
                    <xdr:colOff>0</xdr:colOff>
                    <xdr:row>36</xdr:row>
                    <xdr:rowOff>0</xdr:rowOff>
                  </from>
                  <to>
                    <xdr:col>4</xdr:col>
                    <xdr:colOff>711200</xdr:colOff>
                    <xdr:row>37</xdr:row>
                    <xdr:rowOff>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4</xdr:col>
                    <xdr:colOff>762000</xdr:colOff>
                    <xdr:row>36</xdr:row>
                    <xdr:rowOff>0</xdr:rowOff>
                  </from>
                  <to>
                    <xdr:col>4</xdr:col>
                    <xdr:colOff>1473200</xdr:colOff>
                    <xdr:row>37</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4</xdr:col>
                    <xdr:colOff>1460500</xdr:colOff>
                    <xdr:row>36</xdr:row>
                    <xdr:rowOff>0</xdr:rowOff>
                  </from>
                  <to>
                    <xdr:col>5</xdr:col>
                    <xdr:colOff>476250</xdr:colOff>
                    <xdr:row>37</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xdr:col>
                    <xdr:colOff>0</xdr:colOff>
                    <xdr:row>36</xdr:row>
                    <xdr:rowOff>0</xdr:rowOff>
                  </from>
                  <to>
                    <xdr:col>4</xdr:col>
                    <xdr:colOff>711200</xdr:colOff>
                    <xdr:row>37</xdr:row>
                    <xdr:rowOff>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4</xdr:col>
                    <xdr:colOff>762000</xdr:colOff>
                    <xdr:row>36</xdr:row>
                    <xdr:rowOff>0</xdr:rowOff>
                  </from>
                  <to>
                    <xdr:col>4</xdr:col>
                    <xdr:colOff>1473200</xdr:colOff>
                    <xdr:row>37</xdr:row>
                    <xdr:rowOff>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4</xdr:col>
                    <xdr:colOff>1460500</xdr:colOff>
                    <xdr:row>36</xdr:row>
                    <xdr:rowOff>0</xdr:rowOff>
                  </from>
                  <to>
                    <xdr:col>5</xdr:col>
                    <xdr:colOff>476250</xdr:colOff>
                    <xdr:row>37</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432FF"/>
  </sheetPr>
  <dimension ref="B1:AU119"/>
  <sheetViews>
    <sheetView topLeftCell="B26" workbookViewId="0">
      <selection activeCell="M7" sqref="M7"/>
    </sheetView>
  </sheetViews>
  <sheetFormatPr defaultColWidth="8.6328125" defaultRowHeight="14"/>
  <cols>
    <col min="1" max="1" width="3.81640625" style="1" customWidth="1"/>
    <col min="2" max="2" width="2.36328125" style="1" customWidth="1"/>
    <col min="3" max="3" width="19.81640625" style="51" customWidth="1"/>
    <col min="4" max="4" width="37.36328125" style="1" customWidth="1"/>
    <col min="5" max="5" width="18.36328125" style="1" customWidth="1"/>
    <col min="6" max="6" width="12.1796875" style="1" customWidth="1"/>
    <col min="7" max="7" width="18.6328125" style="1" customWidth="1"/>
    <col min="8" max="8" width="34.453125" style="1" customWidth="1"/>
    <col min="9" max="9" width="55.453125" style="1" customWidth="1"/>
    <col min="10" max="10" width="14.1796875" style="1" customWidth="1"/>
    <col min="11" max="11" width="7" style="1" customWidth="1"/>
    <col min="12" max="16384" width="8.6328125" style="1"/>
  </cols>
  <sheetData>
    <row r="1" spans="2:47" ht="19" customHeight="1" thickBot="1"/>
    <row r="2" spans="2:47" ht="14.5" thickBot="1">
      <c r="B2" s="2"/>
      <c r="C2" s="94"/>
      <c r="D2" s="3"/>
      <c r="E2" s="3"/>
      <c r="F2" s="3"/>
      <c r="G2" s="3"/>
      <c r="H2" s="3"/>
      <c r="I2" s="3"/>
      <c r="J2" s="3"/>
      <c r="K2" s="4"/>
    </row>
    <row r="3" spans="2:47" ht="29" customHeight="1" thickBot="1">
      <c r="B3" s="5"/>
      <c r="C3" s="679" t="s">
        <v>918</v>
      </c>
      <c r="D3" s="680"/>
      <c r="E3" s="680"/>
      <c r="F3" s="680"/>
      <c r="G3" s="680"/>
      <c r="H3" s="680"/>
      <c r="I3" s="680"/>
      <c r="J3" s="681"/>
      <c r="K3" s="519"/>
    </row>
    <row r="4" spans="2:47" ht="15" customHeight="1">
      <c r="B4" s="5"/>
      <c r="C4" s="682"/>
      <c r="D4" s="682"/>
      <c r="E4" s="682"/>
      <c r="F4" s="682"/>
      <c r="G4" s="682"/>
      <c r="H4" s="682"/>
      <c r="I4" s="682"/>
      <c r="J4" s="682"/>
      <c r="K4" s="74"/>
    </row>
    <row r="5" spans="2:47">
      <c r="B5" s="5"/>
      <c r="C5" s="85"/>
      <c r="D5" s="73"/>
      <c r="E5" s="73"/>
      <c r="F5" s="73"/>
      <c r="G5" s="73"/>
      <c r="H5" s="73"/>
      <c r="I5" s="73"/>
      <c r="J5" s="73"/>
      <c r="K5" s="74"/>
    </row>
    <row r="6" spans="2:47" ht="29" customHeight="1" thickBot="1">
      <c r="B6" s="5"/>
      <c r="C6" s="85"/>
      <c r="D6" s="520" t="s">
        <v>756</v>
      </c>
      <c r="E6" s="684" t="s">
        <v>715</v>
      </c>
      <c r="F6" s="684"/>
      <c r="G6" s="683" t="s">
        <v>237</v>
      </c>
      <c r="H6" s="683"/>
      <c r="I6" s="521" t="s">
        <v>238</v>
      </c>
      <c r="J6" s="521" t="s">
        <v>223</v>
      </c>
      <c r="K6" s="74"/>
    </row>
    <row r="7" spans="2:47" s="51" customFormat="1" ht="143" customHeight="1">
      <c r="B7" s="57"/>
      <c r="C7" s="450" t="s">
        <v>253</v>
      </c>
      <c r="D7" s="522" t="s">
        <v>810</v>
      </c>
      <c r="E7" s="687" t="s">
        <v>737</v>
      </c>
      <c r="F7" s="687"/>
      <c r="G7" s="686" t="s">
        <v>1012</v>
      </c>
      <c r="H7" s="686"/>
      <c r="I7" s="113" t="s">
        <v>1090</v>
      </c>
      <c r="J7" s="457" t="s">
        <v>787</v>
      </c>
      <c r="K7" s="86"/>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2:47" s="51" customFormat="1" ht="225" customHeight="1" thickBot="1">
      <c r="B8" s="57"/>
      <c r="C8" s="450"/>
      <c r="D8" s="523" t="s">
        <v>816</v>
      </c>
      <c r="E8" s="688" t="s">
        <v>735</v>
      </c>
      <c r="F8" s="688"/>
      <c r="G8" s="697" t="s">
        <v>1091</v>
      </c>
      <c r="H8" s="697"/>
      <c r="I8" s="459" t="s">
        <v>1092</v>
      </c>
      <c r="J8" s="116" t="s">
        <v>787</v>
      </c>
      <c r="K8" s="86"/>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2:47" s="51" customFormat="1" ht="18.75" customHeight="1" thickBot="1">
      <c r="B9" s="57"/>
      <c r="C9" s="450"/>
      <c r="D9" s="84"/>
      <c r="E9" s="84"/>
      <c r="F9" s="84"/>
      <c r="G9" s="84"/>
      <c r="H9" s="84"/>
      <c r="I9" s="524" t="s">
        <v>234</v>
      </c>
      <c r="J9" s="525" t="s">
        <v>787</v>
      </c>
      <c r="K9" s="86"/>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2:47" s="51" customFormat="1" ht="18.75" customHeight="1">
      <c r="B10" s="57"/>
      <c r="C10" s="450"/>
      <c r="D10" s="84"/>
      <c r="E10" s="84"/>
      <c r="F10" s="84"/>
      <c r="G10" s="84"/>
      <c r="H10" s="84"/>
      <c r="I10" s="526"/>
      <c r="J10" s="85"/>
      <c r="K10" s="86"/>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2:47" s="51" customFormat="1" ht="21" customHeight="1" thickBot="1">
      <c r="B11" s="57"/>
      <c r="C11" s="450"/>
      <c r="D11" s="582" t="s">
        <v>254</v>
      </c>
      <c r="E11" s="582"/>
      <c r="F11" s="582"/>
      <c r="G11" s="582"/>
      <c r="H11" s="582"/>
      <c r="I11" s="582"/>
      <c r="J11" s="582"/>
      <c r="K11" s="86"/>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2:47" s="51" customFormat="1" ht="22" customHeight="1">
      <c r="B12" s="57"/>
      <c r="C12" s="450"/>
      <c r="D12" s="526" t="s">
        <v>57</v>
      </c>
      <c r="E12" s="698" t="s">
        <v>1094</v>
      </c>
      <c r="F12" s="699"/>
      <c r="G12" s="699"/>
      <c r="H12" s="699"/>
      <c r="I12" s="700"/>
      <c r="J12" s="84"/>
      <c r="K12" s="86"/>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2:47" s="51" customFormat="1" ht="22" customHeight="1" thickBot="1">
      <c r="B13" s="57"/>
      <c r="C13" s="450"/>
      <c r="D13" s="526" t="s">
        <v>59</v>
      </c>
      <c r="E13" s="701" t="s">
        <v>770</v>
      </c>
      <c r="F13" s="702"/>
      <c r="G13" s="702"/>
      <c r="H13" s="702"/>
      <c r="I13" s="703"/>
      <c r="J13" s="84"/>
      <c r="K13" s="86"/>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2:47" s="51" customFormat="1" ht="13.5" customHeight="1">
      <c r="B14" s="57"/>
      <c r="C14" s="450"/>
      <c r="D14" s="84"/>
      <c r="E14" s="84"/>
      <c r="F14" s="84"/>
      <c r="G14" s="84"/>
      <c r="H14" s="84"/>
      <c r="I14" s="84"/>
      <c r="J14" s="84"/>
      <c r="K14" s="86"/>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2:47" s="51" customFormat="1" ht="30.75" customHeight="1" thickBot="1">
      <c r="B15" s="57"/>
      <c r="C15" s="692" t="s">
        <v>940</v>
      </c>
      <c r="D15" s="692"/>
      <c r="E15" s="692"/>
      <c r="F15" s="692"/>
      <c r="G15" s="692"/>
      <c r="H15" s="692"/>
      <c r="I15" s="692"/>
      <c r="J15" s="73"/>
      <c r="K15" s="86"/>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2:47" s="51" customFormat="1" ht="92" customHeight="1" thickBot="1">
      <c r="B16" s="57"/>
      <c r="C16" s="527"/>
      <c r="D16" s="693" t="s">
        <v>1093</v>
      </c>
      <c r="E16" s="694"/>
      <c r="F16" s="694"/>
      <c r="G16" s="694"/>
      <c r="H16" s="694"/>
      <c r="I16" s="694"/>
      <c r="J16" s="695"/>
      <c r="K16" s="86"/>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s="51" customFormat="1" ht="46.5" customHeight="1">
      <c r="B17" s="57"/>
      <c r="C17" s="527"/>
      <c r="D17" s="527"/>
      <c r="E17" s="527"/>
      <c r="F17" s="527"/>
      <c r="G17" s="527"/>
      <c r="H17" s="527"/>
      <c r="I17" s="73"/>
      <c r="J17" s="73"/>
      <c r="K17" s="86"/>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ht="25.25" customHeight="1" thickBot="1">
      <c r="B18" s="57"/>
      <c r="C18" s="85"/>
      <c r="D18" s="528" t="s">
        <v>756</v>
      </c>
      <c r="E18" s="685" t="s">
        <v>715</v>
      </c>
      <c r="F18" s="685"/>
      <c r="G18" s="685" t="s">
        <v>237</v>
      </c>
      <c r="H18" s="685"/>
      <c r="I18" s="521" t="s">
        <v>238</v>
      </c>
      <c r="J18" s="521" t="s">
        <v>223</v>
      </c>
      <c r="K18" s="86"/>
    </row>
    <row r="19" spans="2:47" ht="243" customHeight="1">
      <c r="B19" s="57"/>
      <c r="C19" s="529" t="s">
        <v>714</v>
      </c>
      <c r="D19" s="705" t="s">
        <v>810</v>
      </c>
      <c r="E19" s="648" t="s">
        <v>736</v>
      </c>
      <c r="F19" s="648"/>
      <c r="G19" s="690" t="s">
        <v>1021</v>
      </c>
      <c r="H19" s="690"/>
      <c r="I19" s="113" t="s">
        <v>1095</v>
      </c>
      <c r="J19" s="457" t="s">
        <v>20</v>
      </c>
      <c r="K19" s="86"/>
    </row>
    <row r="20" spans="2:47" ht="196">
      <c r="B20" s="57"/>
      <c r="C20" s="529"/>
      <c r="D20" s="706"/>
      <c r="E20" s="689"/>
      <c r="F20" s="689"/>
      <c r="G20" s="691" t="s">
        <v>1022</v>
      </c>
      <c r="H20" s="691"/>
      <c r="I20" s="114" t="s">
        <v>1096</v>
      </c>
      <c r="J20" s="115" t="s">
        <v>787</v>
      </c>
      <c r="K20" s="86"/>
    </row>
    <row r="21" spans="2:47" ht="112">
      <c r="B21" s="57"/>
      <c r="C21" s="529"/>
      <c r="D21" s="706"/>
      <c r="E21" s="689"/>
      <c r="F21" s="689"/>
      <c r="G21" s="691" t="s">
        <v>1023</v>
      </c>
      <c r="H21" s="691"/>
      <c r="I21" s="452" t="s">
        <v>1097</v>
      </c>
      <c r="J21" s="115" t="s">
        <v>787</v>
      </c>
      <c r="K21" s="86"/>
    </row>
    <row r="22" spans="2:47" ht="320" customHeight="1">
      <c r="B22" s="57"/>
      <c r="C22" s="529"/>
      <c r="D22" s="706"/>
      <c r="E22" s="720" t="s">
        <v>737</v>
      </c>
      <c r="F22" s="720"/>
      <c r="G22" s="691" t="s">
        <v>1020</v>
      </c>
      <c r="H22" s="691"/>
      <c r="I22" s="114" t="s">
        <v>1089</v>
      </c>
      <c r="J22" s="115" t="s">
        <v>20</v>
      </c>
      <c r="K22" s="86"/>
    </row>
    <row r="23" spans="2:47" ht="306" customHeight="1">
      <c r="B23" s="57"/>
      <c r="C23" s="529"/>
      <c r="D23" s="706"/>
      <c r="E23" s="720" t="s">
        <v>737</v>
      </c>
      <c r="F23" s="720"/>
      <c r="G23" s="691" t="s">
        <v>1019</v>
      </c>
      <c r="H23" s="691"/>
      <c r="I23" s="114" t="s">
        <v>1098</v>
      </c>
      <c r="J23" s="417" t="s">
        <v>787</v>
      </c>
      <c r="K23" s="86"/>
    </row>
    <row r="24" spans="2:47" ht="214" customHeight="1" thickBot="1">
      <c r="B24" s="57"/>
      <c r="C24" s="529"/>
      <c r="D24" s="707"/>
      <c r="E24" s="704" t="s">
        <v>737</v>
      </c>
      <c r="F24" s="704"/>
      <c r="G24" s="653" t="s">
        <v>1018</v>
      </c>
      <c r="H24" s="653"/>
      <c r="I24" s="459" t="s">
        <v>1099</v>
      </c>
      <c r="J24" s="116" t="s">
        <v>20</v>
      </c>
      <c r="K24" s="86"/>
    </row>
    <row r="25" spans="2:47" ht="287" customHeight="1">
      <c r="B25" s="57"/>
      <c r="C25" s="529"/>
      <c r="D25" s="708" t="s">
        <v>816</v>
      </c>
      <c r="E25" s="696" t="s">
        <v>736</v>
      </c>
      <c r="F25" s="696"/>
      <c r="G25" s="690" t="s">
        <v>1013</v>
      </c>
      <c r="H25" s="690"/>
      <c r="I25" s="113" t="s">
        <v>1016</v>
      </c>
      <c r="J25" s="457" t="s">
        <v>20</v>
      </c>
      <c r="K25" s="86"/>
    </row>
    <row r="26" spans="2:47" ht="408" customHeight="1">
      <c r="B26" s="57"/>
      <c r="C26" s="529"/>
      <c r="D26" s="709"/>
      <c r="E26" s="720" t="s">
        <v>735</v>
      </c>
      <c r="F26" s="720"/>
      <c r="G26" s="691" t="s">
        <v>1014</v>
      </c>
      <c r="H26" s="691"/>
      <c r="I26" s="455" t="s">
        <v>1140</v>
      </c>
      <c r="J26" s="115" t="s">
        <v>20</v>
      </c>
      <c r="K26" s="86"/>
    </row>
    <row r="27" spans="2:47" ht="143" customHeight="1" thickBot="1">
      <c r="B27" s="57"/>
      <c r="C27" s="529"/>
      <c r="D27" s="710"/>
      <c r="E27" s="704" t="s">
        <v>735</v>
      </c>
      <c r="F27" s="704"/>
      <c r="G27" s="653" t="s">
        <v>1015</v>
      </c>
      <c r="H27" s="653"/>
      <c r="I27" s="459" t="s">
        <v>1017</v>
      </c>
      <c r="J27" s="116" t="s">
        <v>788</v>
      </c>
      <c r="K27" s="86"/>
    </row>
    <row r="28" spans="2:47" ht="18.75" customHeight="1" thickBot="1">
      <c r="B28" s="57"/>
      <c r="C28" s="85"/>
      <c r="D28" s="85"/>
      <c r="E28" s="85"/>
      <c r="F28" s="85"/>
      <c r="G28" s="85"/>
      <c r="H28" s="85"/>
      <c r="I28" s="524" t="s">
        <v>234</v>
      </c>
      <c r="J28" s="525" t="s">
        <v>20</v>
      </c>
      <c r="K28" s="86"/>
    </row>
    <row r="29" spans="2:47" ht="14.5" thickBot="1">
      <c r="B29" s="57"/>
      <c r="C29" s="85"/>
      <c r="D29" s="530" t="s">
        <v>254</v>
      </c>
      <c r="E29" s="73"/>
      <c r="F29" s="73"/>
      <c r="G29" s="85"/>
      <c r="H29" s="85"/>
      <c r="I29" s="526"/>
      <c r="J29" s="85"/>
      <c r="K29" s="86"/>
    </row>
    <row r="30" spans="2:47" ht="22" customHeight="1">
      <c r="B30" s="57"/>
      <c r="C30" s="85"/>
      <c r="D30" s="526" t="s">
        <v>57</v>
      </c>
      <c r="E30" s="698" t="s">
        <v>767</v>
      </c>
      <c r="F30" s="699"/>
      <c r="G30" s="699"/>
      <c r="H30" s="699"/>
      <c r="I30" s="700"/>
      <c r="J30" s="85"/>
      <c r="K30" s="86"/>
    </row>
    <row r="31" spans="2:47" ht="22" customHeight="1" thickBot="1">
      <c r="B31" s="57"/>
      <c r="C31" s="85"/>
      <c r="D31" s="526" t="s">
        <v>59</v>
      </c>
      <c r="E31" s="701" t="s">
        <v>768</v>
      </c>
      <c r="F31" s="702"/>
      <c r="G31" s="702"/>
      <c r="H31" s="702"/>
      <c r="I31" s="703"/>
      <c r="J31" s="85"/>
      <c r="K31" s="86"/>
    </row>
    <row r="32" spans="2:47">
      <c r="B32" s="57"/>
      <c r="C32" s="85"/>
      <c r="D32" s="85"/>
      <c r="E32" s="85"/>
      <c r="F32" s="85"/>
      <c r="G32" s="85"/>
      <c r="H32" s="85"/>
      <c r="I32" s="526"/>
      <c r="J32" s="85"/>
      <c r="K32" s="86"/>
    </row>
    <row r="33" spans="2:11" ht="32.75" customHeight="1" thickBot="1">
      <c r="B33" s="57"/>
      <c r="C33" s="692" t="s">
        <v>705</v>
      </c>
      <c r="D33" s="692"/>
      <c r="E33" s="692"/>
      <c r="F33" s="692"/>
      <c r="G33" s="692"/>
      <c r="H33" s="692"/>
      <c r="I33" s="692"/>
      <c r="J33" s="73"/>
      <c r="K33" s="86"/>
    </row>
    <row r="34" spans="2:11" ht="15" customHeight="1">
      <c r="B34" s="57"/>
      <c r="C34" s="527"/>
      <c r="D34" s="711" t="s">
        <v>1141</v>
      </c>
      <c r="E34" s="712"/>
      <c r="F34" s="712"/>
      <c r="G34" s="712"/>
      <c r="H34" s="712"/>
      <c r="I34" s="712"/>
      <c r="J34" s="713"/>
      <c r="K34" s="86"/>
    </row>
    <row r="35" spans="2:11" ht="15" customHeight="1">
      <c r="B35" s="57"/>
      <c r="C35" s="527"/>
      <c r="D35" s="714"/>
      <c r="E35" s="715"/>
      <c r="F35" s="715"/>
      <c r="G35" s="715"/>
      <c r="H35" s="715"/>
      <c r="I35" s="715"/>
      <c r="J35" s="716"/>
      <c r="K35" s="86"/>
    </row>
    <row r="36" spans="2:11" ht="15" customHeight="1">
      <c r="B36" s="57"/>
      <c r="C36" s="527"/>
      <c r="D36" s="714"/>
      <c r="E36" s="715"/>
      <c r="F36" s="715"/>
      <c r="G36" s="715"/>
      <c r="H36" s="715"/>
      <c r="I36" s="715"/>
      <c r="J36" s="716"/>
      <c r="K36" s="86"/>
    </row>
    <row r="37" spans="2:11">
      <c r="B37" s="57"/>
      <c r="C37" s="527"/>
      <c r="D37" s="714"/>
      <c r="E37" s="715"/>
      <c r="F37" s="715"/>
      <c r="G37" s="715"/>
      <c r="H37" s="715"/>
      <c r="I37" s="715"/>
      <c r="J37" s="716"/>
      <c r="K37" s="86"/>
    </row>
    <row r="38" spans="2:11" ht="183" customHeight="1" thickBot="1">
      <c r="B38" s="57"/>
      <c r="C38" s="527"/>
      <c r="D38" s="717"/>
      <c r="E38" s="718"/>
      <c r="F38" s="718"/>
      <c r="G38" s="718"/>
      <c r="H38" s="718"/>
      <c r="I38" s="718"/>
      <c r="J38" s="719"/>
      <c r="K38" s="86"/>
    </row>
    <row r="39" spans="2:11">
      <c r="B39" s="57"/>
      <c r="C39" s="85"/>
      <c r="D39" s="85"/>
      <c r="E39" s="85"/>
      <c r="F39" s="85"/>
      <c r="G39" s="85"/>
      <c r="H39" s="85"/>
      <c r="I39" s="526"/>
      <c r="J39" s="85"/>
      <c r="K39" s="86"/>
    </row>
    <row r="40" spans="2:11" ht="8.5" customHeight="1">
      <c r="B40" s="57"/>
      <c r="C40" s="85"/>
      <c r="D40" s="85"/>
      <c r="E40" s="85"/>
      <c r="F40" s="85"/>
      <c r="G40" s="85"/>
      <c r="H40" s="85"/>
      <c r="I40" s="526"/>
      <c r="J40" s="85"/>
      <c r="K40" s="86"/>
    </row>
    <row r="41" spans="2:11" ht="25.25" customHeight="1" thickBot="1">
      <c r="B41" s="57"/>
      <c r="C41" s="85"/>
      <c r="D41" s="528" t="s">
        <v>756</v>
      </c>
      <c r="E41" s="685" t="s">
        <v>715</v>
      </c>
      <c r="F41" s="685"/>
      <c r="G41" s="685" t="s">
        <v>237</v>
      </c>
      <c r="H41" s="685"/>
      <c r="I41" s="521" t="s">
        <v>238</v>
      </c>
      <c r="J41" s="521" t="s">
        <v>223</v>
      </c>
      <c r="K41" s="86"/>
    </row>
    <row r="42" spans="2:11" ht="156.75" customHeight="1">
      <c r="B42" s="57"/>
      <c r="C42" s="593" t="s">
        <v>713</v>
      </c>
      <c r="D42" s="721" t="s">
        <v>810</v>
      </c>
      <c r="E42" s="696" t="s">
        <v>735</v>
      </c>
      <c r="F42" s="696"/>
      <c r="G42" s="690" t="s">
        <v>922</v>
      </c>
      <c r="H42" s="690"/>
      <c r="I42" s="113" t="s">
        <v>1030</v>
      </c>
      <c r="J42" s="457" t="s">
        <v>787</v>
      </c>
      <c r="K42" s="86"/>
    </row>
    <row r="43" spans="2:11" ht="210">
      <c r="B43" s="57"/>
      <c r="C43" s="593"/>
      <c r="D43" s="722"/>
      <c r="E43" s="720" t="s">
        <v>737</v>
      </c>
      <c r="F43" s="720"/>
      <c r="G43" s="691" t="s">
        <v>961</v>
      </c>
      <c r="H43" s="691"/>
      <c r="I43" s="449" t="s">
        <v>1142</v>
      </c>
      <c r="J43" s="341" t="s">
        <v>20</v>
      </c>
      <c r="K43" s="86"/>
    </row>
    <row r="44" spans="2:11" ht="108" customHeight="1">
      <c r="B44" s="57"/>
      <c r="C44" s="593"/>
      <c r="D44" s="723" t="s">
        <v>816</v>
      </c>
      <c r="E44" s="720" t="s">
        <v>736</v>
      </c>
      <c r="F44" s="720"/>
      <c r="G44" s="691" t="s">
        <v>1032</v>
      </c>
      <c r="H44" s="691"/>
      <c r="I44" s="114" t="s">
        <v>1033</v>
      </c>
      <c r="J44" s="115" t="s">
        <v>787</v>
      </c>
      <c r="K44" s="86"/>
    </row>
    <row r="45" spans="2:11" ht="116" customHeight="1" thickBot="1">
      <c r="B45" s="57"/>
      <c r="C45" s="593"/>
      <c r="D45" s="724"/>
      <c r="E45" s="704" t="s">
        <v>735</v>
      </c>
      <c r="F45" s="704"/>
      <c r="G45" s="653" t="s">
        <v>919</v>
      </c>
      <c r="H45" s="653"/>
      <c r="I45" s="459" t="s">
        <v>1031</v>
      </c>
      <c r="J45" s="116" t="s">
        <v>20</v>
      </c>
      <c r="K45" s="86"/>
    </row>
    <row r="46" spans="2:11" ht="26" customHeight="1" thickBot="1">
      <c r="B46" s="57"/>
      <c r="C46" s="593"/>
      <c r="D46" s="85"/>
      <c r="E46" s="85"/>
      <c r="F46" s="85"/>
      <c r="G46" s="85"/>
      <c r="H46" s="85"/>
      <c r="I46" s="531" t="s">
        <v>234</v>
      </c>
      <c r="J46" s="525" t="s">
        <v>20</v>
      </c>
      <c r="K46" s="86"/>
    </row>
    <row r="47" spans="2:11" ht="14.5" thickBot="1">
      <c r="B47" s="57"/>
      <c r="C47" s="85"/>
      <c r="D47" s="530" t="s">
        <v>920</v>
      </c>
      <c r="E47" s="73"/>
      <c r="F47" s="73"/>
      <c r="G47" s="85"/>
      <c r="H47" s="85"/>
      <c r="I47" s="526"/>
      <c r="J47" s="85"/>
      <c r="K47" s="86"/>
    </row>
    <row r="48" spans="2:11" ht="22" customHeight="1">
      <c r="B48" s="57"/>
      <c r="C48" s="85"/>
      <c r="D48" s="526" t="s">
        <v>57</v>
      </c>
      <c r="E48" s="732" t="s">
        <v>930</v>
      </c>
      <c r="F48" s="733"/>
      <c r="G48" s="733"/>
      <c r="H48" s="733"/>
      <c r="I48" s="734"/>
      <c r="J48" s="85"/>
      <c r="K48" s="86"/>
    </row>
    <row r="49" spans="2:47" ht="22" customHeight="1" thickBot="1">
      <c r="B49" s="57"/>
      <c r="C49" s="85"/>
      <c r="D49" s="526" t="s">
        <v>59</v>
      </c>
      <c r="E49" s="735" t="s">
        <v>931</v>
      </c>
      <c r="F49" s="736"/>
      <c r="G49" s="736"/>
      <c r="H49" s="736"/>
      <c r="I49" s="737"/>
      <c r="J49" s="85"/>
      <c r="K49" s="86"/>
    </row>
    <row r="50" spans="2:47" ht="25.25" customHeight="1" thickBot="1">
      <c r="B50" s="57"/>
      <c r="C50" s="85"/>
      <c r="D50" s="528" t="s">
        <v>756</v>
      </c>
      <c r="E50" s="685" t="s">
        <v>715</v>
      </c>
      <c r="F50" s="685"/>
      <c r="G50" s="685" t="s">
        <v>237</v>
      </c>
      <c r="H50" s="685"/>
      <c r="I50" s="521" t="s">
        <v>238</v>
      </c>
      <c r="J50" s="521" t="s">
        <v>223</v>
      </c>
      <c r="K50" s="86"/>
    </row>
    <row r="51" spans="2:47" ht="153" customHeight="1">
      <c r="B51" s="57"/>
      <c r="C51" s="739" t="s">
        <v>713</v>
      </c>
      <c r="D51" s="721" t="s">
        <v>949</v>
      </c>
      <c r="E51" s="690" t="s">
        <v>735</v>
      </c>
      <c r="F51" s="690"/>
      <c r="G51" s="690" t="s">
        <v>922</v>
      </c>
      <c r="H51" s="690"/>
      <c r="I51" s="342" t="s">
        <v>1029</v>
      </c>
      <c r="J51" s="343" t="s">
        <v>787</v>
      </c>
      <c r="K51" s="86"/>
    </row>
    <row r="52" spans="2:47" ht="135" customHeight="1">
      <c r="B52" s="57"/>
      <c r="C52" s="739"/>
      <c r="D52" s="722"/>
      <c r="E52" s="691" t="s">
        <v>737</v>
      </c>
      <c r="F52" s="691"/>
      <c r="G52" s="627" t="s">
        <v>1024</v>
      </c>
      <c r="H52" s="627"/>
      <c r="I52" s="455" t="s">
        <v>1025</v>
      </c>
      <c r="J52" s="341" t="s">
        <v>20</v>
      </c>
      <c r="K52" s="86"/>
    </row>
    <row r="53" spans="2:47" ht="114" customHeight="1">
      <c r="B53" s="57"/>
      <c r="C53" s="739"/>
      <c r="D53" s="723" t="s">
        <v>816</v>
      </c>
      <c r="E53" s="691" t="s">
        <v>736</v>
      </c>
      <c r="F53" s="691"/>
      <c r="G53" s="691" t="s">
        <v>1026</v>
      </c>
      <c r="H53" s="691"/>
      <c r="I53" s="455" t="s">
        <v>1027</v>
      </c>
      <c r="J53" s="341" t="s">
        <v>787</v>
      </c>
      <c r="K53" s="86"/>
    </row>
    <row r="54" spans="2:47" ht="113" customHeight="1" thickBot="1">
      <c r="B54" s="57"/>
      <c r="C54" s="739"/>
      <c r="D54" s="724"/>
      <c r="E54" s="653" t="s">
        <v>735</v>
      </c>
      <c r="F54" s="653"/>
      <c r="G54" s="653" t="s">
        <v>923</v>
      </c>
      <c r="H54" s="653"/>
      <c r="I54" s="344" t="s">
        <v>1028</v>
      </c>
      <c r="J54" s="345" t="s">
        <v>20</v>
      </c>
      <c r="K54" s="86"/>
    </row>
    <row r="55" spans="2:47" ht="26" customHeight="1" thickBot="1">
      <c r="B55" s="57"/>
      <c r="C55" s="739"/>
      <c r="D55" s="85"/>
      <c r="E55" s="85"/>
      <c r="F55" s="85"/>
      <c r="G55" s="85"/>
      <c r="H55" s="85"/>
      <c r="I55" s="531" t="s">
        <v>234</v>
      </c>
      <c r="J55" s="525" t="s">
        <v>20</v>
      </c>
      <c r="K55" s="86"/>
    </row>
    <row r="56" spans="2:47" ht="14.5" thickBot="1">
      <c r="B56" s="57"/>
      <c r="C56" s="85"/>
      <c r="D56" s="530"/>
      <c r="E56" s="73"/>
      <c r="F56" s="73"/>
      <c r="G56" s="85"/>
      <c r="H56" s="85"/>
      <c r="I56" s="526"/>
      <c r="J56" s="85"/>
      <c r="K56" s="86"/>
    </row>
    <row r="57" spans="2:47" ht="22" customHeight="1" thickBot="1">
      <c r="B57" s="57"/>
      <c r="C57" s="85"/>
      <c r="D57" s="526" t="s">
        <v>57</v>
      </c>
      <c r="E57" s="725" t="s">
        <v>921</v>
      </c>
      <c r="F57" s="726"/>
      <c r="G57" s="726"/>
      <c r="H57" s="726"/>
      <c r="I57" s="727"/>
      <c r="J57" s="85"/>
      <c r="K57" s="86"/>
    </row>
    <row r="58" spans="2:47" ht="22" customHeight="1" thickBot="1">
      <c r="B58" s="57"/>
      <c r="C58" s="85"/>
      <c r="D58" s="526" t="s">
        <v>59</v>
      </c>
      <c r="E58" s="725" t="s">
        <v>772</v>
      </c>
      <c r="F58" s="726"/>
      <c r="G58" s="726"/>
      <c r="H58" s="726"/>
      <c r="I58" s="727"/>
      <c r="J58" s="85"/>
      <c r="K58" s="86"/>
    </row>
    <row r="59" spans="2:47" ht="6.75" customHeight="1" thickBot="1">
      <c r="B59" s="57"/>
      <c r="C59" s="85"/>
      <c r="D59" s="526"/>
      <c r="E59" s="85"/>
      <c r="F59" s="85"/>
      <c r="G59" s="85"/>
      <c r="H59" s="85"/>
      <c r="I59" s="85"/>
      <c r="J59" s="85"/>
      <c r="K59" s="86"/>
    </row>
    <row r="60" spans="2:47" ht="409.5" customHeight="1" thickBot="1">
      <c r="B60" s="57"/>
      <c r="C60" s="728" t="s">
        <v>239</v>
      </c>
      <c r="D60" s="728"/>
      <c r="E60" s="729" t="s">
        <v>1011</v>
      </c>
      <c r="F60" s="730"/>
      <c r="G60" s="730"/>
      <c r="H60" s="730"/>
      <c r="I60" s="730"/>
      <c r="J60" s="731"/>
      <c r="K60" s="86"/>
    </row>
    <row r="61" spans="2:47" s="51" customFormat="1" ht="18.75" customHeight="1">
      <c r="B61" s="57"/>
      <c r="C61" s="532"/>
      <c r="D61" s="532"/>
      <c r="E61" s="532"/>
      <c r="F61" s="532"/>
      <c r="G61" s="532"/>
      <c r="H61" s="532"/>
      <c r="I61" s="73"/>
      <c r="J61" s="73"/>
      <c r="K61" s="86"/>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s="51" customFormat="1" ht="15.75" customHeight="1" thickBot="1">
      <c r="B62" s="57"/>
      <c r="C62" s="85"/>
      <c r="D62" s="533" t="s">
        <v>732</v>
      </c>
      <c r="E62" s="73"/>
      <c r="F62" s="73"/>
      <c r="G62" s="73"/>
      <c r="H62" s="533" t="s">
        <v>216</v>
      </c>
      <c r="I62" s="73"/>
      <c r="J62" s="73"/>
      <c r="K62" s="86"/>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s="51" customFormat="1" ht="58" customHeight="1">
      <c r="B63" s="57"/>
      <c r="C63" s="534" t="s">
        <v>734</v>
      </c>
      <c r="D63" s="690" t="s">
        <v>733</v>
      </c>
      <c r="E63" s="738"/>
      <c r="F63" s="73"/>
      <c r="G63" s="534" t="s">
        <v>217</v>
      </c>
      <c r="H63" s="690" t="s">
        <v>1143</v>
      </c>
      <c r="I63" s="690"/>
      <c r="J63" s="738"/>
      <c r="K63" s="86"/>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s="51" customFormat="1" ht="58" customHeight="1">
      <c r="B64" s="57"/>
      <c r="C64" s="535" t="s">
        <v>735</v>
      </c>
      <c r="D64" s="691" t="s">
        <v>740</v>
      </c>
      <c r="E64" s="741"/>
      <c r="F64" s="73"/>
      <c r="G64" s="535" t="s">
        <v>218</v>
      </c>
      <c r="H64" s="691" t="s">
        <v>1144</v>
      </c>
      <c r="I64" s="691"/>
      <c r="J64" s="741"/>
      <c r="K64" s="86"/>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s="51" customFormat="1" ht="58" customHeight="1">
      <c r="B65" s="57"/>
      <c r="C65" s="535" t="s">
        <v>736</v>
      </c>
      <c r="D65" s="691" t="s">
        <v>741</v>
      </c>
      <c r="E65" s="741"/>
      <c r="F65" s="73"/>
      <c r="G65" s="535" t="s">
        <v>219</v>
      </c>
      <c r="H65" s="691" t="s">
        <v>1145</v>
      </c>
      <c r="I65" s="691"/>
      <c r="J65" s="741"/>
      <c r="K65" s="86"/>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58" customHeight="1">
      <c r="B66" s="57"/>
      <c r="C66" s="535" t="s">
        <v>737</v>
      </c>
      <c r="D66" s="691" t="s">
        <v>742</v>
      </c>
      <c r="E66" s="741"/>
      <c r="F66" s="73"/>
      <c r="G66" s="535" t="s">
        <v>220</v>
      </c>
      <c r="H66" s="691" t="s">
        <v>1146</v>
      </c>
      <c r="I66" s="691"/>
      <c r="J66" s="741"/>
      <c r="K66" s="86"/>
    </row>
    <row r="67" spans="2:47" ht="58" customHeight="1">
      <c r="B67" s="5"/>
      <c r="C67" s="535" t="s">
        <v>738</v>
      </c>
      <c r="D67" s="691" t="s">
        <v>743</v>
      </c>
      <c r="E67" s="741"/>
      <c r="F67" s="73"/>
      <c r="G67" s="535" t="s">
        <v>221</v>
      </c>
      <c r="H67" s="691" t="s">
        <v>1147</v>
      </c>
      <c r="I67" s="691"/>
      <c r="J67" s="741"/>
      <c r="K67" s="74"/>
    </row>
    <row r="68" spans="2:47" ht="58" customHeight="1" thickBot="1">
      <c r="B68" s="5"/>
      <c r="C68" s="535" t="s">
        <v>739</v>
      </c>
      <c r="D68" s="691" t="s">
        <v>744</v>
      </c>
      <c r="E68" s="741"/>
      <c r="F68" s="73"/>
      <c r="G68" s="458" t="s">
        <v>222</v>
      </c>
      <c r="H68" s="653" t="s">
        <v>1148</v>
      </c>
      <c r="I68" s="653"/>
      <c r="J68" s="740"/>
      <c r="K68" s="74"/>
    </row>
    <row r="69" spans="2:47" ht="58" customHeight="1">
      <c r="B69" s="5"/>
      <c r="C69" s="535" t="s">
        <v>745</v>
      </c>
      <c r="D69" s="691" t="s">
        <v>747</v>
      </c>
      <c r="E69" s="741"/>
      <c r="F69" s="5"/>
      <c r="G69" s="84"/>
      <c r="H69" s="84"/>
      <c r="I69" s="84"/>
      <c r="J69" s="84"/>
      <c r="K69" s="74"/>
    </row>
    <row r="70" spans="2:47" ht="58" customHeight="1" thickBot="1">
      <c r="B70" s="127"/>
      <c r="C70" s="458" t="s">
        <v>746</v>
      </c>
      <c r="D70" s="653" t="s">
        <v>748</v>
      </c>
      <c r="E70" s="740"/>
      <c r="F70" s="5"/>
      <c r="G70" s="84"/>
      <c r="H70" s="84"/>
      <c r="I70" s="84"/>
      <c r="J70" s="84"/>
      <c r="K70" s="74"/>
    </row>
    <row r="71" spans="2:47" ht="14.5" thickBot="1">
      <c r="B71" s="128"/>
      <c r="C71" s="536"/>
      <c r="D71" s="537"/>
      <c r="E71" s="537"/>
      <c r="F71" s="537"/>
      <c r="G71" s="537"/>
      <c r="H71" s="537"/>
      <c r="I71" s="111"/>
      <c r="J71" s="111"/>
      <c r="K71" s="129"/>
    </row>
    <row r="72" spans="2:47" ht="50" customHeight="1">
      <c r="C72" s="1"/>
    </row>
    <row r="73" spans="2:47" ht="50" customHeight="1">
      <c r="C73" s="1"/>
    </row>
    <row r="74" spans="2:47" ht="49.5" customHeight="1">
      <c r="C74" s="1"/>
    </row>
    <row r="75" spans="2:47" ht="50" customHeight="1">
      <c r="C75" s="1"/>
    </row>
    <row r="76" spans="2:47" ht="50" customHeight="1">
      <c r="C76" s="1"/>
    </row>
    <row r="77" spans="2:47" ht="50" customHeight="1">
      <c r="C77" s="1"/>
    </row>
    <row r="78" spans="2:47">
      <c r="C78" s="1"/>
    </row>
    <row r="79" spans="2:47">
      <c r="C79" s="1"/>
    </row>
    <row r="80" spans="2:47">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sheetData>
  <mergeCells count="83">
    <mergeCell ref="D64:E64"/>
    <mergeCell ref="H64:J64"/>
    <mergeCell ref="D65:E65"/>
    <mergeCell ref="H65:J65"/>
    <mergeCell ref="D66:E66"/>
    <mergeCell ref="H66:J66"/>
    <mergeCell ref="D70:E70"/>
    <mergeCell ref="D67:E67"/>
    <mergeCell ref="H67:J67"/>
    <mergeCell ref="D68:E68"/>
    <mergeCell ref="H68:J68"/>
    <mergeCell ref="D69:E69"/>
    <mergeCell ref="D63:E63"/>
    <mergeCell ref="H63:J63"/>
    <mergeCell ref="C51:C55"/>
    <mergeCell ref="E51:F51"/>
    <mergeCell ref="G51:H51"/>
    <mergeCell ref="E52:F52"/>
    <mergeCell ref="G52:H52"/>
    <mergeCell ref="E53:F53"/>
    <mergeCell ref="G53:H53"/>
    <mergeCell ref="E54:F54"/>
    <mergeCell ref="G54:H54"/>
    <mergeCell ref="D51:D52"/>
    <mergeCell ref="D53:D54"/>
    <mergeCell ref="D42:D43"/>
    <mergeCell ref="D44:D45"/>
    <mergeCell ref="E57:I57"/>
    <mergeCell ref="E58:I58"/>
    <mergeCell ref="C60:D60"/>
    <mergeCell ref="E60:J60"/>
    <mergeCell ref="E48:I48"/>
    <mergeCell ref="E49:I49"/>
    <mergeCell ref="E50:F50"/>
    <mergeCell ref="G50:H50"/>
    <mergeCell ref="G42:H42"/>
    <mergeCell ref="E43:F43"/>
    <mergeCell ref="G43:H43"/>
    <mergeCell ref="E44:F44"/>
    <mergeCell ref="G44:H44"/>
    <mergeCell ref="E45:F45"/>
    <mergeCell ref="E22:F22"/>
    <mergeCell ref="E41:F41"/>
    <mergeCell ref="G41:H41"/>
    <mergeCell ref="G45:H45"/>
    <mergeCell ref="G26:H26"/>
    <mergeCell ref="E27:F27"/>
    <mergeCell ref="G27:H27"/>
    <mergeCell ref="E30:I30"/>
    <mergeCell ref="E26:F26"/>
    <mergeCell ref="E23:F23"/>
    <mergeCell ref="G23:H23"/>
    <mergeCell ref="C42:C46"/>
    <mergeCell ref="E42:F42"/>
    <mergeCell ref="G8:H8"/>
    <mergeCell ref="D11:J11"/>
    <mergeCell ref="E12:I12"/>
    <mergeCell ref="E13:I13"/>
    <mergeCell ref="G22:H22"/>
    <mergeCell ref="E24:F24"/>
    <mergeCell ref="G24:H24"/>
    <mergeCell ref="E25:F25"/>
    <mergeCell ref="G25:H25"/>
    <mergeCell ref="D19:D24"/>
    <mergeCell ref="D25:D27"/>
    <mergeCell ref="E31:I31"/>
    <mergeCell ref="C33:I33"/>
    <mergeCell ref="D34:J38"/>
    <mergeCell ref="E19:F21"/>
    <mergeCell ref="G19:H19"/>
    <mergeCell ref="G20:H20"/>
    <mergeCell ref="G21:H21"/>
    <mergeCell ref="C15:I15"/>
    <mergeCell ref="D16:J16"/>
    <mergeCell ref="C3:J3"/>
    <mergeCell ref="C4:J4"/>
    <mergeCell ref="G6:H6"/>
    <mergeCell ref="E6:F6"/>
    <mergeCell ref="E18:F18"/>
    <mergeCell ref="G18:H18"/>
    <mergeCell ref="G7:H7"/>
    <mergeCell ref="E7:F7"/>
    <mergeCell ref="E8:F8"/>
  </mergeCells>
  <dataValidations count="5">
    <dataValidation type="list" allowBlank="1" showInputMessage="1" showErrorMessage="1" sqref="F42 F51 E19 E51:E54 E42:E45 E22:E27" xr:uid="{00000000-0002-0000-05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I6 I18 I41 I50" xr:uid="{00000000-0002-0000-0500-000001000000}"/>
    <dataValidation allowBlank="1" showInputMessage="1" showErrorMessage="1" prompt="Refers to the progress expected to be reached at project finalization. " sqref="G6:H6 G18:H18 G41:H41 G50:H50" xr:uid="{00000000-0002-0000-0500-000002000000}"/>
    <dataValidation allowBlank="1" showInputMessage="1" showErrorMessage="1" prompt="Please use the drop-down menu to fill this section" sqref="E6:F6 E18:F18 E41:F41 E50:F50" xr:uid="{00000000-0002-0000-0500-000003000000}"/>
    <dataValidation allowBlank="1" showInputMessage="1" showErrorMessage="1" prompt="Report the project components/outcomes as in the project document " sqref="D6 D18 D41 D50" xr:uid="{00000000-0002-0000-0500-000004000000}"/>
  </dataValidations>
  <hyperlinks>
    <hyperlink ref="E49" r:id="rId1" xr:uid="{00000000-0004-0000-0500-000000000000}"/>
  </hyperlinks>
  <pageMargins left="0.2" right="0.21" top="0.17" bottom="0.17" header="0.17" footer="0.17"/>
  <pageSetup orientation="landscape"/>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432FF"/>
  </sheetPr>
  <dimension ref="B1:K16"/>
  <sheetViews>
    <sheetView topLeftCell="A14" zoomScale="115" zoomScaleNormal="115" zoomScalePageLayoutView="115" workbookViewId="0">
      <selection activeCell="H14" sqref="H14"/>
    </sheetView>
  </sheetViews>
  <sheetFormatPr defaultColWidth="8.6328125" defaultRowHeight="14"/>
  <cols>
    <col min="1" max="1" width="3.1796875" style="1" customWidth="1"/>
    <col min="2" max="2" width="1.6328125" style="1" customWidth="1"/>
    <col min="3" max="3" width="30.453125" style="1" customWidth="1"/>
    <col min="4" max="4" width="11.453125" style="1" customWidth="1"/>
    <col min="5" max="5" width="19.453125" style="1" customWidth="1"/>
    <col min="6" max="6" width="28" style="1" customWidth="1"/>
    <col min="7" max="7" width="57.1796875" style="1" customWidth="1"/>
    <col min="8" max="8" width="29.453125" style="1" customWidth="1"/>
    <col min="9" max="9" width="3.1796875" style="1" customWidth="1"/>
    <col min="10" max="16384" width="8.6328125" style="1"/>
  </cols>
  <sheetData>
    <row r="1" spans="2:11" ht="20" customHeight="1" thickBot="1"/>
    <row r="2" spans="2:11" ht="21" customHeight="1" thickBot="1">
      <c r="B2" s="98"/>
      <c r="C2" s="99"/>
      <c r="D2" s="100"/>
      <c r="E2" s="100"/>
      <c r="F2" s="100"/>
      <c r="G2" s="100"/>
      <c r="H2" s="100"/>
      <c r="I2" s="101"/>
    </row>
    <row r="3" spans="2:11" ht="24" customHeight="1" thickBot="1">
      <c r="B3" s="5"/>
      <c r="C3" s="573" t="s">
        <v>941</v>
      </c>
      <c r="D3" s="745"/>
      <c r="E3" s="745"/>
      <c r="F3" s="745"/>
      <c r="G3" s="745"/>
      <c r="H3" s="746"/>
      <c r="I3" s="102"/>
    </row>
    <row r="4" spans="2:11">
      <c r="B4" s="103"/>
      <c r="C4" s="747"/>
      <c r="D4" s="747"/>
      <c r="E4" s="747"/>
      <c r="F4" s="747"/>
      <c r="G4" s="747"/>
      <c r="H4" s="747"/>
      <c r="I4" s="104"/>
    </row>
    <row r="5" spans="2:11" ht="14.5" thickBot="1">
      <c r="B5" s="103"/>
      <c r="C5" s="748"/>
      <c r="D5" s="748"/>
      <c r="E5" s="748"/>
      <c r="F5" s="748"/>
      <c r="G5" s="748"/>
      <c r="H5" s="748"/>
      <c r="I5" s="104"/>
    </row>
    <row r="6" spans="2:11" ht="30" customHeight="1">
      <c r="B6" s="103"/>
      <c r="C6" s="119" t="s">
        <v>231</v>
      </c>
      <c r="D6" s="749" t="s">
        <v>230</v>
      </c>
      <c r="E6" s="749"/>
      <c r="F6" s="538" t="s">
        <v>229</v>
      </c>
      <c r="G6" s="538" t="s">
        <v>251</v>
      </c>
      <c r="H6" s="539" t="s">
        <v>257</v>
      </c>
      <c r="I6" s="104"/>
    </row>
    <row r="7" spans="2:11" ht="182" customHeight="1">
      <c r="B7" s="103"/>
      <c r="C7" s="120" t="s">
        <v>1100</v>
      </c>
      <c r="D7" s="742" t="s">
        <v>929</v>
      </c>
      <c r="E7" s="742"/>
      <c r="F7" s="540" t="s">
        <v>813</v>
      </c>
      <c r="G7" s="540" t="s">
        <v>1101</v>
      </c>
      <c r="H7" s="541" t="s">
        <v>1102</v>
      </c>
      <c r="I7" s="104"/>
      <c r="K7" s="117"/>
    </row>
    <row r="8" spans="2:11" ht="81.75" customHeight="1">
      <c r="B8" s="103"/>
      <c r="C8" s="121" t="s">
        <v>810</v>
      </c>
      <c r="D8" s="750" t="s">
        <v>811</v>
      </c>
      <c r="E8" s="750"/>
      <c r="F8" s="122"/>
      <c r="G8" s="123"/>
      <c r="H8" s="124" t="s">
        <v>814</v>
      </c>
      <c r="I8" s="104"/>
    </row>
    <row r="9" spans="2:11" ht="362" customHeight="1">
      <c r="B9" s="107"/>
      <c r="C9" s="125" t="s">
        <v>1149</v>
      </c>
      <c r="D9" s="742" t="s">
        <v>789</v>
      </c>
      <c r="E9" s="742"/>
      <c r="F9" s="540" t="s">
        <v>942</v>
      </c>
      <c r="G9" s="542" t="s">
        <v>1150</v>
      </c>
      <c r="H9" s="541" t="s">
        <v>790</v>
      </c>
      <c r="I9" s="108"/>
    </row>
    <row r="10" spans="2:11" ht="132" customHeight="1">
      <c r="B10" s="107"/>
      <c r="C10" s="125" t="s">
        <v>1151</v>
      </c>
      <c r="D10" s="742" t="s">
        <v>932</v>
      </c>
      <c r="E10" s="742"/>
      <c r="F10" s="540" t="s">
        <v>791</v>
      </c>
      <c r="G10" s="542" t="s">
        <v>1103</v>
      </c>
      <c r="H10" s="541" t="s">
        <v>792</v>
      </c>
      <c r="I10" s="108"/>
    </row>
    <row r="11" spans="2:11" ht="409.5" customHeight="1">
      <c r="B11" s="107"/>
      <c r="C11" s="125" t="s">
        <v>1152</v>
      </c>
      <c r="D11" s="742" t="s">
        <v>793</v>
      </c>
      <c r="E11" s="742"/>
      <c r="F11" s="540" t="s">
        <v>794</v>
      </c>
      <c r="G11" s="542" t="s">
        <v>1153</v>
      </c>
      <c r="H11" s="541" t="s">
        <v>795</v>
      </c>
      <c r="I11" s="108"/>
    </row>
    <row r="12" spans="2:11" ht="72.75" customHeight="1">
      <c r="B12" s="107"/>
      <c r="C12" s="121" t="s">
        <v>816</v>
      </c>
      <c r="D12" s="744" t="s">
        <v>812</v>
      </c>
      <c r="E12" s="744"/>
      <c r="F12" s="543"/>
      <c r="G12" s="543"/>
      <c r="H12" s="544" t="s">
        <v>1155</v>
      </c>
      <c r="I12" s="108"/>
    </row>
    <row r="13" spans="2:11" ht="133" customHeight="1">
      <c r="B13" s="107"/>
      <c r="C13" s="125" t="s">
        <v>924</v>
      </c>
      <c r="D13" s="742" t="s">
        <v>927</v>
      </c>
      <c r="E13" s="742"/>
      <c r="F13" s="540" t="s">
        <v>796</v>
      </c>
      <c r="G13" s="540" t="s">
        <v>809</v>
      </c>
      <c r="H13" s="541" t="s">
        <v>928</v>
      </c>
      <c r="I13" s="108"/>
    </row>
    <row r="14" spans="2:11" ht="300.75" customHeight="1">
      <c r="B14" s="107"/>
      <c r="C14" s="125" t="s">
        <v>925</v>
      </c>
      <c r="D14" s="742" t="s">
        <v>926</v>
      </c>
      <c r="E14" s="742"/>
      <c r="F14" s="540" t="s">
        <v>797</v>
      </c>
      <c r="G14" s="540" t="s">
        <v>1104</v>
      </c>
      <c r="H14" s="541" t="s">
        <v>933</v>
      </c>
      <c r="I14" s="108"/>
    </row>
    <row r="15" spans="2:11" ht="211" customHeight="1" thickBot="1">
      <c r="B15" s="107"/>
      <c r="C15" s="545" t="s">
        <v>1154</v>
      </c>
      <c r="D15" s="743" t="s">
        <v>798</v>
      </c>
      <c r="E15" s="743"/>
      <c r="F15" s="546" t="s">
        <v>799</v>
      </c>
      <c r="G15" s="546" t="s">
        <v>996</v>
      </c>
      <c r="H15" s="547" t="s">
        <v>800</v>
      </c>
      <c r="I15" s="108"/>
    </row>
    <row r="16" spans="2:11" ht="14.5" thickBot="1">
      <c r="B16" s="109"/>
      <c r="C16" s="118"/>
      <c r="D16" s="118"/>
      <c r="E16" s="118"/>
      <c r="F16" s="118"/>
      <c r="G16" s="118"/>
      <c r="H16" s="118"/>
      <c r="I16" s="112"/>
    </row>
  </sheetData>
  <mergeCells count="13">
    <mergeCell ref="C3:H3"/>
    <mergeCell ref="C4:H4"/>
    <mergeCell ref="C5:H5"/>
    <mergeCell ref="D6:E6"/>
    <mergeCell ref="D9:E9"/>
    <mergeCell ref="D8:E8"/>
    <mergeCell ref="D7:E7"/>
    <mergeCell ref="D10:E10"/>
    <mergeCell ref="D11:E11"/>
    <mergeCell ref="D15:E15"/>
    <mergeCell ref="D13:E13"/>
    <mergeCell ref="D14:E14"/>
    <mergeCell ref="D12:E12"/>
  </mergeCells>
  <pageMargins left="0.25" right="0.25" top="0.17" bottom="0.17" header="0.17" footer="0.17"/>
  <pageSetup orientation="portrait"/>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432FF"/>
  </sheetPr>
  <dimension ref="B1:E38"/>
  <sheetViews>
    <sheetView topLeftCell="A32" zoomScale="125" zoomScaleNormal="125" zoomScalePageLayoutView="125" workbookViewId="0">
      <selection activeCell="G6" sqref="G6"/>
    </sheetView>
  </sheetViews>
  <sheetFormatPr defaultColWidth="8.6328125" defaultRowHeight="14"/>
  <cols>
    <col min="1" max="1" width="3.36328125" style="1" customWidth="1"/>
    <col min="2" max="2" width="3.6328125" style="1" customWidth="1"/>
    <col min="3" max="3" width="45.36328125" style="1" customWidth="1"/>
    <col min="4" max="4" width="95.6328125" style="1" customWidth="1"/>
    <col min="5" max="5" width="3.6328125" style="1" customWidth="1"/>
    <col min="6" max="16384" width="8.6328125" style="1"/>
  </cols>
  <sheetData>
    <row r="1" spans="2:5" ht="20" customHeight="1" thickBot="1"/>
    <row r="2" spans="2:5" ht="14.5" thickBot="1">
      <c r="B2" s="2"/>
      <c r="C2" s="3"/>
      <c r="D2" s="3"/>
      <c r="E2" s="4"/>
    </row>
    <row r="3" spans="2:5" ht="22" customHeight="1" thickBot="1">
      <c r="B3" s="5"/>
      <c r="C3" s="753" t="s">
        <v>240</v>
      </c>
      <c r="D3" s="754"/>
      <c r="E3" s="74"/>
    </row>
    <row r="4" spans="2:5" ht="14.5" thickBot="1">
      <c r="B4" s="5"/>
      <c r="C4" s="126"/>
      <c r="D4" s="126"/>
      <c r="E4" s="74"/>
    </row>
    <row r="5" spans="2:5" ht="22" customHeight="1">
      <c r="B5" s="5"/>
      <c r="C5" s="130" t="s">
        <v>241</v>
      </c>
      <c r="D5" s="131" t="s">
        <v>242</v>
      </c>
      <c r="E5" s="74"/>
    </row>
    <row r="6" spans="2:5" ht="302.25" customHeight="1">
      <c r="B6" s="5"/>
      <c r="C6" s="132" t="s">
        <v>265</v>
      </c>
      <c r="D6" s="386" t="s">
        <v>1161</v>
      </c>
      <c r="E6" s="74"/>
    </row>
    <row r="7" spans="2:5" ht="178" customHeight="1">
      <c r="B7" s="5"/>
      <c r="C7" s="132" t="s">
        <v>266</v>
      </c>
      <c r="D7" s="386" t="s">
        <v>1009</v>
      </c>
      <c r="E7" s="74"/>
    </row>
    <row r="8" spans="2:5" ht="84" customHeight="1">
      <c r="B8" s="5"/>
      <c r="C8" s="134" t="s">
        <v>703</v>
      </c>
      <c r="D8" s="133" t="s">
        <v>1003</v>
      </c>
      <c r="E8" s="74"/>
    </row>
    <row r="9" spans="2:5" ht="81" customHeight="1">
      <c r="B9" s="5"/>
      <c r="C9" s="134" t="s">
        <v>699</v>
      </c>
      <c r="D9" s="133" t="s">
        <v>1004</v>
      </c>
      <c r="E9" s="74"/>
    </row>
    <row r="10" spans="2:5" ht="144" customHeight="1" thickBot="1">
      <c r="B10" s="5"/>
      <c r="C10" s="135" t="s">
        <v>801</v>
      </c>
      <c r="D10" s="387" t="s">
        <v>1010</v>
      </c>
      <c r="E10" s="74"/>
    </row>
    <row r="11" spans="2:5" ht="40.25" customHeight="1" thickBot="1">
      <c r="B11" s="5"/>
      <c r="C11" s="752"/>
      <c r="D11" s="752"/>
      <c r="E11" s="74"/>
    </row>
    <row r="12" spans="2:5" ht="19" customHeight="1" thickBot="1">
      <c r="B12" s="5"/>
      <c r="C12" s="548" t="s">
        <v>243</v>
      </c>
      <c r="D12" s="548" t="s">
        <v>242</v>
      </c>
      <c r="E12" s="74"/>
    </row>
    <row r="13" spans="2:5" ht="18" customHeight="1" thickBot="1">
      <c r="B13" s="5"/>
      <c r="C13" s="751" t="s">
        <v>263</v>
      </c>
      <c r="D13" s="751"/>
      <c r="E13" s="74"/>
    </row>
    <row r="14" spans="2:5" ht="177" customHeight="1">
      <c r="B14" s="5"/>
      <c r="C14" s="136" t="s">
        <v>802</v>
      </c>
      <c r="D14" s="137" t="s">
        <v>1160</v>
      </c>
      <c r="E14" s="74"/>
    </row>
    <row r="15" spans="2:5" ht="71.25" customHeight="1" thickBot="1">
      <c r="B15" s="5"/>
      <c r="C15" s="461" t="s">
        <v>803</v>
      </c>
      <c r="D15" s="454" t="s">
        <v>1002</v>
      </c>
      <c r="E15" s="74"/>
    </row>
    <row r="16" spans="2:5" ht="18" customHeight="1" thickBot="1">
      <c r="B16" s="5"/>
      <c r="C16" s="751" t="s">
        <v>622</v>
      </c>
      <c r="D16" s="751"/>
      <c r="E16" s="74"/>
    </row>
    <row r="17" spans="2:5" ht="159" customHeight="1">
      <c r="B17" s="5"/>
      <c r="C17" s="136" t="s">
        <v>804</v>
      </c>
      <c r="D17" s="555" t="s">
        <v>1159</v>
      </c>
      <c r="E17" s="74"/>
    </row>
    <row r="18" spans="2:5" ht="190.5" customHeight="1" thickBot="1">
      <c r="B18" s="5"/>
      <c r="C18" s="461" t="s">
        <v>805</v>
      </c>
      <c r="D18" s="554" t="s">
        <v>1135</v>
      </c>
      <c r="E18" s="74"/>
    </row>
    <row r="19" spans="2:5" ht="18" customHeight="1" thickBot="1">
      <c r="B19" s="5"/>
      <c r="C19" s="751" t="s">
        <v>264</v>
      </c>
      <c r="D19" s="751"/>
      <c r="E19" s="74"/>
    </row>
    <row r="20" spans="2:5" ht="88" customHeight="1">
      <c r="B20" s="5"/>
      <c r="C20" s="136" t="s">
        <v>806</v>
      </c>
      <c r="D20" s="137" t="s">
        <v>1005</v>
      </c>
      <c r="E20" s="74"/>
    </row>
    <row r="21" spans="2:5" ht="78" customHeight="1" thickBot="1">
      <c r="B21" s="5"/>
      <c r="C21" s="461" t="s">
        <v>262</v>
      </c>
      <c r="D21" s="451" t="s">
        <v>1006</v>
      </c>
      <c r="E21" s="74"/>
    </row>
    <row r="22" spans="2:5" ht="18" customHeight="1" thickBot="1">
      <c r="B22" s="5"/>
      <c r="C22" s="751" t="s">
        <v>244</v>
      </c>
      <c r="D22" s="751"/>
      <c r="E22" s="74"/>
    </row>
    <row r="23" spans="2:5" ht="114.75" customHeight="1">
      <c r="B23" s="5"/>
      <c r="C23" s="136" t="s">
        <v>245</v>
      </c>
      <c r="D23" s="137" t="s">
        <v>1007</v>
      </c>
      <c r="E23" s="74"/>
    </row>
    <row r="24" spans="2:5" ht="112" customHeight="1">
      <c r="B24" s="5"/>
      <c r="C24" s="460" t="s">
        <v>246</v>
      </c>
      <c r="D24" s="453" t="s">
        <v>1008</v>
      </c>
      <c r="E24" s="74"/>
    </row>
    <row r="25" spans="2:5" ht="196.5" thickBot="1">
      <c r="B25" s="5"/>
      <c r="C25" s="461" t="s">
        <v>247</v>
      </c>
      <c r="D25" s="554" t="s">
        <v>1158</v>
      </c>
      <c r="E25" s="74"/>
    </row>
    <row r="26" spans="2:5" ht="18" customHeight="1" thickBot="1">
      <c r="B26" s="5"/>
      <c r="C26" s="751" t="s">
        <v>248</v>
      </c>
      <c r="D26" s="751"/>
      <c r="E26" s="74"/>
    </row>
    <row r="27" spans="2:5" ht="84.75" customHeight="1">
      <c r="B27" s="5"/>
      <c r="C27" s="534" t="s">
        <v>267</v>
      </c>
      <c r="D27" s="549" t="s">
        <v>998</v>
      </c>
      <c r="E27" s="74"/>
    </row>
    <row r="28" spans="2:5" ht="132" customHeight="1">
      <c r="B28" s="5"/>
      <c r="C28" s="460" t="s">
        <v>807</v>
      </c>
      <c r="D28" s="453" t="s">
        <v>1000</v>
      </c>
      <c r="E28" s="74"/>
    </row>
    <row r="29" spans="2:5" ht="109" customHeight="1">
      <c r="B29" s="5"/>
      <c r="C29" s="460" t="s">
        <v>808</v>
      </c>
      <c r="D29" s="456" t="s">
        <v>1156</v>
      </c>
      <c r="E29" s="74"/>
    </row>
    <row r="30" spans="2:5" ht="247.5" customHeight="1">
      <c r="B30" s="5"/>
      <c r="C30" s="460" t="s">
        <v>268</v>
      </c>
      <c r="D30" s="453" t="s">
        <v>1001</v>
      </c>
      <c r="E30" s="74"/>
    </row>
    <row r="31" spans="2:5" ht="80.25" customHeight="1">
      <c r="B31" s="5"/>
      <c r="C31" s="460" t="s">
        <v>249</v>
      </c>
      <c r="D31" s="453" t="s">
        <v>999</v>
      </c>
      <c r="E31" s="74"/>
    </row>
    <row r="32" spans="2:5" ht="54" customHeight="1" thickBot="1">
      <c r="B32" s="5"/>
      <c r="C32" s="461" t="s">
        <v>269</v>
      </c>
      <c r="D32" s="454" t="s">
        <v>1002</v>
      </c>
      <c r="E32" s="74"/>
    </row>
    <row r="33" spans="2:5" ht="18" customHeight="1" thickBot="1">
      <c r="B33" s="5"/>
      <c r="C33" s="751" t="s">
        <v>700</v>
      </c>
      <c r="D33" s="751"/>
      <c r="E33" s="74"/>
    </row>
    <row r="34" spans="2:5" ht="102" customHeight="1" thickBot="1">
      <c r="B34" s="127"/>
      <c r="C34" s="550" t="s">
        <v>701</v>
      </c>
      <c r="D34" s="551" t="s">
        <v>997</v>
      </c>
      <c r="E34" s="74"/>
    </row>
    <row r="35" spans="2:5" ht="18" customHeight="1" thickBot="1">
      <c r="B35" s="5"/>
      <c r="C35" s="751" t="s">
        <v>702</v>
      </c>
      <c r="D35" s="751"/>
      <c r="E35" s="74"/>
    </row>
    <row r="36" spans="2:5" ht="45.5" customHeight="1">
      <c r="B36" s="5"/>
      <c r="C36" s="136" t="s">
        <v>934</v>
      </c>
      <c r="D36" s="552"/>
      <c r="E36" s="74"/>
    </row>
    <row r="37" spans="2:5" ht="38" customHeight="1" thickBot="1">
      <c r="B37" s="5"/>
      <c r="C37" s="461" t="s">
        <v>1157</v>
      </c>
      <c r="D37" s="553"/>
      <c r="E37" s="74"/>
    </row>
    <row r="38" spans="2:5" ht="14.5" thickBot="1">
      <c r="B38" s="128"/>
      <c r="C38" s="111"/>
      <c r="D38" s="111"/>
      <c r="E38" s="129"/>
    </row>
  </sheetData>
  <mergeCells count="9">
    <mergeCell ref="C33:D33"/>
    <mergeCell ref="C35:D35"/>
    <mergeCell ref="C11:D11"/>
    <mergeCell ref="C26:D26"/>
    <mergeCell ref="C3:D3"/>
    <mergeCell ref="C13:D13"/>
    <mergeCell ref="C19:D19"/>
    <mergeCell ref="C22:D22"/>
    <mergeCell ref="C16:D16"/>
  </mergeCells>
  <pageMargins left="0.25" right="0.25" top="0.18" bottom="0.17" header="0.17" footer="0.17"/>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4820" r:id="rId3" name="Check Box 4">
              <controlPr defaultSize="0" autoFill="0" autoLine="0" autoPict="0">
                <anchor moveWithCells="1" sizeWithCells="1">
                  <from>
                    <xdr:col>2</xdr:col>
                    <xdr:colOff>3168650</xdr:colOff>
                    <xdr:row>35</xdr:row>
                    <xdr:rowOff>0</xdr:rowOff>
                  </from>
                  <to>
                    <xdr:col>3</xdr:col>
                    <xdr:colOff>584200</xdr:colOff>
                    <xdr:row>35</xdr:row>
                    <xdr:rowOff>336550</xdr:rowOff>
                  </to>
                </anchor>
              </controlPr>
            </control>
          </mc:Choice>
        </mc:AlternateContent>
        <mc:AlternateContent xmlns:mc="http://schemas.openxmlformats.org/markup-compatibility/2006">
          <mc:Choice Requires="x14">
            <control shapeId="34821" r:id="rId4" name="Check Box 5">
              <controlPr defaultSize="0" autoFill="0" autoLine="0" autoPict="0">
                <anchor moveWithCells="1" sizeWithCells="1">
                  <from>
                    <xdr:col>3</xdr:col>
                    <xdr:colOff>628650</xdr:colOff>
                    <xdr:row>35</xdr:row>
                    <xdr:rowOff>0</xdr:rowOff>
                  </from>
                  <to>
                    <xdr:col>3</xdr:col>
                    <xdr:colOff>1219200</xdr:colOff>
                    <xdr:row>35</xdr:row>
                    <xdr:rowOff>336550</xdr:rowOff>
                  </to>
                </anchor>
              </controlPr>
            </control>
          </mc:Choice>
        </mc:AlternateContent>
        <mc:AlternateContent xmlns:mc="http://schemas.openxmlformats.org/markup-compatibility/2006">
          <mc:Choice Requires="x14">
            <control shapeId="34822" r:id="rId5" name="Check Box 6">
              <controlPr defaultSize="0" autoFill="0" autoLine="0" autoPict="0">
                <anchor moveWithCells="1" sizeWithCells="1">
                  <from>
                    <xdr:col>2</xdr:col>
                    <xdr:colOff>3016250</xdr:colOff>
                    <xdr:row>35</xdr:row>
                    <xdr:rowOff>0</xdr:rowOff>
                  </from>
                  <to>
                    <xdr:col>3</xdr:col>
                    <xdr:colOff>508000</xdr:colOff>
                    <xdr:row>35</xdr:row>
                    <xdr:rowOff>336550</xdr:rowOff>
                  </to>
                </anchor>
              </controlPr>
            </control>
          </mc:Choice>
        </mc:AlternateContent>
        <mc:AlternateContent xmlns:mc="http://schemas.openxmlformats.org/markup-compatibility/2006">
          <mc:Choice Requires="x14">
            <control shapeId="34823" r:id="rId6" name="Check Box 7">
              <controlPr defaultSize="0" autoFill="0" autoLine="0" autoPict="0">
                <anchor moveWithCells="1" sizeWithCells="1">
                  <from>
                    <xdr:col>3</xdr:col>
                    <xdr:colOff>558800</xdr:colOff>
                    <xdr:row>35</xdr:row>
                    <xdr:rowOff>0</xdr:rowOff>
                  </from>
                  <to>
                    <xdr:col>3</xdr:col>
                    <xdr:colOff>1219200</xdr:colOff>
                    <xdr:row>35</xdr:row>
                    <xdr:rowOff>336550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4133</ProjectId>
    <ReportingPeriod xmlns="dc9b7735-1e97-4a24-b7a2-47bf824ab39e" xsi:nil="true"/>
    <WBDocsDocURL xmlns="dc9b7735-1e97-4a24-b7a2-47bf824ab39e">http://wbdocsservices.worldbank.org/services?I4_SERVICE=VC&amp;I4_KEY=TF069013&amp;I4_DOCID=090224b088bcf8e6</WBDocsDocURL>
    <WBDocsDocURLPublicOnly xmlns="dc9b7735-1e97-4a24-b7a2-47bf824ab39e">http://pubdocs.worldbank.org/en/453971638234345485/4133-Fund-PPR-2nd-Year-25nov-2021-web.xlsx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9968D92-C9E4-47AD-A354-4718A373EEAE}"/>
</file>

<file path=customXml/itemProps2.xml><?xml version="1.0" encoding="utf-8"?>
<ds:datastoreItem xmlns:ds="http://schemas.openxmlformats.org/officeDocument/2006/customXml" ds:itemID="{5ACB636E-853D-4DF3-BF6E-CE431F6FDF0F}"/>
</file>

<file path=customXml/itemProps3.xml><?xml version="1.0" encoding="utf-8"?>
<ds:datastoreItem xmlns:ds="http://schemas.openxmlformats.org/officeDocument/2006/customXml" ds:itemID="{C67A77F8-B11D-446E-9D99-839635C0C9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and GP Guidance notes</vt:lpstr>
      <vt:lpstr>ESP Compliance</vt:lpstr>
      <vt:lpstr>GP Compliance</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2021-11-30T01:03:19Z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