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externalLinks/externalLink1.xml" ContentType="application/vnd.openxmlformats-officedocument.spreadsheetml.externalLink+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29.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1.xml" ContentType="application/vnd.openxmlformats-officedocument.spreadsheetml.revisionLog+xml"/>
  <Override PartName="/xl/revisions/revisionLog12.xml" ContentType="application/vnd.openxmlformats-officedocument.spreadsheetml.revisionLog+xml"/>
  <Override PartName="/xl/revisions/revisionLog8.xml" ContentType="application/vnd.openxmlformats-officedocument.spreadsheetml.revisionLog+xml"/>
  <Override PartName="/xl/revisions/revisionLog4.xml" ContentType="application/vnd.openxmlformats-officedocument.spreadsheetml.revisionLog+xml"/>
  <Override PartName="/xl/revisions/revisionLog14.xml" ContentType="application/vnd.openxmlformats-officedocument.spreadsheetml.revisionLog+xml"/>
  <Override PartName="/xl/revisions/revisionLog17.xml" ContentType="application/vnd.openxmlformats-officedocument.spreadsheetml.revisionLog+xml"/>
  <Override PartName="/xl/revisions/revisionLog22.xml" ContentType="application/vnd.openxmlformats-officedocument.spreadsheetml.revisionLog+xml"/>
  <Override PartName="/xl/revisions/revisionLog13.xml" ContentType="application/vnd.openxmlformats-officedocument.spreadsheetml.revisionLog+xml"/>
  <Override PartName="/xl/revisions/revisionLog26.xml" ContentType="application/vnd.openxmlformats-officedocument.spreadsheetml.revisionLog+xml"/>
  <Override PartName="/xl/revisions/revisionLog3.xml" ContentType="application/vnd.openxmlformats-officedocument.spreadsheetml.revisionLog+xml"/>
  <Override PartName="/xl/revisions/revisionLog21.xml" ContentType="application/vnd.openxmlformats-officedocument.spreadsheetml.revisionLog+xml"/>
  <Override PartName="/xl/revisions/revisionLog11.xml" ContentType="application/vnd.openxmlformats-officedocument.spreadsheetml.revisionLog+xml"/>
  <Override PartName="/xl/revisions/revisionLog7.xml" ContentType="application/vnd.openxmlformats-officedocument.spreadsheetml.revisionLog+xml"/>
  <Override PartName="/xl/revisions/revisionLog20.xml" ContentType="application/vnd.openxmlformats-officedocument.spreadsheetml.revisionLog+xml"/>
  <Override PartName="/xl/revisions/revisionLog25.xml" ContentType="application/vnd.openxmlformats-officedocument.spreadsheetml.revisionLog+xml"/>
  <Override PartName="/xl/revisions/revisionLog10.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8.xml" ContentType="application/vnd.openxmlformats-officedocument.spreadsheetml.revisionLog+xml"/>
  <Override PartName="/xl/revisions/revisionLog6.xml" ContentType="application/vnd.openxmlformats-officedocument.spreadsheetml.revisionLog+xml"/>
  <Override PartName="/xl/revisions/revisionLog19.xml" ContentType="application/vnd.openxmlformats-officedocument.spreadsheetml.revisionLog+xml"/>
  <Override PartName="/xl/revisions/revisionLog24.xml" ContentType="application/vnd.openxmlformats-officedocument.spreadsheetml.revisionLog+xml"/>
  <Override PartName="/xl/revisions/revisionLog27.xml" ContentType="application/vnd.openxmlformats-officedocument.spreadsheetml.revisionLog+xml"/>
  <Override PartName="/xl/revisions/revisionLog9.xml" ContentType="application/vnd.openxmlformats-officedocument.spreadsheetml.revisionLog+xml"/>
  <Override PartName="/xl/revisions/revisionLog18.xml" ContentType="application/vnd.openxmlformats-officedocument.spreadsheetml.revisionLog+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defaultThemeVersion="124226"/>
  <mc:AlternateContent xmlns:mc="http://schemas.openxmlformats.org/markup-compatibility/2006">
    <mc:Choice Requires="x15">
      <x15ac:absPath xmlns:x15ac="http://schemas.microsoft.com/office/spreadsheetml/2010/11/ac" url="https://worldbankgroup-my.sharepoint.com/personal/massouyouti_adaptation-fund_org/Documents/Documents/"/>
    </mc:Choice>
  </mc:AlternateContent>
  <xr:revisionPtr revIDLastSave="0" documentId="10_ncr:80_{097F1E73-1FC6-4D4B-8E97-F03EB9DE7539}" xr6:coauthVersionLast="45" xr6:coauthVersionMax="45" xr10:uidLastSave="{00000000-0000-0000-0000-000000000000}"/>
  <bookViews>
    <workbookView xWindow="-110" yWindow="-110" windowWidth="19420" windowHeight="10420" tabRatio="906" xr2:uid="{00000000-000D-0000-FFFF-FFFF00000000}"/>
  </bookViews>
  <sheets>
    <sheet name="Overview " sheetId="1" r:id="rId1"/>
    <sheet name="FinancialData " sheetId="2" r:id="rId2"/>
    <sheet name="Procurement" sheetId="3" r:id="rId3"/>
    <sheet name="Risk Assesment " sheetId="4" r:id="rId4"/>
    <sheet name="ESP Compliance" sheetId="5" r:id="rId5"/>
    <sheet name="GP Compliance" sheetId="6" r:id="rId6"/>
    <sheet name="ESP and GP Guidance notes" sheetId="7" r:id="rId7"/>
    <sheet name="Rating " sheetId="8" r:id="rId8"/>
    <sheet name="Sheet1" sheetId="13" r:id="rId9"/>
    <sheet name="Project Indicators" sheetId="9" r:id="rId10"/>
    <sheet name="Lessons Learned" sheetId="10" r:id="rId11"/>
    <sheet name="Results Tracker" sheetId="11" r:id="rId12"/>
    <sheet name="Units for Indicators" sheetId="12" r:id="rId13"/>
  </sheets>
  <externalReferences>
    <externalReference r:id="rId14"/>
  </externalReferences>
  <definedNames>
    <definedName name="iincome" localSheetId="4">#REF!</definedName>
    <definedName name="iincome">#REF!</definedName>
    <definedName name="income" localSheetId="4">#REF!</definedName>
    <definedName name="income" localSheetId="11">#REF!</definedName>
    <definedName name="income">#REF!</definedName>
    <definedName name="incomelevel" localSheetId="11">'Results Tracker'!$E$136:$E$138</definedName>
    <definedName name="incomelevel">#REF!</definedName>
    <definedName name="info" localSheetId="11">'Results Tracker'!$E$155:$E$157</definedName>
    <definedName name="info">#REF!</definedName>
    <definedName name="Month">[1]Dropdowns!$G$2:$G$13</definedName>
    <definedName name="overalleffect" localSheetId="11">'Results Tracker'!$D$155:$D$157</definedName>
    <definedName name="overalleffect">#REF!</definedName>
    <definedName name="physicalassets" localSheetId="11">'Results Tracker'!$J$155:$J$163</definedName>
    <definedName name="physicalassets">#REF!</definedName>
    <definedName name="quality" localSheetId="11">'Results Tracker'!$B$146:$B$150</definedName>
    <definedName name="quality">#REF!</definedName>
    <definedName name="question" localSheetId="11">'Results Tracker'!$F$146:$F$148</definedName>
    <definedName name="question">#REF!</definedName>
    <definedName name="responses" localSheetId="11">'Results Tracker'!$C$146:$C$150</definedName>
    <definedName name="responses">#REF!</definedName>
    <definedName name="state" localSheetId="11">'Results Tracker'!$I$150:$I$152</definedName>
    <definedName name="state">#REF!</definedName>
    <definedName name="type1" localSheetId="11">'Results Tracker'!$G$146:$G$149</definedName>
    <definedName name="type1">#REF!</definedName>
    <definedName name="Year">[1]Dropdowns!$H$2:$H$36</definedName>
    <definedName name="yesno" localSheetId="11">'Results Tracker'!$E$142:$E$143</definedName>
    <definedName name="yesno">#REF!</definedName>
    <definedName name="Z_0B64CDAF_79DE_49D1_9990_68FE67F0BDEF_.wvu.Cols" localSheetId="0" hidden="1">'Overview '!$H:$P</definedName>
    <definedName name="Z_0B64CDAF_79DE_49D1_9990_68FE67F0BDEF_.wvu.Rows" localSheetId="4" hidden="1">'ESP Compliance'!$7:$7</definedName>
    <definedName name="Z_0B64CDAF_79DE_49D1_9990_68FE67F0BDEF_.wvu.Rows" localSheetId="0" hidden="1">'Overview '!$8:$11</definedName>
    <definedName name="Z_0B64CDAF_79DE_49D1_9990_68FE67F0BDEF_.wvu.Rows" localSheetId="11" hidden="1">'Results Tracker'!$133:$321</definedName>
    <definedName name="Z_724EC541_FBBD_44B7_BF6E_E9353C654B89_.wvu.Cols" localSheetId="0" hidden="1">'Overview '!$H:$P</definedName>
    <definedName name="Z_724EC541_FBBD_44B7_BF6E_E9353C654B89_.wvu.Rows" localSheetId="4" hidden="1">'ESP Compliance'!$7:$7</definedName>
    <definedName name="Z_724EC541_FBBD_44B7_BF6E_E9353C654B89_.wvu.Rows" localSheetId="0" hidden="1">'Overview '!$8:$11</definedName>
    <definedName name="Z_724EC541_FBBD_44B7_BF6E_E9353C654B89_.wvu.Rows" localSheetId="11" hidden="1">'Results Tracker'!$133:$321</definedName>
    <definedName name="Z_7ABC4BEF_25DE_41D9_BB2E_F63719FFD8CD_.wvu.Cols" localSheetId="0" hidden="1">'Overview '!$H:$P</definedName>
    <definedName name="Z_7ABC4BEF_25DE_41D9_BB2E_F63719FFD8CD_.wvu.Rows" localSheetId="4" hidden="1">'ESP Compliance'!$7:$7</definedName>
    <definedName name="Z_7ABC4BEF_25DE_41D9_BB2E_F63719FFD8CD_.wvu.Rows" localSheetId="0" hidden="1">'Overview '!$8:$11</definedName>
    <definedName name="Z_7ABC4BEF_25DE_41D9_BB2E_F63719FFD8CD_.wvu.Rows" localSheetId="11" hidden="1">'Results Tracker'!$133:$321</definedName>
    <definedName name="Z_8F0D285A_0224_4C31_92C2_6C61BAA6C63C_.wvu.Cols" localSheetId="0" hidden="1">'Overview '!$H:$P</definedName>
    <definedName name="Z_8F0D285A_0224_4C31_92C2_6C61BAA6C63C_.wvu.Rows" localSheetId="0" hidden="1">'Overview '!$8:$11</definedName>
    <definedName name="Z_8F0D285A_0224_4C31_92C2_6C61BAA6C63C_.wvu.Rows" localSheetId="11" hidden="1">'Results Tracker'!$31:$38,'Results Tracker'!$133:$321</definedName>
  </definedNames>
  <calcPr calcId="191029"/>
  <customWorkbookViews>
    <customWorkbookView name="Mahamat Abakar Assouyouti - Personal View" guid="{0B64CDAF-79DE-49D1-9990-68FE67F0BDEF}" mergeInterval="0" personalView="1" maximized="1" xWindow="-11" yWindow="-11" windowWidth="1942" windowHeight="1042" tabRatio="906" activeSheetId="1"/>
    <customWorkbookView name="user - Personal View" guid="{7ABC4BEF-25DE-41D9-BB2E-F63719FFD8CD}" mergeInterval="0" personalView="1" maximized="1" windowWidth="1362" windowHeight="542" tabRatio="906" activeSheetId="5"/>
    <customWorkbookView name="Dirk Administrator - Personal View" guid="{8F0D285A-0224-4C31-92C2-6C61BAA6C63C}" mergeInterval="0" personalView="1" maximized="1" xWindow="-8" yWindow="-8" windowWidth="1936" windowHeight="1186" activeSheetId="5"/>
    <customWorkbookView name="user1 - Personal View" guid="{724EC541-FBBD-44B7-BF6E-E9353C654B89}" mergeInterval="0" personalView="1" maximized="1" xWindow="-8" yWindow="-8" windowWidth="1382" windowHeight="744" tabRatio="90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6" i="3" l="1"/>
  <c r="F53" i="2"/>
  <c r="F51" i="2"/>
  <c r="F65" i="2" s="1"/>
  <c r="F46" i="2" l="1"/>
  <c r="G2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Sireen</author>
  </authors>
  <commentList>
    <comment ref="C19" authorId="0" guid="{709F167B-CC48-4FDB-9180-0637A983F4BB}" shapeId="0" xr:uid="{00000000-0006-0000-0500-000001000000}">
      <text>
        <r>
          <rPr>
            <b/>
            <sz val="9"/>
            <color indexed="81"/>
            <rFont val="Tahoma"/>
            <family val="2"/>
          </rPr>
          <t>Sireen:</t>
        </r>
        <r>
          <rPr>
            <sz val="9"/>
            <color indexed="81"/>
            <rFont val="Tahoma"/>
            <family val="2"/>
          </rPr>
          <t xml:space="preserve">
will be completed at the final PPR</t>
        </r>
      </text>
    </comment>
  </commentList>
</comments>
</file>

<file path=xl/sharedStrings.xml><?xml version="1.0" encoding="utf-8"?>
<sst xmlns="http://schemas.openxmlformats.org/spreadsheetml/2006/main" count="2342" uniqueCount="1316">
  <si>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</si>
  <si>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</si>
  <si>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</si>
  <si>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</si>
  <si>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</si>
  <si>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</si>
  <si>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</si>
  <si>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</si>
  <si>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</si>
  <si>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</si>
  <si>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</si>
  <si>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</si>
  <si>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</si>
  <si>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</si>
  <si>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</si>
  <si>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</si>
  <si>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</si>
  <si>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</si>
  <si>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</si>
  <si>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</si>
  <si>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</si>
  <si>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</si>
  <si>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</si>
  <si>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</si>
  <si>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</si>
  <si>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</si>
  <si>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</si>
  <si>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</si>
  <si>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</si>
  <si>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</si>
  <si>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</si>
  <si>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</si>
  <si>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</si>
  <si>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</si>
  <si>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</si>
  <si>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</si>
  <si>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</si>
  <si>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</si>
  <si>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</si>
  <si>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</si>
  <si>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</si>
  <si>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</si>
  <si>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</si>
  <si>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</si>
  <si>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</si>
  <si>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</si>
  <si>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</si>
  <si>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</si>
  <si>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</si>
  <si>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</si>
  <si>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</si>
  <si>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</si>
  <si>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</si>
  <si>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</si>
  <si>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</si>
  <si>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</si>
  <si>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</si>
  <si>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</si>
  <si>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</si>
  <si>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</si>
  <si>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</si>
  <si>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</si>
  <si>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</si>
  <si>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</si>
  <si>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</si>
  <si>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</si>
  <si>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</si>
  <si>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</si>
  <si>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</si>
  <si>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</si>
  <si>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</si>
  <si>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</si>
  <si>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</si>
  <si>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</si>
  <si>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</si>
  <si>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</si>
  <si>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</si>
  <si>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</si>
  <si>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</si>
  <si>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</si>
  <si>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</si>
  <si>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</si>
  <si>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</si>
  <si>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</si>
  <si>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</si>
  <si>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</si>
  <si>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</si>
  <si>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</si>
  <si>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</si>
  <si>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</si>
  <si>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</si>
  <si>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</si>
  <si>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</si>
  <si>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</si>
  <si>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</si>
  <si>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</si>
  <si>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</si>
  <si>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</si>
  <si>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</si>
  <si>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</si>
  <si>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</si>
  <si>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</si>
  <si>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</si>
  <si>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</si>
  <si>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</si>
  <si>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</si>
  <si>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</si>
  <si>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</si>
  <si>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</si>
  <si>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</si>
  <si>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</si>
  <si>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</si>
  <si>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</si>
  <si>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</si>
  <si>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</si>
  <si>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</si>
  <si>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</si>
  <si>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</si>
  <si>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</si>
  <si>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</si>
  <si>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</si>
  <si>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</si>
  <si>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</si>
  <si>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</si>
  <si>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</si>
  <si>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</si>
  <si>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</si>
  <si>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</si>
  <si>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</si>
  <si>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</si>
  <si>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</si>
  <si>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</si>
  <si>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</si>
  <si>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</si>
  <si>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</si>
  <si>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</si>
  <si>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</si>
  <si>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</si>
  <si>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</si>
  <si>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</si>
  <si>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</si>
  <si>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</si>
  <si>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</si>
  <si>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</si>
  <si>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</si>
  <si>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</si>
  <si>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</si>
  <si>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</si>
  <si>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</si>
  <si>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</si>
  <si>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</si>
  <si>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</si>
  <si>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</si>
  <si>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</si>
  <si>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</si>
  <si>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</si>
  <si>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</si>
  <si>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</si>
  <si>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</si>
  <si>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</si>
  <si>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</si>
  <si>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</si>
  <si>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</si>
  <si>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</si>
  <si>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</si>
  <si>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</si>
  <si>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</si>
  <si>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</si>
  <si>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</si>
  <si>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</si>
  <si>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</si>
  <si>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</si>
  <si>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</si>
  <si>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</si>
  <si>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</si>
  <si>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</si>
  <si>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</si>
  <si>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</si>
  <si>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</si>
  <si>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</si>
  <si>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</si>
  <si>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</si>
  <si>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</si>
  <si>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</si>
  <si>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</si>
  <si>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</si>
  <si>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</si>
  <si>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</si>
  <si>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</si>
  <si>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</si>
  <si>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</si>
  <si>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</si>
  <si>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</si>
  <si>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</si>
  <si>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</si>
  <si>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</si>
  <si>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</si>
  <si>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</si>
  <si>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</si>
  <si>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</si>
  <si>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</si>
  <si>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</si>
  <si>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</si>
  <si>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</si>
  <si>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</si>
  <si>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</si>
  <si>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</si>
  <si>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</si>
  <si>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</si>
  <si>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</si>
  <si>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</si>
  <si>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</si>
  <si>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</si>
  <si>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</si>
  <si>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</si>
  <si>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</si>
  <si>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</si>
  <si>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</si>
  <si>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</si>
  <si>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</si>
  <si>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</si>
  <si>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</si>
  <si>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</si>
  <si>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</si>
  <si>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</si>
  <si>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</si>
  <si>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</si>
  <si>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</si>
  <si>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</si>
  <si>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</si>
  <si>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</si>
  <si>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</si>
  <si>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</si>
  <si>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</si>
  <si>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</si>
  <si>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</si>
  <si>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</si>
  <si>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Financial information:  cumulative from project start to [insert date]</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</si>
  <si>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</si>
  <si>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</si>
  <si>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</si>
  <si>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</si>
  <si>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</si>
  <si>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</si>
  <si>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</si>
  <si>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</si>
  <si>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</si>
  <si>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</si>
  <si>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</si>
  <si>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</si>
  <si>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How much of the total AF grant as noted in Project Document plus any project preparation grant has been spent to date?</t>
  </si>
  <si>
    <t>Est. Completion Date</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</si>
  <si>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</si>
  <si>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</si>
  <si>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</si>
  <si>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</si>
  <si>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</si>
  <si>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</si>
  <si>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</si>
  <si>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</si>
  <si>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</si>
  <si>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</si>
  <si>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</si>
  <si>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</si>
  <si>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</si>
  <si>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</si>
  <si>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</si>
  <si>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</si>
  <si>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</si>
  <si>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</si>
  <si>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</si>
  <si>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</si>
  <si>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</si>
  <si>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</si>
  <si>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</si>
  <si>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</si>
  <si>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Mid-term Review Date (if planned):</t>
  </si>
  <si>
    <t>IE-AFB Agreement Signature Date:</t>
  </si>
  <si>
    <t>Implementing Entity</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</si>
  <si>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</si>
  <si>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</si>
  <si>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</si>
  <si>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</si>
  <si>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</si>
  <si>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</si>
  <si>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</si>
  <si>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</si>
  <si>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</si>
  <si>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</si>
  <si>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</si>
  <si>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</si>
  <si>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</si>
  <si>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</si>
  <si>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</si>
  <si>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</si>
  <si>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</si>
  <si>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</si>
  <si>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</si>
  <si>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</si>
  <si>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</si>
  <si>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</si>
  <si>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</si>
  <si>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</si>
  <si>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</si>
  <si>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</si>
  <si>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</si>
  <si>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</si>
  <si>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</si>
  <si>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</si>
  <si>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</si>
  <si>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</si>
  <si>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</si>
  <si>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</si>
  <si>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</si>
  <si>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</si>
  <si>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</si>
  <si>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</si>
  <si>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</si>
  <si>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</si>
  <si>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</si>
  <si>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</si>
  <si>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</si>
  <si>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</si>
  <si>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</si>
  <si>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</si>
  <si>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</si>
  <si>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</si>
  <si>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</si>
  <si>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</si>
  <si>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</si>
  <si>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</si>
  <si>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</si>
  <si>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</si>
  <si>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</si>
  <si>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</si>
  <si>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</si>
  <si>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</si>
  <si>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</si>
  <si>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</si>
  <si>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</si>
  <si>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</si>
  <si>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</si>
  <si>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</si>
  <si>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</si>
  <si>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</si>
  <si>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</si>
  <si>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</si>
  <si>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</si>
  <si>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</si>
  <si>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</si>
  <si>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</si>
  <si>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</si>
  <si>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</si>
  <si>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</si>
  <si>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</si>
  <si>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</si>
  <si>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</si>
  <si>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</si>
  <si>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</si>
  <si>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</si>
  <si>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</si>
  <si>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</si>
  <si>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</si>
  <si>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</si>
  <si>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</si>
  <si>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</si>
  <si>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</si>
  <si>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</si>
  <si>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</si>
  <si>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</si>
  <si>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</si>
  <si>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</si>
  <si>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</si>
  <si>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</si>
  <si>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</si>
  <si>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</si>
  <si>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</si>
  <si>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</si>
  <si>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</si>
  <si>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</si>
  <si>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</si>
  <si>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</si>
  <si>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</si>
  <si>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</si>
  <si>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</si>
  <si>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</si>
  <si>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</si>
  <si>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</si>
  <si>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</si>
  <si>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</si>
  <si>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</si>
  <si>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</si>
  <si>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</si>
  <si>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</si>
  <si>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</si>
  <si>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</si>
  <si>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</si>
  <si>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</si>
  <si>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</si>
  <si>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</si>
  <si>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</si>
  <si>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</si>
  <si>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</si>
  <si>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</si>
  <si>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</si>
  <si>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</si>
  <si>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</si>
  <si>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</si>
  <si>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</si>
  <si>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</si>
  <si>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</si>
  <si>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</si>
  <si>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</si>
  <si>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</si>
  <si>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</si>
  <si>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</si>
  <si>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</si>
  <si>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</si>
  <si>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</si>
  <si>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</si>
  <si>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</si>
  <si>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</si>
  <si>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</si>
  <si>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</si>
  <si>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</si>
  <si>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</si>
  <si>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</si>
  <si>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</si>
  <si>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</si>
  <si>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</si>
  <si>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</si>
  <si>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</si>
  <si>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</si>
  <si>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</si>
  <si>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</si>
  <si>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</si>
  <si>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</si>
  <si>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</si>
  <si>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</si>
  <si>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</si>
  <si>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</si>
  <si>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</si>
  <si>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</si>
  <si>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</si>
  <si>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</si>
  <si>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</si>
  <si>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</si>
  <si>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</si>
  <si>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</si>
  <si>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</si>
  <si>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</si>
  <si>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</si>
  <si>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</si>
  <si>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</si>
  <si>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</si>
  <si>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</si>
  <si>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</si>
  <si>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</si>
  <si>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</si>
  <si>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</si>
  <si>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</si>
  <si>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</si>
  <si>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</si>
  <si>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</si>
  <si>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</si>
  <si>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</si>
  <si>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</si>
  <si>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</si>
  <si>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</si>
  <si>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</si>
  <si>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</si>
  <si>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</si>
  <si>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</si>
  <si>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</si>
  <si>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</si>
  <si>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</si>
  <si>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</si>
  <si>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</si>
  <si>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</si>
  <si>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</si>
  <si>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</si>
  <si>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</si>
  <si>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</si>
  <si>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</si>
  <si>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</si>
  <si>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</si>
  <si>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</si>
  <si>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</si>
  <si>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</si>
  <si>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</si>
  <si>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</si>
  <si>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</si>
  <si>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</si>
  <si>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</si>
  <si>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</si>
  <si>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</si>
  <si>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</si>
  <si>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</si>
  <si>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</si>
  <si>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</si>
  <si>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</si>
  <si>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</si>
  <si>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</si>
  <si>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</si>
  <si>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</si>
  <si>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</si>
  <si>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</si>
  <si>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</si>
  <si>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</si>
  <si>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</si>
  <si>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</si>
  <si>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</si>
  <si>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</si>
  <si>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</si>
  <si>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</si>
  <si>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</si>
  <si>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</si>
  <si>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</si>
  <si>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</si>
  <si>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</si>
  <si>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</si>
  <si>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</si>
  <si>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</si>
  <si>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</si>
  <si>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</si>
  <si>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</si>
  <si>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</si>
  <si>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</si>
  <si>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</si>
  <si>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</si>
  <si>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</si>
  <si>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</si>
  <si>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</si>
  <si>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</si>
  <si>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</si>
  <si>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</si>
  <si>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</si>
  <si>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</si>
  <si>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</si>
  <si>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</si>
  <si>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</si>
  <si>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</si>
  <si>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</si>
  <si>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</si>
  <si>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</si>
  <si>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</si>
  <si>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</si>
  <si>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</si>
  <si>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</si>
  <si>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</si>
  <si>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</si>
  <si>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</si>
  <si>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</si>
  <si>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</si>
  <si>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</si>
  <si>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</si>
  <si>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</si>
  <si>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</si>
  <si>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</si>
  <si>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</si>
  <si>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</si>
  <si>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</si>
  <si>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</si>
  <si>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</si>
  <si>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</si>
  <si>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</si>
  <si>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</si>
  <si>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</si>
  <si>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</si>
  <si>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</si>
  <si>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</si>
  <si>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</si>
  <si>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</si>
  <si>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</si>
  <si>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</si>
  <si>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</si>
  <si>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</si>
  <si>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</si>
  <si>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</si>
  <si>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</si>
  <si>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</si>
  <si>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</si>
  <si>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</si>
  <si>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</si>
  <si>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</si>
  <si>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</si>
  <si>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</si>
  <si>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</si>
  <si>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</si>
  <si>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</si>
  <si>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</si>
  <si>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</si>
  <si>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</si>
  <si>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</si>
  <si>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</si>
  <si>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</si>
  <si>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</si>
  <si>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</si>
  <si>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</si>
  <si>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</si>
  <si>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</si>
  <si>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</si>
  <si>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</si>
  <si>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</si>
  <si>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</si>
  <si>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</si>
  <si>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</si>
  <si>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</si>
  <si>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</si>
  <si>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</si>
  <si>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</si>
  <si>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</si>
  <si>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</si>
  <si>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</si>
  <si>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</si>
  <si>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</si>
  <si>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</si>
  <si>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</si>
  <si>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</si>
  <si>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</si>
  <si>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</si>
  <si>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</si>
  <si>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</si>
  <si>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</si>
  <si>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</si>
  <si>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</si>
  <si>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</si>
  <si>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</si>
  <si>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</si>
  <si>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</si>
  <si>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</si>
  <si>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</si>
  <si>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</si>
  <si>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</si>
  <si>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</si>
  <si>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</si>
  <si>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</si>
  <si>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</si>
  <si>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</si>
  <si>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</si>
  <si>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</si>
  <si>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</si>
  <si>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</si>
  <si>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</si>
  <si>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</si>
  <si>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</si>
  <si>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</si>
  <si>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</si>
  <si>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</si>
  <si>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</si>
  <si>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</si>
  <si>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</si>
  <si>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</si>
  <si>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</si>
  <si>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</si>
  <si>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</si>
  <si>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</si>
  <si>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</si>
  <si>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</si>
  <si>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</si>
  <si>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</si>
  <si>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</si>
  <si>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</si>
  <si>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</si>
  <si>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</si>
  <si>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</si>
  <si>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</si>
  <si>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</si>
  <si>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</si>
  <si>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</si>
  <si>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</si>
  <si>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</si>
  <si>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</si>
  <si>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Readiness Interventions (Applicable only to NIEs that received one or more readiness grants)</t>
  </si>
  <si>
    <t>Have unanticipated ESP risks been identified during the reporting period?</t>
  </si>
  <si>
    <t>Has monitoring for unanticipated ESP risks been carried out?</t>
  </si>
  <si>
    <t>1 - Compliance with the law</t>
  </si>
  <si>
    <t>2 - Access and equity</t>
  </si>
  <si>
    <t>3 – Marginalized and vulnerable Groups</t>
  </si>
  <si>
    <t>4 – Human rights</t>
  </si>
  <si>
    <t>5 – Gender equality and women’s empowerment</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</si>
  <si>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</si>
  <si>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</si>
  <si>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</si>
  <si>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</si>
  <si>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</si>
  <si>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</si>
  <si>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</si>
  <si>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</si>
  <si>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</si>
  <si>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Have the implementation arrangements been effective during the reporting period?</t>
  </si>
  <si>
    <t>Current status</t>
  </si>
  <si>
    <t>List the monitoring indicator(s) for each impact identified</t>
  </si>
  <si>
    <t>State the baseline condition for each monitoring indicator</t>
  </si>
  <si>
    <t>Planned actions, including a detailed time schedule</t>
  </si>
  <si>
    <t>Have the data used to identify risks and impacts been disaggregated by gender as required?</t>
  </si>
  <si>
    <t>If unanticipated ESP risks have been identified, describe the safeguard measures that have been taken in response and how an ESMP has been prepared/updated</t>
  </si>
  <si>
    <t>Target</t>
  </si>
  <si>
    <t>Rated result for the reporting period (poor, satisfactory, good)</t>
  </si>
  <si>
    <t>Have the implementation arrangements at the IE been effective during the reporting period?</t>
  </si>
  <si>
    <t>Have any capacity gaps affecting GP compliance been identified during the reporting period and if so, what remediation was implemented?</t>
  </si>
  <si>
    <t>Was a grievance mechanism established capable and known to stakeholders to accept grievances and complaints related to environmental and social risks and impacts?</t>
  </si>
  <si>
    <t>List all ESP-related conditions and requirements included in the Board decision that need to be met. For each condition and requirement, list the current status. (Add lines as needed) [1]</t>
  </si>
  <si>
    <t>Reference</t>
  </si>
  <si>
    <t>Guidance</t>
  </si>
  <si>
    <t>Condition or requirement</t>
  </si>
  <si>
    <t>Was the ESP risks identification complete at the time of funding approval? [2]</t>
  </si>
  <si>
    <t>ESP principle [3]</t>
  </si>
  <si>
    <t>Complete this section for all the ESP risks that have been identified, not taking into account any USPs</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</si>
  <si>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</si>
  <si>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</si>
  <si>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List the identified impacts for which safeguard measures are required (as per II.K/II.L)</t>
  </si>
  <si>
    <t>The safeguard measures that must be implemented during a project/programme are normally described in detail in the ESMP of the project/programme</t>
  </si>
  <si>
    <t>See the monitoring plan in the ESMP</t>
  </si>
  <si>
    <t>Are environmental or social risks present as per table II.K (II.L for REG) of the proposal? [4]</t>
  </si>
  <si>
    <t>Only complete for those ESP principles for which risks were identified</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</si>
  <si>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</si>
  <si>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</si>
  <si>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</si>
  <si>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</si>
  <si>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</si>
  <si>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This section needs only to be completed if the project/programme includes USPs</t>
  </si>
  <si>
    <t>Has the ESMP been applied to the USP that has been identified?</t>
  </si>
  <si>
    <t>List all the ESP risks that have been identified for the USP</t>
  </si>
  <si>
    <t>Has an impact assessment been carried out for each ESP risk that has been identified for the USP?</t>
  </si>
  <si>
    <t>Add lines as appropriate, one line for each USP identified</t>
  </si>
  <si>
    <t>Please submit the updated ESMP together with the PPR</t>
  </si>
  <si>
    <t>Has the overall ESMP been updated with the findings of the USPs that have been identified in this reporting period? [11]</t>
  </si>
  <si>
    <t>List each USP that has been identified in the reporting period to the level where effective ESP compliance is possible [12]</t>
  </si>
  <si>
    <t>List the environmental and social safeguard measures (avoidance, mitigation, management) that have been identified for the USP</t>
  </si>
  <si>
    <t>Has adequate consultation been held during risks and impacts identification for the USP? [13]</t>
  </si>
  <si>
    <t>List all grievances received during the reporting period regarding environmental and social impacts of project/programme activities [14]</t>
  </si>
  <si>
    <t>Clarify also if the grievance mechanism has been made widely known to identified and potentially affected parties</t>
  </si>
  <si>
    <t>For each grievance, provide information on the grievance redress process used and the status/outcome</t>
  </si>
  <si>
    <t>To be completed at PPR1</t>
  </si>
  <si>
    <t>To be completed at final PPR</t>
  </si>
  <si>
    <t>List the gender-responsive elements that were incorporated in the project/programme results framework</t>
  </si>
  <si>
    <t>Objective, outcome, output</t>
  </si>
  <si>
    <t>Gender-responsive element [2]</t>
  </si>
  <si>
    <t>Level [3]</t>
  </si>
  <si>
    <t>Add lines as appropriate, one line for each gender-responsive element</t>
  </si>
  <si>
    <t>Risks related to gender equality and women's empowerment should be reported in the ESP compliance tab</t>
  </si>
  <si>
    <t>List gender equality and women's empowerment issues encountered during implementation of the project/programme. For each gender equality and women's empowerment issue describe the progress that was made as well as the results. [5]</t>
  </si>
  <si>
    <t>Does the results framework include gender-responsive indictors broken down at the different levels (objective, outcome, output)?</t>
  </si>
  <si>
    <t xml:space="preserve">Gender equality and women's empowerment issues [6] </t>
  </si>
  <si>
    <t>Add lines as appropriate, one line for each issue</t>
  </si>
  <si>
    <t>ESP and GP Guidance Notes</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</si>
  <si>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</si>
  <si>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</si>
  <si>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Was an initial gender assessment conducted during the preparation of the project/programme's first submission as a full proposal?</t>
  </si>
  <si>
    <t>Have the implementation arrangements at the EEs been effective during the reporting period?</t>
  </si>
  <si>
    <t>During project/programme formulation, an impact assessment was carried out for the risks identified. Have impacts been identified that require management actions to prevent unacceptable impacts? (as per II.K/II.L) [5]</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</si>
  <si>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</si>
  <si>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</si>
  <si>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</si>
  <si>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</si>
  <si>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If No, please describe the changes made at activity, output or outcome level, approved by the Board, that resulted in this change of categorization.</t>
  </si>
  <si>
    <t>Have the implementation arrangements at the EE(s) been effective during the reporting period? [7]</t>
  </si>
  <si>
    <t>Add lines as appropriate, one line for each executing entity</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</si>
  <si>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</si>
  <si>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</si>
  <si>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</si>
  <si>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ENVIRONMENTAL AND SOCIAL POLICY COMPLIANCE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</si>
  <si>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</si>
  <si>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ESP-RELATED CONDITIONS AND REQUIREMENTS ATTACHED TO PROJECT/PROGRAMME APPROVAL DECISION</t>
  </si>
  <si>
    <t>SECTION 1: IDENTIFIED ESP RISKS MANAGEMENT</t>
  </si>
  <si>
    <t>SECTION 2: MONITORING FOR UNANTICIPATED IMPACTS / CORRECTIVE ACTIONS REQUIRED</t>
  </si>
  <si>
    <t>SECTION 3: CATEGORISATION</t>
  </si>
  <si>
    <t>SECTION 4: IMPLEMENTATION ARRANGEMENTS</t>
  </si>
  <si>
    <t>SECTION 5: PROJECTS/PROGRAMMES WITH UNIDENTIFIED SUB-PROJECTS (USPs) [9]</t>
  </si>
  <si>
    <t>SECTION 6: GRIEVANCES</t>
  </si>
  <si>
    <t>ENVIRONMENTAL AND SOCIAL POLICY</t>
  </si>
  <si>
    <t>GENDER POLICY</t>
  </si>
  <si>
    <t>If any grievances were received that must not be made public, please inform the AF Secretariat of such grievances, detailing the reasons for them to remain confidential. Conficential information may be redacted by the IE in the report.</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</si>
  <si>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</si>
  <si>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</si>
  <si>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r>
      <t>USP 4:</t>
    </r>
    <r>
      <rPr>
        <i/>
        <sz val="11"/>
        <color theme="1"/>
        <rFont val="Times New Roman"/>
        <family val="1"/>
      </rPr>
      <t xml:space="preserve"> [name the USP]</t>
    </r>
  </si>
  <si>
    <r>
      <t xml:space="preserve">USP 5: </t>
    </r>
    <r>
      <rPr>
        <i/>
        <sz val="11"/>
        <color theme="1"/>
        <rFont val="Times New Roman"/>
        <family val="1"/>
      </rPr>
      <t>[name the USP]</t>
    </r>
  </si>
  <si>
    <t>GENDER POLICY COMPLIANCE</t>
  </si>
  <si>
    <t>SECTION 1: QUALITY AT ENTRY</t>
  </si>
  <si>
    <t>SECTION 3: IMPLEMENTATION ARRANGEMENTS</t>
  </si>
  <si>
    <t xml:space="preserve"> SECTION 2: QUALITY DURING IMPLEMENTATION AND AT EXIT [4]</t>
  </si>
  <si>
    <t>SECTION 4: GRIEVANCES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</si>
  <si>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</si>
  <si>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</si>
  <si>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Increasing the Resilience of Poor and Vulnerable Communities to Climate Change Impacts in Jordan through Implementing Innovative Projects in Water and Agriculture in Support of Adaptation to Climate Change</t>
  </si>
  <si>
    <t xml:space="preserve">Governmental </t>
  </si>
  <si>
    <t xml:space="preserve">1-Nov-18
</t>
  </si>
  <si>
    <t>Ministry of Environment</t>
  </si>
  <si>
    <t>aqatarneh@yahoo.com</t>
  </si>
  <si>
    <t>Ministry of Planning and International Cooperation (MoPIC)</t>
  </si>
  <si>
    <t>Mohammad Al-Adyleh &lt;Mohammad.Al-Adyleh@mop.gov.jo&gt;</t>
  </si>
  <si>
    <t>Ministry of Water and Irrigation (MWI)</t>
  </si>
  <si>
    <t>Ministry of Agriculture (MoA)</t>
  </si>
  <si>
    <t>Mahmod.Al-Jamaani@MOA.GOV.JO</t>
  </si>
  <si>
    <t>Jordan Valley Authority (JVA)</t>
  </si>
  <si>
    <t>ali_alkouz@mwi.gov.jo</t>
  </si>
  <si>
    <t>Petra Development Tourism Region Authority (PDTRA)</t>
  </si>
  <si>
    <t>chief@pra.gov.jo</t>
  </si>
  <si>
    <t>The Hashemite Fund for Development of Jordan Badia (HFDJB)</t>
  </si>
  <si>
    <t>jamal@badiafund.gov.jo</t>
  </si>
  <si>
    <t>The Royal Scientific Society (RSS)</t>
  </si>
  <si>
    <t>rafat.assi@rss.jo</t>
  </si>
  <si>
    <t>Water Authority of Jordan</t>
  </si>
  <si>
    <t>Advertising Tender Announcement</t>
  </si>
  <si>
    <t>Overall IT, Administration and Support cost</t>
  </si>
  <si>
    <t>PMU Salaries</t>
  </si>
  <si>
    <t xml:space="preserve">PMU capacity building </t>
  </si>
  <si>
    <t>central bank commission o debt transfer</t>
  </si>
  <si>
    <t>Tender and Technical committees rewards</t>
  </si>
  <si>
    <t>Identified Risk (as in the project document)</t>
  </si>
  <si>
    <t xml:space="preserve">original risk status as in the project document  “classification” of risks </t>
  </si>
  <si>
    <t>Current Status ("low", "medium" or "high")</t>
  </si>
  <si>
    <t>Weak interaction and response of local communities and institutions to CC interventions</t>
  </si>
  <si>
    <t>Moderate</t>
  </si>
  <si>
    <t>low</t>
  </si>
  <si>
    <t>Delays in programme implementation, and continued stress and competing demands on infrastructure interventions</t>
  </si>
  <si>
    <t>Delays in completion of data and information gathering</t>
  </si>
  <si>
    <t>Low</t>
  </si>
  <si>
    <t>Weak incentives for stakeholders, farmers and local communities to cooperate due to time lag for fruition of results,  may  reduce  stakeholder  engagement  and participation</t>
  </si>
  <si>
    <t>medium</t>
  </si>
  <si>
    <t>Recruitment  delays  may  affect  initiation  of  project activities</t>
  </si>
  <si>
    <t>Potential for unsatisfactory performance of government and non-government agencies implementing project components</t>
  </si>
  <si>
    <t>Required coordination with national and donor/ lender funded ongoing projects fails</t>
  </si>
  <si>
    <t xml:space="preserve">Cabinet changes and reshuffles in the government may impact project thrust and momentum
</t>
  </si>
  <si>
    <t xml:space="preserve">Failure to involve adequate representation of vulnerable communities including refugees working under work permits outside of camps, particularly women, poverty pockets, and beduins resulting in failed ownership of the project at the community level at project sites.
</t>
  </si>
  <si>
    <t>Environmental and Social Risks and Mitigations</t>
  </si>
  <si>
    <t>Contamination of Groundwater from accidental spills, overflows and seepages</t>
  </si>
  <si>
    <t>(medium potential)</t>
  </si>
  <si>
    <t>Contamination from TWW  discharges  to the Wadi</t>
  </si>
  <si>
    <t>Contamination from reuse of TWW in irrigation</t>
  </si>
  <si>
    <t>Contamination from sludge reuse and disposal</t>
  </si>
  <si>
    <t>Soil Contamination</t>
  </si>
  <si>
    <t>Odors risks</t>
  </si>
  <si>
    <t>(low potential)</t>
  </si>
  <si>
    <t>Dust and noise pollution</t>
  </si>
  <si>
    <t>Constructing rainwater harvesting dams can be ecologically disruptive, causing water stress in the river downstream, and changing the biodiversity of the region (low to medium potential).</t>
  </si>
  <si>
    <t>Health &amp; Safety Risks</t>
  </si>
  <si>
    <t>Disease vectors</t>
  </si>
  <si>
    <t>Large influxes of refugees from Syria and  Iraq  increasing the demand for TWW &amp; affecting the farmers water share.</t>
  </si>
  <si>
    <t>Compensation for land owners  who‘s  lands will be taken to build the  small  earthen dams</t>
  </si>
  <si>
    <t>Finding historical sites during excavation works of construction earthen Dams and other water reuse structures (low potential)</t>
  </si>
  <si>
    <t>Traffic risks: the number of vehicles is expected to increase during operation &amp; construction activities</t>
  </si>
  <si>
    <t>Volumetric flow imbalance and sub- optimal operating capacity</t>
  </si>
  <si>
    <t>Flooding Risks</t>
  </si>
  <si>
    <t xml:space="preserve">“classification” of risks </t>
  </si>
  <si>
    <t>Medium</t>
  </si>
  <si>
    <r>
      <t xml:space="preserve">1.4: </t>
    </r>
    <r>
      <rPr>
        <b/>
        <u/>
        <sz val="11"/>
        <rFont val="Times New Roman"/>
        <family val="1"/>
      </rPr>
      <t>Bureaucratic</t>
    </r>
    <r>
      <rPr>
        <sz val="11"/>
        <rFont val="Times New Roman"/>
        <family val="1"/>
      </rPr>
      <t>-oriented overall delay in executing of planned activities caused by administrative/organizational procedures at the National Implementing Entity (NIE) (MoPIC) such as the long period needed by the Special Tendering Committee to complete the tendering and procurement services  to contract a service provider to exude an activity.</t>
    </r>
  </si>
  <si>
    <t>1.5: Submitting poor quality TORs for the tenders, which may cause problems with the evaluation of the proposals/offers and delay the process of determining the qualified bidder.</t>
  </si>
  <si>
    <t>new risk</t>
  </si>
  <si>
    <t>6. Cost risk: escalation of activities’ costs received from service providers/contractors due to poor accuracy in real cost estimation from executing entities’ side at the time of tender document preparation and also due to old or a kind of outdated cost estimation and budget setting at project document preparation phase which took place in 2012 while real on-ground implementation started in 2018.</t>
  </si>
  <si>
    <t>high</t>
  </si>
  <si>
    <t xml:space="preserve">1.2 Disparate capabilities in execution and performance of the project coordinators at the execution entities due to variation in competencies and abilities. 
</t>
  </si>
  <si>
    <t>1.1. Start of Programme Implementation</t>
  </si>
  <si>
    <t xml:space="preserve">Project was expected to commence on June 2015. 
</t>
  </si>
  <si>
    <t>Start of program was NOT on time</t>
  </si>
  <si>
    <t>MS</t>
  </si>
  <si>
    <t>1.2 Mid-term Review (if planned)</t>
  </si>
  <si>
    <t>Mid-term Review was planned to take place on June 2017</t>
  </si>
  <si>
    <t>1.3 Programme Closing</t>
  </si>
  <si>
    <t>Programme Closing was expected to take place on April 2019</t>
  </si>
  <si>
    <t>1.4 Terminal Evaluation</t>
  </si>
  <si>
    <t>Terminal Evaluation was expected to take place on May 2019</t>
  </si>
  <si>
    <t xml:space="preserve">NO. of Prepared and Advertised/Awarded Tenders </t>
  </si>
  <si>
    <t xml:space="preserve">1. Project Manager/Coordinator: </t>
  </si>
  <si>
    <t xml:space="preserve">Expected Progress </t>
  </si>
  <si>
    <t>Petra Development Tourism Region Authority-PDTRA</t>
  </si>
  <si>
    <t>Sub-Project 1.1</t>
  </si>
  <si>
    <t xml:space="preserve"> Expanded  Project Area (new 350 Dunums)</t>
  </si>
  <si>
    <t xml:space="preserve"> Native Trees along the road to the WWTP
</t>
  </si>
  <si>
    <t>irrigation network and planted trees</t>
  </si>
  <si>
    <t>Ruqn Al Handasa Consulting Engineers delivered the designs and drawings t initiate construction</t>
  </si>
  <si>
    <t xml:space="preserve">initiating the establishment/rehabilitation of 3000 meters  uncovered irrigation canals and Rehabilitating watermill in mousa's spring area establishment of 1000m new uncovered irrigation canals
</t>
  </si>
  <si>
    <t xml:space="preserve">completion of the activity </t>
  </si>
  <si>
    <t>establishment of a new nursery for native plants</t>
  </si>
  <si>
    <t>implementation of the nursery</t>
  </si>
  <si>
    <t>starting with the establishment of 12 km drip irrigation systems on the roadsides</t>
  </si>
  <si>
    <t>completion of the task</t>
  </si>
  <si>
    <t>The Hashemite Fund for Development of Jordan Badia</t>
  </si>
  <si>
    <t>A hired contractor to do purchase Irrigation system facilities and extension</t>
  </si>
  <si>
    <t xml:space="preserve">  Livestock Breeding Barn Designs</t>
  </si>
  <si>
    <t>a hire d consultant to do the design works</t>
  </si>
  <si>
    <t xml:space="preserve">  Beekeeping and Honey production facility</t>
  </si>
  <si>
    <t>Contract a contractor to do Honey production infrastructure</t>
  </si>
  <si>
    <t>Irrigation System Rehabilitation</t>
  </si>
  <si>
    <t>A hired contractor</t>
  </si>
  <si>
    <t>Designs for Dairy Product Plant Small Sized</t>
  </si>
  <si>
    <t>A hired consultant to do the design works</t>
  </si>
  <si>
    <t xml:space="preserve"> Jordan Valley Authority</t>
  </si>
  <si>
    <t>Sub-Project 1.2</t>
  </si>
  <si>
    <t xml:space="preserve">Survey and design for Rehabilitation and Upgrading of On-Farm irrigation infrastructure and maintenance of the systems </t>
  </si>
  <si>
    <t>Accomplished</t>
  </si>
  <si>
    <t xml:space="preserve"> Rehabilitation and Upgrading of On-Farm irrigation infrastructure and maintenance of the system</t>
  </si>
  <si>
    <t>initiate activity</t>
  </si>
  <si>
    <t>the EE and IE are working on downscaling the designs and outputs of on-farm surveys due to cost escalation issues</t>
  </si>
  <si>
    <t>Hire a Company For Water Quality Monitoring</t>
  </si>
  <si>
    <t xml:space="preserve">completed </t>
  </si>
  <si>
    <t>start real time water quality monitoring</t>
  </si>
  <si>
    <t xml:space="preserve">establishing a base line </t>
  </si>
  <si>
    <t xml:space="preserve"> Water Authority of Jordan</t>
  </si>
  <si>
    <t>Sub-Project 1.3</t>
  </si>
  <si>
    <t>new construction works on WWTP</t>
  </si>
  <si>
    <t>not started</t>
  </si>
  <si>
    <t>Sub-Project 1.4</t>
  </si>
  <si>
    <t xml:space="preserve">Designs for Demonstration farm </t>
  </si>
  <si>
    <t>construction of the Demonstration farm</t>
  </si>
  <si>
    <t>completing 50% of the construction works</t>
  </si>
  <si>
    <t>finalizing the contract with the contractor to start on the construction works</t>
  </si>
  <si>
    <t>Sub-Project 1.5</t>
  </si>
  <si>
    <t>cost escalation problem caused delay in activity initiation</t>
  </si>
  <si>
    <t>Consultant to supervise the work on Khnizerah dam</t>
  </si>
  <si>
    <t>National Agricultural Research Center</t>
  </si>
  <si>
    <t>Sub-Project 1.6</t>
  </si>
  <si>
    <t>Design  of 2 pilot permaculture sites</t>
  </si>
  <si>
    <t>local training on permaculture concepts</t>
  </si>
  <si>
    <t xml:space="preserve">20-30 trained </t>
  </si>
  <si>
    <t xml:space="preserve">international training </t>
  </si>
  <si>
    <t>10 trainees</t>
  </si>
  <si>
    <t>the EE  has not yet started with the activity</t>
  </si>
  <si>
    <t>set a criteria to support transformation of farms</t>
  </si>
  <si>
    <t>a set criteria</t>
  </si>
  <si>
    <t>selection of farms</t>
  </si>
  <si>
    <t>Sub-Project 2.1</t>
  </si>
  <si>
    <t>Project Inception</t>
  </si>
  <si>
    <t>finalized Inception report</t>
  </si>
  <si>
    <t>Situation Analysis and Stakeholder Analysis</t>
  </si>
  <si>
    <t xml:space="preserve"> Learning seminars</t>
  </si>
  <si>
    <t xml:space="preserve"> 4 introductory seminars for the CBOs explaining the science of climate change</t>
  </si>
  <si>
    <t>Sub-Project 2.2</t>
  </si>
  <si>
    <t>Sub-Project 2.3</t>
  </si>
  <si>
    <t xml:space="preserve">  A unit for handling Green Agribusiness</t>
  </si>
  <si>
    <t>Farmer's situation analysis survey</t>
  </si>
  <si>
    <t>1. M&amp;E Officer</t>
  </si>
  <si>
    <t xml:space="preserve">2. Focal Points of Executing Entities </t>
  </si>
  <si>
    <t>Jafer Helalat</t>
  </si>
  <si>
    <t>jafar.helalat@pra.gov.jo</t>
  </si>
  <si>
    <t>Sari Shawash</t>
  </si>
  <si>
    <t>sari@badiafund.gov.jo</t>
  </si>
  <si>
    <t>Jordan Valley Authority</t>
  </si>
  <si>
    <t>Khaleel Al Absi</t>
  </si>
  <si>
    <t>Khalil_Alabsi@mwi.gov.jo</t>
  </si>
  <si>
    <t>Mo'ayad Al Bado</t>
  </si>
  <si>
    <t>Muayyad_Elbado@mwi.gov.jo</t>
  </si>
  <si>
    <t>National Center for Agricultural Research and Extension</t>
  </si>
  <si>
    <t>Masnat Al Hiyary</t>
  </si>
  <si>
    <t>masnath@yahoo.com</t>
  </si>
  <si>
    <t>Yahya AbuSeeni</t>
  </si>
  <si>
    <t>yahya775@yahoo.com</t>
  </si>
  <si>
    <t>Belal Shaqarin</t>
  </si>
  <si>
    <t>shqareen@yahoo.com</t>
  </si>
  <si>
    <t xml:space="preserve">Data base </t>
  </si>
  <si>
    <t>web server</t>
  </si>
  <si>
    <t xml:space="preserve">Data base for the farmers of JV </t>
  </si>
  <si>
    <t>finished webserver for the SMs information system and web portal</t>
  </si>
  <si>
    <t>WW reuse promotion:  supporting farmers to implement adaptation measures</t>
  </si>
  <si>
    <t>Data base for the farmers of JV and finished webserver for the SMs information system and web portal</t>
  </si>
  <si>
    <t xml:space="preserve"> predefined text messages</t>
  </si>
  <si>
    <t>under review of the EE</t>
  </si>
  <si>
    <t>A draft set of predefined text messages for the early warning system</t>
  </si>
  <si>
    <t>.l'</t>
  </si>
  <si>
    <t>\</t>
  </si>
  <si>
    <t>"</t>
  </si>
  <si>
    <t xml:space="preserve">All in all there were no major or problems retrieving data at this reporting period </t>
  </si>
  <si>
    <t xml:space="preserve">the PMU is still implementing these measure:
• Engagement of local media in awareness campaigns and events such as inception workshops; 
• Existing awareness materials from other projects will be adopted and tailored to the target groups in the project location.
• The developed  M&amp;E system for the project for relevant outputs/activities assured effective knowledge management and sharing. The M&amp;E framework at the beginning of the project ensures efficiency and effectiveness and gain in the knowledge management of the project outputs. 
• Consultative face to face meetings and interactive events,
• the Implementation of concrete adaptation actions through pilot programs to foster learning experience, which will feed into all awareness, training and knowledge management actions facilitated and conducted by the project.
</t>
  </si>
  <si>
    <t>The programme is continuously generating lessons learned continuously. The programme has generated a strong commitment from national institutions, which work together to achieve the results of the project and are more likely to be sustained over time, since this programme implies a great experience at the Regional and National level</t>
  </si>
  <si>
    <t>for sub-project 1.1 , an ESIA study was conducted to eliminate any potential negative effect of installing a treated WW-based drip irrigation system along the roads of Petra Area due to the sensitive heritage value of the area.</t>
  </si>
  <si>
    <t xml:space="preserve">Mid term evaluation has not yet been conducted for the programme due to some delays in the tendering process, </t>
  </si>
  <si>
    <t>Observed sensible adaptation facilities such as water storage structures (earthen dams) and permaculture-based farms, early-warning systems, and agribusiness enabling facilities (marketing instruments).</t>
  </si>
  <si>
    <t xml:space="preserve">• Be flexible to executing entities’/beneficiary communities’ priority needs rather than focusing on exact measures listed in the project document;
• Include more provinces in the country with urgent need to adapt to climate change impacts 
</t>
  </si>
  <si>
    <t>Some of the adaptation measures will be installed within governmentally-run facilities
 climate change awareness training modules be designed in away to facilitate adoption by a national institution to sustain the courses delivery process
we tried to involve other organizations such as universities and research  centers to cooperate with the programmes in some of the activities (demonstration farm).</t>
  </si>
  <si>
    <t>JOR/NIE/Multi/2012/1</t>
  </si>
  <si>
    <t>Ministry Of Planning and International Cooperation</t>
  </si>
  <si>
    <t xml:space="preserve">30 tenders </t>
  </si>
  <si>
    <t>Compliance with the Law</t>
  </si>
  <si>
    <t>Access to equity</t>
  </si>
  <si>
    <t>Marginalized and vulnerable groups</t>
  </si>
  <si>
    <t xml:space="preserve">Gender Equity and woman's empowerment </t>
  </si>
  <si>
    <t>Core labor rights</t>
  </si>
  <si>
    <t>indigenous people</t>
  </si>
  <si>
    <t>conservation of biological diversity</t>
  </si>
  <si>
    <t>pollution prevention</t>
  </si>
  <si>
    <t>public health</t>
  </si>
  <si>
    <t>physical and cultural heritage</t>
  </si>
  <si>
    <t>lands and soil conservation</t>
  </si>
  <si>
    <t>yes</t>
  </si>
  <si>
    <t>18,022,000 CM/ YR</t>
  </si>
  <si>
    <t>Total quantity of WW  (CM/YR)</t>
  </si>
  <si>
    <t>Subproject (1.1) 1,022,000 CM
Subproject (1.2) 0CM
Subproject (1.3) 0CM
Subproject (1.4) 0CM</t>
  </si>
  <si>
    <t>Subproject (1.1)1,317,200 CM
Subproject (1.2) 20,000,000CM
Subproject (1.3) 438,000CM
Subproject (1.4)438,000CM</t>
  </si>
  <si>
    <t>Subproject (1.1) $806/household
Subproject (1.2) $330/household
Subproject (1.3) $300/household
Subproject (1.4) $300/household</t>
  </si>
  <si>
    <t xml:space="preserve">Subproject (1.1) $398/household/month 
Subproject (1.2) $170/household/month 
Subproject (1.3) $0/household/month 
Subproject (1.4) $0/household/month </t>
  </si>
  <si>
    <r>
      <t>§</t>
    </r>
    <r>
      <rPr>
        <sz val="10"/>
        <color rgb="FF0070C0"/>
        <rFont val="Times New Roman"/>
        <family val="1"/>
      </rPr>
      <t xml:space="preserve"> </t>
    </r>
    <r>
      <rPr>
        <sz val="10"/>
        <color rgb="FF0070C0"/>
        <rFont val="Calibri"/>
        <family val="2"/>
      </rPr>
      <t xml:space="preserve">Total quantity of rain water harvested (m3) </t>
    </r>
  </si>
  <si>
    <t xml:space="preserve">Total quantity of rain water harvested (m3) </t>
  </si>
  <si>
    <t>Subproject (1.5) 0</t>
  </si>
  <si>
    <r>
      <t xml:space="preserve">Subproject (1.5) </t>
    </r>
    <r>
      <rPr>
        <b/>
        <sz val="10"/>
        <rFont val="Calibri"/>
        <family val="2"/>
      </rPr>
      <t xml:space="preserve"> 300,000 m3/year </t>
    </r>
  </si>
  <si>
    <t>Outcomes' indicator not met yet
sheet " Rating" which do make progress towards achieving project indicators</t>
  </si>
  <si>
    <t>Number of beneficiaries/families</t>
  </si>
  <si>
    <t>Subproject (1.1) 40 Families
Subproject (1.2)16 Families
Subproject (1.3) 0 Families
Subproject (1.4) 0 Families</t>
  </si>
  <si>
    <t xml:space="preserve">Subproject (1.5) $1000/farm/year
Subproject (1.6) $2500/farm/year
</t>
  </si>
  <si>
    <t>Subproject (1.5) 0 Families
Subproject (1.6)0 Families</t>
  </si>
  <si>
    <t>Number of targeted population groups aware of climate change risks on natural resources and the ecosystem.</t>
  </si>
  <si>
    <t>(0  )</t>
  </si>
  <si>
    <t>Early Warning Systems installed</t>
  </si>
  <si>
    <t>Number of new micro-enterprises created linked to Agribusiness Industries</t>
  </si>
  <si>
    <t>the designs for the water dam to be implemented is 150,000m3</t>
  </si>
  <si>
    <t>Number of farms applying permaculture as a climate change adaptive capacity.</t>
  </si>
  <si>
    <t>Livestock count</t>
  </si>
  <si>
    <t xml:space="preserve">Number of standards &amp; regulations amended in support of climate change adaptation </t>
  </si>
  <si>
    <t>length of irrigation networks installed or maintained  (KM) or (donums)</t>
  </si>
  <si>
    <t xml:space="preserve">                                                                                                                                                                                                                                                                                                                                                                                                                          </t>
  </si>
  <si>
    <t>No. of  training sessions implemented adaptation concepts</t>
  </si>
  <si>
    <t>640 donums
35 KM</t>
  </si>
  <si>
    <t>2 Donums
7.5 Km</t>
  </si>
  <si>
    <t>Conduct trainers need analyses
TNA implementation</t>
  </si>
  <si>
    <t>10 farms selected to be converted</t>
  </si>
  <si>
    <t>Conduct an Actuarial study for an insurance of the company of ARMF</t>
  </si>
  <si>
    <t>s</t>
  </si>
  <si>
    <t>Protection of natural habitat</t>
  </si>
  <si>
    <t xml:space="preserve">The project activities has not generated any adverse impacts on marginalized and vulnerable groups (women, poverty pockets, farmers, beduins in remote areas of Wadi Mousa, Syrian and Iraqi refugees who are living in project areas, children and youth) </t>
  </si>
  <si>
    <t>we are targeting and monitoring the participation of  poverty pockets, women, vulnerable local groups, and beduins that ensures the benefit of vulnerable groups living in the project areas and to create jobs for the people with disabilities</t>
  </si>
  <si>
    <t>This risk was eliminated, being implemented by governmental organizations and all activities are implemented in compliance with the pertinent Jordanian labor law and Social Security .</t>
  </si>
  <si>
    <t>All initiatives of the programme are identified with no orientation or execution that  disrespects the rights and responsibilities of indigenous groups (the beduins). However, and all cultural issues are respect by EEs and IE</t>
  </si>
  <si>
    <t>The programme activities are focusing on Ecosystems Rejuvenation based Adaptation, including recovery of biodiversity and agroecological practices at the farm level</t>
  </si>
  <si>
    <t xml:space="preserve">implementation process of programme activities avoids the alteration, damage, or removal of any physical cultural resources, cultural sites, and sites with unique natural values recognized as such at the community, national or international level 
</t>
  </si>
  <si>
    <t>although this risk has a low potential of occurrence  all activities are monitored for technical errors that might occur that generates degradation of land and soil</t>
  </si>
  <si>
    <t>there are no activities that have been identified as big consumers of natural resources and therefore would require measures for their efficient use. On the contrary, most of the programme's activity are oriented towards the better use of available resources, especially fresh water</t>
  </si>
  <si>
    <t>Both IE and EE are following safe practices and standard operating procedures, and ensuring that all workers have  basic safety training and  implementing the water reuse activity according to  Jordanian  regulations  on  safe  reuse  and  in  accordance  with JS893/2006</t>
  </si>
  <si>
    <t>6/year, 24 for the whole project duration</t>
  </si>
  <si>
    <t>No. of methods applied</t>
  </si>
  <si>
    <t>615 farmer (444 males, 168 females)</t>
  </si>
  <si>
    <t>a</t>
  </si>
  <si>
    <t xml:space="preserve"> Diversified and strengthened livelihood &amp; sources of income for vulnerable people in targeted areas (and living standards of targeted communities in poverty pockets raised, crops productivity increased)</t>
  </si>
  <si>
    <t xml:space="preserve">Outcome </t>
  </si>
  <si>
    <t>No. of benifeciaries</t>
  </si>
  <si>
    <t>480 female</t>
  </si>
  <si>
    <t>3840 (3187 males, 653 females)</t>
  </si>
  <si>
    <t xml:space="preserve">Strengthend awareness and ownership of adaptation and climate risk reduction processes at local level </t>
  </si>
  <si>
    <t>653 females</t>
  </si>
  <si>
    <t>Increased ecosystem resilience in response to climate change and variability-induced</t>
  </si>
  <si>
    <t>No. of new direct and indirect created jobs</t>
  </si>
  <si>
    <t>5,400 jobs for females</t>
  </si>
  <si>
    <t>Integrated early warning system which includes (Web portal, mobile application, SMS service and IMIS)</t>
  </si>
  <si>
    <t>Output</t>
  </si>
  <si>
    <t xml:space="preserve">No. of registered farmers </t>
  </si>
  <si>
    <t>408 females from 16 WUA</t>
  </si>
  <si>
    <t xml:space="preserve">2400 farmers from 30 WUA
</t>
  </si>
  <si>
    <t>focusing and insuring the involvement of female stakeholders fully and equally, receiving equal social and economic benefits and not suffering from adverse effects after the completion of each activity, by  establishing mechanisms for women's equal participation and equitable representation at all levels like:
* female employees direct participation and consultation are always insured within the process of identifying needs and opportunities 
* in the implementation of programmes activities female presence especially training seminars and workshops  was of a great importance</t>
  </si>
  <si>
    <t>No.</t>
  </si>
  <si>
    <t>2: Physical asset (produced/improved/strenghtened)</t>
  </si>
  <si>
    <t xml:space="preserve">yes, some delays were caused in obtaining the necessary approvals for some  activities due to the nature of the site of implementation and the bureaucratic procedures in communication </t>
  </si>
  <si>
    <t>there was no unanticipated ESP risk encountered while implementing new USPs and the original ESMP was still valid during this reporting period</t>
  </si>
  <si>
    <t xml:space="preserve">yes, complete EIA was performed for this project </t>
  </si>
  <si>
    <t>no</t>
  </si>
  <si>
    <t>all impacts and risks will comply with Jordanian and international governing laws.</t>
  </si>
  <si>
    <t>Continuous the soil monitoring program</t>
  </si>
  <si>
    <t xml:space="preserve">conducting EIA for water dam construction in the proposed area </t>
  </si>
  <si>
    <t>1- Give priority to farmers nearest to the WWTP for purchase of TWW  and supporting them to carry out safe reuse
2- Jordan has a National Resilience Plan to address all aspects of refugees impact on the national natural and institutional as well as infrastructure resources</t>
  </si>
  <si>
    <t>1- Inequality of socioeconomic impacts in ww effluent availability
2- Large influxes of refugees from Syria and Iraq increasing the demand for TWW &amp; affecting the farmers water share</t>
  </si>
  <si>
    <t>please refer to sheet GP Compliance</t>
  </si>
  <si>
    <t>Finding Historical sites during excavation works for  construction</t>
  </si>
  <si>
    <t>1- Incorporate various built-in design mitigations</t>
  </si>
  <si>
    <t xml:space="preserve"> Protection of natural habitats
Conservation of biological diversity
</t>
  </si>
  <si>
    <t xml:space="preserve"> Physical and cultural heritage</t>
  </si>
  <si>
    <t xml:space="preserve">there is a very low potential of introducing non-indigenous species </t>
  </si>
  <si>
    <t xml:space="preserve">PDTRA is planning to provide training for the employees that will be hired on this activity  </t>
  </si>
  <si>
    <t>the watermill site was identified as a cultural heritage and PDTRA had the necessary permits to work on rehabilitating it</t>
  </si>
  <si>
    <t>USP1.6.7: Supply and equip a National Seed Bank to preserve the seeds of local breeds to be  used in Permaculture</t>
  </si>
  <si>
    <t xml:space="preserve">NARC has provided training for the employees on permaculture </t>
  </si>
  <si>
    <t>The Government of Jordan received a grant totaling US Dollars 9,266,00 (9.226  million US$) from the Adaptation Fund to implement a programme of "Increasing the Resilience of Poor and Vulnerable Communities to Climate Change Impacts in Jordan through Implementing Innovative Projects in Water and Agriculture in Support of Adaptation to Climate Change". The National Implementing Entity (NIE) is Ministry of Planning and International Cooperation (MoPIC). The overall objective of the proposed programme is to adapt the agricultural sector in Jordan to climate change induced water shortages and stresses on food security through piloting innovative technology transfer, policy support linked to community livelihoods and resilience.
The programme presents six sub-projects divided under two main components, with component 1 presenting four sub-projects related to concrete adaptation solutions to address water scarcity and agriculture in vulnerable regions in Jordan, and component 2 presenting three sub-projects related to policy reforms, training and knowledge management.
The programme objective will be achieved through the following two components:
- Component 1: Climate Change Adaptation of Agricultural and Water Sector through Technology Transfer (The use of non-conventional water resources – reuse of wastewater, rainwater harvesting and permaculture),
- Component 2: Climate Change Adaptation Capacity Building, Knowledge Dissemination, Policy and Legislation Mainstreaming.
Main outcomes of Jordan's Program are:
Outcome : Increased water availability and  efficient use through wastewater reuse (thus releasing more fresh water amounts supplied to other municipal needs)
Outcome : Diversified and strengthened livelihood and sources of income for vulnerable people in targeted areas (and living standards of targeted communities in poverty pockets raised, crops productivity increased)
Outcome : Increased water availability and efficient use through rainwater harvesting
Outcome : Increased adaptive capacity within relevant development and natural resource sectors
Outcome: Diversified and strengthened livelihoods and sources of income for vulnerable people in targeted areas
Outcome : Strengthen awareness and ownership of adaptation and climate risk reduction processes at local level 
Outcome :  Increased ecosystem resilience in response to climate change and variability-induced</t>
  </si>
  <si>
    <t>All activities are oriented towards poverty pockets and vulnerable socioeconomic groups of farmers and beduins. All EEs are trying to access these groups with the cooperation of WUAs</t>
  </si>
  <si>
    <t>all activities and funding initiatives are/ will be published in local media 
all communication channels are open with the farmers for their input on the activities or their interest in receiving support from the programme's EEs</t>
  </si>
  <si>
    <t xml:space="preserve">Both EEs and IE are working on fair and equal implementation of activities between men and women. Some initiatives oriented to promote the active involvement of women groups in order to achieve enhanced empowerment. </t>
  </si>
  <si>
    <t>satisfactory</t>
  </si>
  <si>
    <t>poor (Outcomes' indicator not met yet)</t>
  </si>
  <si>
    <t xml:space="preserve">satisfactory (Outcomes' indicator not fully met yet) </t>
  </si>
  <si>
    <t xml:space="preserve">poor (Outcomes' indicator not met yet) </t>
  </si>
  <si>
    <t>Making compost training</t>
  </si>
  <si>
    <t>Outcome 1: Increased water availability and  efficient use through wastewater reuse (thus releasing more fresh water amounts supplied to other municipal needs)</t>
  </si>
  <si>
    <t>Outcome 2: Diversified and strengthened livelihood &amp; sources of income for vulnerable people in targeted areas (and living standards of targeted communities in poverty pockets raised, crops productivity increased)</t>
  </si>
  <si>
    <t>Outcome 3: Increased adaptive capacity within relevant development and natural resource sectors</t>
  </si>
  <si>
    <t xml:space="preserve">Outcome 4: Strengthen awareness and ownership of adaptation and climate risk reduction processes at local level </t>
  </si>
  <si>
    <t>Outcome 5: Increased ecosystem resilience in response to climate change and variability-induced</t>
  </si>
  <si>
    <t xml:space="preserve">Output 1.1: Treated wastewater complying with national standards used in irrigated agriculture to augment available fresh water resources available as a means for CC resilience in agriculture (Securing good quantity and quality of treated wastewater for irrigation purposes in Wadi Musa &amp; in Northern Jordan Valley) </t>
  </si>
  <si>
    <t>Output 1.2: Increased water availability and efficient use through rainwater harvesting</t>
  </si>
  <si>
    <t xml:space="preserve">Output 3.2: Improved Irrigation infrastructure </t>
  </si>
  <si>
    <t xml:space="preserve">Output 4.1: WUAs  enhanced knowledge and well trained on water/ agricultural sectors </t>
  </si>
  <si>
    <t>Output 2.2: Increased application of permaculture as a climate change adaptive capacity.</t>
  </si>
  <si>
    <t xml:space="preserve"> Output 3.3: CBOs can provide workshops for farmers about Climate change adaptation</t>
  </si>
  <si>
    <t>Output 5.1: Integrated early warning system which includes (Web portal, mobile application, SMS service and IMIS)</t>
  </si>
  <si>
    <t>Change in yearly income for household/person</t>
  </si>
  <si>
    <t>Subproject (1.1) 70 Families
Subproject (1.2) 30 Families
Subproject (1.3) 70 Families
Subproject (1.4) 70 Families</t>
  </si>
  <si>
    <t>No. of farms applying permaculture and other adaptive concepts</t>
  </si>
  <si>
    <t>49 WUAs</t>
  </si>
  <si>
    <t>Number of new direct&amp; indirect jobs related to agribusiness in Jordan Valley</t>
  </si>
  <si>
    <t>No. of farmers trained</t>
  </si>
  <si>
    <t xml:space="preserve">Output 3.1: Awareness of new advanced innovative climate change adaptive agricultural methods applied </t>
  </si>
  <si>
    <t>No. of CBOs which can provide workshops for local farmers in CCA</t>
  </si>
  <si>
    <t>Bureaucratic procedures at the executing entities’ side might cause an overall delay in the execution of planned activities, such as  Projects’ coordinators nomination and serving period stability (i.e., the long time it takes to nominate a sub-project ‘s coordinator and the re-naming of the coordinator at a later stage during the lifespan of implementation, which forcing us to re-train the new coordinator on the project’s implementation mechanism and re-provide fresh orientation to help prepare the work plan).</t>
  </si>
  <si>
    <t xml:space="preserve">7.wrong estimation due to lack of preliminary studies of the land size, topography, soil properties which an intervention will take place on 
</t>
  </si>
  <si>
    <t>we are continuously monitoring the involvement of women  fully and equally, receiving equal social and economic benefits and not suffering from adverse effects after the completion of each activity</t>
  </si>
  <si>
    <t>we are continuously ensuring that all activities' implementation is in  compliance with Labor law compliance for worker safety, health and rights supervised by
the national , international human rights organization</t>
  </si>
  <si>
    <t>The fact that project beneficiaries are either farmer owners in JV or members of the WUA Sad Al Ahmar in Wadi Mousa will ensure governance, stakeholder participation and that nobody is disrespected and that fair and equitable treatment when it comes to profits is allocated this will be ensured through the supervision of MOPIC/PU, JVA and PTDRA..</t>
  </si>
  <si>
    <t>we are closely monitoring initiatives taking place on a natural habitat and closely monitoring the designs to be implemented on these lands as well as taking the necessary approvals for these initiatives and designs</t>
  </si>
  <si>
    <t>Sub-project 1.1 implemented in Wadi Musa will be continuously monitored with regards of this issue because the lands are considered as environmental  reserves and some of the activities will be transferred to another areas</t>
  </si>
  <si>
    <t>we are ensuring that implementation avoids any significant or unjustified reduction or loss of biological diversity or the introduction of known invasive species</t>
  </si>
  <si>
    <t>The implementation of the small dairy plant might be of a concern because there will be some waste streams discharged, this issue will be tackled in the design phase of the plant as the PMU  and the executing entity have prepared the TOR for a consultant to design the dairy plant</t>
  </si>
  <si>
    <t>non of the activities has caused a problem regarding public health</t>
  </si>
  <si>
    <t>sub-project 1.1 PDTRA acquired a watermill that is a cultural heritage and will be rehabilitated and maintained while implementing the activity
sub-project 1.5 JVA had to change the water dam location due to the presence of an archaeological site</t>
  </si>
  <si>
    <t>all activities  in the programme are oriented towards the conservation and use of soil however there exists a risk that during the application of good practices technical errors might occur that generate degradation of land and soil.</t>
  </si>
  <si>
    <t xml:space="preserve">Request Executing Entities to secure respective permits, cadastral plans and related legal approvals on implemented activities.
the PMU is regularly monitoring for compliance with the pertinent national laws and standards </t>
  </si>
  <si>
    <t>6 – Core labor rights</t>
  </si>
  <si>
    <t xml:space="preserve">1- Conducting EIA prior to construction initiation
2- Involving department of Antiquities in every stage of implementation and acquiring the necessary approvals </t>
  </si>
  <si>
    <t>Is the categorization according to ESP standards still relevant?</t>
  </si>
  <si>
    <t>yes, these arrangements helped solve and to some extent eliminate environmental and social risks</t>
  </si>
  <si>
    <t>1- technical training on breeding of native plants</t>
  </si>
  <si>
    <t xml:space="preserve">USP 1.1.5 Development of sustainable eco-friendly water efficient &amp; demonstration picnicking and strolling areas for the Jordanian citizens and supporting the development of a local nature and environmental tourism activity in al-hisha forest </t>
  </si>
  <si>
    <t xml:space="preserve">1- cutting trees for the new construction components was reduced to the minimum
2- the size of the service roads were changed for less than the required by civil defense regulations due to the nature of the project </t>
  </si>
  <si>
    <r>
      <t xml:space="preserve">USP </t>
    </r>
    <r>
      <rPr>
        <i/>
        <sz val="11"/>
        <color theme="1"/>
        <rFont val="Times New Roman"/>
        <family val="1"/>
      </rPr>
      <t xml:space="preserve">1.1.6 : (1) Rehabilitation of 35000 meters  uncovered irrigation canals and (2) establishment of 1000 m covered irrigation canals in another area rehabilitating (3) Rehabilitating of the watermill in mousa's spring area </t>
    </r>
  </si>
  <si>
    <t>yes, by obtaining the necessary approvals from the department of antiquities all studies and requirements were delivered</t>
  </si>
  <si>
    <t>1- technical training on Permaculture concepts</t>
  </si>
  <si>
    <t>During the inception phase of the programme WUAs' representatives complained about access to resources and sub-projects information</t>
  </si>
  <si>
    <t>yes,  performance reviews and activity reports using gender-disaggregated data where all showing appropriate effectiveness level of these implementation arrangements</t>
  </si>
  <si>
    <t>All EEs had the same values and arrangements with regard to this issue the all ensured that :
(1)all female beneficiaries had access to resources
(2) Eliminating all practices that discriminate against women; assisting women participation in the planned activities
(3) they all supported female workers in decision making s and ability to take a stand</t>
  </si>
  <si>
    <t>to some extent yes, there are some issues with women CBOs farmers as they might not accept being present mixed gender meetings nor accept to be photographed due to social and religious reasons</t>
  </si>
  <si>
    <t>Please Provide the Name and Contact information of person(s) responsible for completing the Rating section</t>
  </si>
  <si>
    <t>Implementing Entity Milestones according to Executing Entities annu action plans</t>
  </si>
  <si>
    <t>2. Executing Entity</t>
  </si>
  <si>
    <t xml:space="preserve">A hired consultant to do the land survey and design the irrigation system </t>
  </si>
  <si>
    <t>Designs for sustainable eco-friendly water efficient &amp; demonstration picnicking and strolling areas for the Jordanian citizens and supporting the development of a local nature and environmental tourism activity in al-hisha forest</t>
  </si>
  <si>
    <t xml:space="preserve"> initiated first phase supply and application</t>
  </si>
  <si>
    <t xml:space="preserve"> maintenance for the existing 50 donums and  cultivation of new 100 donums of Barseem (alfalfa) in the project</t>
  </si>
  <si>
    <t xml:space="preserve">Horizons Engineering Switchgear Manufacturing Co. was contracted to supply install and operate the monitoring devices </t>
  </si>
  <si>
    <t>The EE and the contracted company have not yet started on this activity due to delays in acquiring treated waste water from the three WWTPs in the north to supply mixed water for irrigation</t>
  </si>
  <si>
    <t>Spare parts and devices for Tal Al Mantah WWTP</t>
  </si>
  <si>
    <t>Delivered Spare parts and devices</t>
  </si>
  <si>
    <t>Designs for new construction works of the WWTP</t>
  </si>
  <si>
    <t xml:space="preserve">Delivered designs and TOR for the contractor </t>
  </si>
  <si>
    <t>this activity has not yet started because of the delay in acquiring the new designs for the treatment plant</t>
  </si>
  <si>
    <t>Designs and tender documents for Khnizerah earthen water dam</t>
  </si>
  <si>
    <t>completed and finalized designs and tender documents</t>
  </si>
  <si>
    <t>Contractor to initiate the work on Khnizerah dam</t>
  </si>
  <si>
    <t>finalized designs and tender documents</t>
  </si>
  <si>
    <t xml:space="preserve">MoUs with the key stakeholders to guarantee smooth implementation </t>
  </si>
  <si>
    <t>Situation Analysis and Stakeholder Analysis report deliverd to IE and EE</t>
  </si>
  <si>
    <t xml:space="preserve">sponsoring two farms to adopt to climate change </t>
  </si>
  <si>
    <t>Situation Analysis and Stakeholder Analysis report delivered to IE and EE</t>
  </si>
  <si>
    <t>System Data base and web portal</t>
  </si>
  <si>
    <t>Developed mandate for the Agribusiness Committee/ workshop for  brainstorming and  identifying the bottlenecks</t>
  </si>
  <si>
    <t>Training on Agribusiness concepts</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</si>
  <si>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</si>
  <si>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Type of Indicator (indicators towards Objectives, Outcomes, etc.…)</t>
  </si>
  <si>
    <t>Output 2.1: Increased and enhanced livestock feeding on locally produced berseem clover (alfalfa) grown locally on treated wastewater</t>
  </si>
  <si>
    <t xml:space="preserve">No. of stakeholders trained on permaculture concepts </t>
  </si>
  <si>
    <t xml:space="preserve">no. of farmers registered in the early warning system database </t>
  </si>
  <si>
    <t>Output 5.2: Standards and policies reviewed and amended in support of climate change adaptation</t>
  </si>
  <si>
    <t xml:space="preserve">Subproject (1.5) $2000/farm/year
Subproject (1.6) $5000/farm/year
</t>
  </si>
  <si>
    <t>Subproject (1.5) 410 Families
Subproject (1.6) 380 Families</t>
  </si>
  <si>
    <t>Mid term evaluation has not yet been conducted for the programme due to some delays in the tendering process, but based on our observation of positive reaction of targeted beneficiary communities, installations of climate resilience interventions such as rainwater harvesting structures, pilot permaculture sites, introduction of tropical crops and producing organic compost undertaken by the project/programme will have high potential to be replicated and scaled up.</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</si>
  <si>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</si>
  <si>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 implementation of component 2 sub-projects ensures direct personal contribution of local communities in the implementation of adaptation measures .
*Local communities are aware of the strengths and opportunities in the implementation of a particular adaptation measures
* Achieved results of this project can be used as a model for buildings relationships with the local community, development of plans and jointly their implementation as will be presented in the programme's demonstration sites and other sites of the beneficiaries.</t>
  </si>
  <si>
    <t>we have selected to implement some activities that can be replicable and sustainable over time through governmental organizations that are   responsible for providing direct technical assistance to the farmers and that are permanent institutions so there will be a great potential in witnessing these activities by other donors or other beneficiaries</t>
  </si>
  <si>
    <t>because the implementation the program is still effected by the delay and unexpected circumstances are still  coming to the surface we still need to update baseline data based on existing information and data as well as recent knowledge bases. We have concluded that setting the baseline value of sub-projects’ indicators should be based on opinions and experience of more on-ground involved experts and technical staff form the potential executing entities rather than just the opinion of the individual consultant/team of consultants who prepared the project proposal thus there is still more intervention in the field to improve the reality of the beneficiaries</t>
  </si>
  <si>
    <t>N/A (as the progress in this reporting period is not noticeable enough to respond to this question) However, it is strongly believed that the programs’ learning objectives articulated above will help achieve outcomes of the projects mainly the ones related to community briefs on vulnerable regions to climate change and potential impacts, integrated water resources management, use of reclaimed water for irrigation according to national standards, conservation agriculture, drought-resilient cropping patterns, climate-resilient post-harvest practices; etc.; preparing and delivering training workshops and short courses on climate change and sustainable land management for non-governmental community leaders and local government institutions; implementation of concrete adaptation actions through pilot programs to foster learning experience, which will feed into all awareness, training and knowledge management actions facilitated and conducted by the project.</t>
  </si>
  <si>
    <t>• The implementation of the activities and tasks for each sub project has slowed down and most of the executing entities showed delay in the execution of their action plans and this delay was for the following reasons:
1- Submitting the tender documents past their due date 
2- Re-tendering some of the advertised tenders due to the poor technicality or inaccuracy of the TORs. 
3- Not taking into consideration the pre-status of the land on which an intervention to take place whether it's a natural reserve or an archeological site, or the geography will not serve the project as proposed etc., before starting to implement the new activities, which caused execution delays.
4- cost escalation problems was also a main cause of delay and has caused a substantial change in some of the action plans of some of the sub-projects 
5- very slow and lengthy tendering process that is administrated by MOPIC itself and other related entities from tender announcements to awarding the tenders
• The PMU is still continuously monitoring and following up with the implementing entities and other stakeholders to try and minimize the effect of the delay caused from external organizations and external procedures</t>
  </si>
  <si>
    <r>
      <t xml:space="preserve">This Reporting period: 
</t>
    </r>
    <r>
      <rPr>
        <b/>
        <sz val="11"/>
        <color rgb="FF000000"/>
        <rFont val="Times New Roman"/>
        <family val="1"/>
      </rPr>
      <t>1-</t>
    </r>
    <r>
      <rPr>
        <sz val="11"/>
        <color rgb="FF000000"/>
        <rFont val="Times New Roman"/>
        <family val="1"/>
      </rPr>
      <t xml:space="preserve"> Sub-project 1.1 :Reuse of Treated Wastewater for On-farm Agricultural Adaptation as a Tool for Integrated Water Resources Management at Wadi Mousa, the beneficiary WUA Sad Al Ahmar  had an inadequate financial and administrative status, thus the expected inability of the NGO to manage the execution and maintain suitability of the actions and activities proposed for the association and allocated sub-budget.  Sad Al Ahmar was replaced with another indigenous association named “Green Petra Association” with regard to the activities related to utilization of treated waste water in  irrigation in Wadi Mousa/Petra Region, also the number of NGOs  to benefit from the activities of the sub-project 1.1 after removal of Sad Al Ahmar Association was increased to maximize the adaptation benefits expected form the program to Wadi Mousa/Petra area and nearby regions. 
</t>
    </r>
    <r>
      <rPr>
        <b/>
        <sz val="11"/>
        <color rgb="FF000000"/>
        <rFont val="Times New Roman"/>
        <family val="1"/>
      </rPr>
      <t>2-</t>
    </r>
    <r>
      <rPr>
        <sz val="11"/>
        <color rgb="FF000000"/>
        <rFont val="Times New Roman"/>
        <family val="1"/>
      </rPr>
      <t xml:space="preserve"> Sub-project 1.2,1.4,1.5 Implemented by Jordan valley authority:  transfers between budgets of sub-projects to cover a deficit in tenders awarding
</t>
    </r>
    <r>
      <rPr>
        <b/>
        <i/>
        <sz val="11"/>
        <color rgb="FF000000"/>
        <rFont val="Times New Roman"/>
        <family val="1"/>
      </rPr>
      <t xml:space="preserve">I. Transferring an amount  </t>
    </r>
    <r>
      <rPr>
        <b/>
        <sz val="11"/>
        <color rgb="FF000000"/>
        <rFont val="Times New Roman"/>
        <family val="1"/>
      </rPr>
      <t xml:space="preserve">of 130,815.639 USD from their sub-project 1.2: “The Northern Jordan Valley Wastewater Reuse Project” [allocated master budget 1,170,000 USD ++ Administrate budget], as follows: </t>
    </r>
    <r>
      <rPr>
        <sz val="11"/>
        <color rgb="FF000000"/>
        <rFont val="Times New Roman"/>
        <family val="1"/>
      </rPr>
      <t xml:space="preserve">
</t>
    </r>
    <r>
      <rPr>
        <b/>
        <sz val="11"/>
        <color rgb="FF000000"/>
        <rFont val="Times New Roman"/>
        <family val="1"/>
      </rPr>
      <t>a.</t>
    </r>
    <r>
      <rPr>
        <sz val="11"/>
        <color rgb="FF000000"/>
        <rFont val="Times New Roman"/>
        <family val="1"/>
      </rPr>
      <t xml:space="preserve"> An amount of 112,994.350 USD from the amount allocated for the Activity “Technical Assistance Support [of 120,000 USD] since another activity on sub-project 2.1 is taking care of this activity at the level of the whole geographical areas of the program 
</t>
    </r>
    <r>
      <rPr>
        <b/>
        <sz val="11"/>
        <color rgb="FF000000"/>
        <rFont val="Times New Roman"/>
        <family val="1"/>
      </rPr>
      <t>b.</t>
    </r>
    <r>
      <rPr>
        <sz val="11"/>
        <color rgb="FF000000"/>
        <rFont val="Times New Roman"/>
        <family val="1"/>
      </rPr>
      <t xml:space="preserve"> An amount of (17,821.289) USD from the total administrative cost budget allocated for this sub-project on Project Field Execution Costs/Administrative Cost (Master Table 31 : “Breakdown of Project Field Execution Costs” on Jordan’s project proposal) 
</t>
    </r>
    <r>
      <rPr>
        <b/>
        <i/>
        <sz val="11"/>
        <color rgb="FF000000"/>
        <rFont val="Times New Roman"/>
        <family val="1"/>
      </rPr>
      <t>II. Transferring an amount  of 240,112.994 USD from their sub-project 1.4: “Wastewater Reuse at North Shouneh WWTP” [allocated master budget 530,000 USD ++ Administrate budget], as follows:</t>
    </r>
    <r>
      <rPr>
        <sz val="11"/>
        <color rgb="FF000000"/>
        <rFont val="Times New Roman"/>
        <family val="1"/>
      </rPr>
      <t xml:space="preserve">
</t>
    </r>
    <r>
      <rPr>
        <b/>
        <sz val="11"/>
        <color rgb="FF000000"/>
        <rFont val="Times New Roman"/>
        <family val="1"/>
      </rPr>
      <t>a.</t>
    </r>
    <r>
      <rPr>
        <sz val="11"/>
        <color rgb="FF000000"/>
        <rFont val="Times New Roman"/>
        <family val="1"/>
      </rPr>
      <t xml:space="preserve">  An amount of 150,112.994 USD leftover after successful awarding of design contract and put aside allocated budget for construction activity for their pilot-size reuse of treated waste water-adaptation structures of this sub-project (by this, this sup-project is in the way to finalize all contractual activities toward putting the sub-project on the track of planned final execution toward fulfilling the objectives of this sub-project).
</t>
    </r>
    <r>
      <rPr>
        <b/>
        <sz val="11"/>
        <color rgb="FF000000"/>
        <rFont val="Times New Roman"/>
        <family val="1"/>
      </rPr>
      <t>b.</t>
    </r>
    <r>
      <rPr>
        <sz val="11"/>
        <color rgb="FF000000"/>
        <rFont val="Times New Roman"/>
        <family val="1"/>
      </rPr>
      <t xml:space="preserve"> the whole amount allocated for the Activity “Technical Assistance Support [70,000 USD] since another activity on Component 2: sub-project 2.1 is successfully taking care of this at the level of the whole geographical areas of the program 
</t>
    </r>
    <r>
      <rPr>
        <b/>
        <sz val="11"/>
        <color rgb="FF000000"/>
        <rFont val="Times New Roman"/>
        <family val="1"/>
      </rPr>
      <t>c</t>
    </r>
    <r>
      <rPr>
        <sz val="11"/>
        <color rgb="FF000000"/>
        <rFont val="Times New Roman"/>
        <family val="1"/>
      </rPr>
      <t xml:space="preserve">. the whole amount allocated for the Activity “Water Quality Monitoring  [20,000 USD] as their sub-project 1.2 is taking care of this activity at the entire geographic area of all JVA’s sub-projects level (monitoring stations implementation contract successfully awarded and field installation works underway) 
</t>
    </r>
  </si>
  <si>
    <t xml:space="preserve">•for the nine sub-projects four focal points of the executing entities are females as well as other female administrative and financial officers
• Special Tendering Committee of the program has 3 female members versus 3 males, as well as the technical evaluation committees of the tenders have at least 1 female member and some of them were all female engineers. 
• Training component in the prepared work plans is targeted to farmers and field workers who will be employed on the farms that will be irrigated with reclaimed water or mixed water quality on the safety and hygiene issues, health risks, gender integration and welfare issues.
Lessons learned from this inclusion of gender consideration that a balanced implementation, capacity building and benefiting from results will prevail during the lifespan of the program. This will ensure engagement of vulnerable groups and women and will foster a gender-sensitive approach. The development and implementation of programs’ plans is being undertaken in a participatory manner, encouraging input from all targeted groups including women community members
</t>
  </si>
  <si>
    <t>director@narc.gov.jo'</t>
  </si>
  <si>
    <t>ali_subah@mwi.gov.jo'</t>
  </si>
  <si>
    <t>Water Authority of Jordan (No longer exist, merged with MWI)</t>
  </si>
  <si>
    <t>Assessment studies will be conducted and field visits to actual locations will be performed in order to validate the possibility and feasibility of executing projects in the targeted areas.</t>
  </si>
  <si>
    <t>The  GOJ  institutional and  financial  systems  have  shown  admirable  resilience to various political stalemates; however such risk will be monitored continuously.</t>
  </si>
  <si>
    <t>Regional political instability may impact implementation or cause delay.</t>
  </si>
  <si>
    <r>
      <t xml:space="preserve">1.3 Poor cooperation and slow response by </t>
    </r>
    <r>
      <rPr>
        <b/>
        <u/>
        <sz val="9"/>
        <rFont val="Calibri"/>
        <family val="2"/>
        <scheme val="minor"/>
      </rPr>
      <t>few</t>
    </r>
    <r>
      <rPr>
        <b/>
        <sz val="9"/>
        <rFont val="Calibri"/>
        <family val="2"/>
        <scheme val="minor"/>
      </rPr>
      <t xml:space="preserve"> sub-project’s coordinators with the PMU</t>
    </r>
    <r>
      <rPr>
        <sz val="9"/>
        <rFont val="Calibri"/>
        <family val="2"/>
        <scheme val="minor"/>
      </rPr>
      <t>, which contributed to further delays in delivery.</t>
    </r>
  </si>
  <si>
    <t>Inequality of socio-economic impacts in ww effluent availability</t>
  </si>
  <si>
    <t>During construction of the proposed dam(s), most  of  the  existing vegetation within the construction site will probably be removed and uprooted</t>
  </si>
  <si>
    <t>July 2019-July 2020</t>
  </si>
  <si>
    <t>Ruqn Al Handasa Consulting Engineers second payment (sub-project 1.1)</t>
  </si>
  <si>
    <t>RSS Sixth payment for sub- project 2.1 to D4 (amount:47,000$) and sub- project 2.2 to D5 (amount: 29,500$) according to the tripartite agreement</t>
  </si>
  <si>
    <t>Wael Al-Azza Establishment for Construction Contracting  First payment (sub-project 2.3)</t>
  </si>
  <si>
    <t>Madi &amp; Partners Consulting Engineers Co. fourth &amp; final payment (sub-project 1.4)</t>
  </si>
  <si>
    <t>Giuseppe Tallarico+IBIS+ECO CONS.'s Consortium's second payment (sub-project 1.6)</t>
  </si>
  <si>
    <t>Giuseppe Tallarico+IBIS+ECO CONS.'s Consortium's third  payment (sub-project 1.6)</t>
  </si>
  <si>
    <t>Wael Al-Azza Establishment for Construction Contracting  second payment (sub-project 2.3)</t>
  </si>
  <si>
    <t>Musa Al Quoz &amp; Sons Co second half amount for the advance payment (sub-project 1.5)</t>
  </si>
  <si>
    <t>Musa Al Quoz &amp; Sons Co First payment  (sub-project 1.5)</t>
  </si>
  <si>
    <t>Mostaqbal Engineering and environmental contracting third &amp; fourth payment (sub-project 1.3)</t>
  </si>
  <si>
    <t>RSS seventh payment for sub- project 2.1 to D8&amp;9  (amount:58,000$) and sub- project 2.2 to D10 (amount: 18,000$) according to the tripartite agreement</t>
  </si>
  <si>
    <t>Mostaqbal Engineering and environmental contracting fifth payment (sub-project 1.3)</t>
  </si>
  <si>
    <t>Mostaqbal Engineering and environmental contracting  Frist &amp; second payment (sub-project 1.5)</t>
  </si>
  <si>
    <t>Musa Al Quoz &amp; Sons Co second payment (sub-project 1.5)</t>
  </si>
  <si>
    <t>Mostaqbal Engineering and environmental contracting  third &amp; fourth payment (sub-project 1.5)</t>
  </si>
  <si>
    <t xml:space="preserve">Arabtech Jardaneh Water &amp; Environment first payment </t>
  </si>
  <si>
    <t xml:space="preserve">8.5% WAJ </t>
  </si>
  <si>
    <t>Estimated cumulative total disbursement as of [July 2020]</t>
  </si>
  <si>
    <t>East Consulting Engineering Center Frist  &amp;second payment (sub-project 1.2)</t>
  </si>
  <si>
    <t>East Consulting Engineering Center fourh &amp; final payment (sub-project 1.2)</t>
  </si>
  <si>
    <t>East Consulting Engineering Center Third  payment (sub-project 1.2)</t>
  </si>
  <si>
    <t>Omar Mohammad Al Omari &amp; partner Co. Frist payment (sub-project 1.1)</t>
  </si>
  <si>
    <t>Omar Mohammad Al Omari &amp; partner Co.. second payment (sub-project 1.1)</t>
  </si>
  <si>
    <t>Omar Mohammad Al Omari &amp; partner Co.. third  payment (sub-project 1.1)</t>
  </si>
  <si>
    <t xml:space="preserve">North, Middle and South Jordan Valley, Petra Development and Tourism Region Authority </t>
  </si>
  <si>
    <t>*Development of realistic targets and action plans for projects shall assure the data and information gathering in a timely and systematic manner avoiding delays.
*Clear M&amp;E procedures are developed and shared amongst stakeholders clarifying deadlines, reporting frequency and responsibility for reporting. 
*Assure continuous and on-going tracking of activities and periodic reporting on progress including daily, monthly, semi-annual , and annual reporting.</t>
  </si>
  <si>
    <t xml:space="preserve">National Center for Agricultural Research (NARC) </t>
  </si>
  <si>
    <t>*Carrying out routine inspection
*Implementing emergency response and contingency plans.
*Investigating emergency power needs and incorporate into design as needed
*Develop emergency response procedures</t>
  </si>
  <si>
    <t>8. Health problems, and social and economic impacts from the Covid-19 pandemic</t>
  </si>
  <si>
    <t>9. The decision making process for this project is delayed due to the involvement of many stakeholders in project implementation.</t>
  </si>
  <si>
    <t xml:space="preserve"> Appling evaluation daily and the project tries to accelerate the decision-making process through the information provided by the parties and direct consultation with the decision makers.</t>
  </si>
  <si>
    <t>Project sustainability</t>
  </si>
  <si>
    <t xml:space="preserve">irfreight involved workforce Study </t>
  </si>
  <si>
    <t>Operator for airports Study</t>
  </si>
  <si>
    <t xml:space="preserve">The expansion and support of an "Agricultural Risk Management Fund" </t>
  </si>
  <si>
    <t>finalize workshop reports
Installation of composting units</t>
  </si>
  <si>
    <t xml:space="preserve"> Deployment of advanced innovative irrigation methods</t>
  </si>
  <si>
    <t xml:space="preserve">a new cold nursery </t>
  </si>
  <si>
    <t>Testing system implementation</t>
  </si>
  <si>
    <t xml:space="preserve">finished Study </t>
  </si>
  <si>
    <t xml:space="preserve"> finished Study</t>
  </si>
  <si>
    <t>finished procedures and study</t>
  </si>
  <si>
    <t xml:space="preserve">under the testing </t>
  </si>
  <si>
    <t xml:space="preserve">Testing system
Piloting of systems 
Going live
launch Early warning system </t>
  </si>
  <si>
    <t>Using Information and Communication Technology (ICT) tools to empower farmers of Poor &amp; Remote Communities to Better Adapt to Climate Change Adverse Impacts</t>
  </si>
  <si>
    <t xml:space="preserve">created of the system database </t>
  </si>
  <si>
    <t>HS</t>
  </si>
  <si>
    <t>Infrastructure at NARC to support the activities (purchasing needed equipment’s and lab rehabilitation</t>
  </si>
  <si>
    <t>Establishing a seeds bank</t>
  </si>
  <si>
    <t xml:space="preserve">the contractor has started
60% completed  </t>
  </si>
  <si>
    <r>
      <rPr>
        <sz val="14"/>
        <rFont val="Times New Roman"/>
        <family val="1"/>
      </rPr>
      <t xml:space="preserve">Documents: </t>
    </r>
    <r>
      <rPr>
        <sz val="11"/>
        <rFont val="Times New Roman"/>
        <family val="1"/>
      </rPr>
      <t xml:space="preserve">
-Tenders Document for  contract for construction of a  rainwater harvesting earth dam in Khnezeera area (mplementation)Tender No.: EPP-CCP-11/2018
-Tenders Document for contract for supervision to  Construct of a  rainwater harvesting earth dam in Khnezeera area (supervision )Tender No.: EPP-CCP-12/2018
-Tenders Document for  implementation of a demonstration farm for using unmixed treated waste water in northern shouneh Tender No.: EPP-CCP-02/2019
- Tenders Document for conductting Mid-term Evaluation for Climate change program found by AF Tender No.: EPP-CCP-09/2018
-Tenders Document for conducting external financial audit of jordan’s adaptation fund program
-Tenders Document for conductting Economic and actuarial feasibility study for the Takaful Cooperative Company for the Agricultural Risk Management Tender No.: EPP-CCP-10/2018
-Tenders Document for general Rehabilitation and Upgrading of On-Farm irrigation infrastructure and maintenance of the systems Tender No.:EPP-CCP-04/2019
-Tenders Document for study, design and preparation of tender documents for the establishment of livestock breeding pens Tender No.:EPP-CCP-05/2019
-Tenders Document for Establishment new nursery for native plants and herbs includes a refrigerated agricultural house  Tender No.:EPP-CCP-01/2020
Supply, install and operat the supplies needs :irrigation networks,fruit trees and  wheat seeds  to be irrigated by treated wastewate "expansion of the Project Area (new 350 Dunums)" Tender No.:EPP-CCP-02/2020</t>
    </r>
  </si>
  <si>
    <r>
      <rPr>
        <sz val="14"/>
        <rFont val="Times New Roman"/>
        <family val="1"/>
      </rPr>
      <t>Reports:</t>
    </r>
    <r>
      <rPr>
        <sz val="11"/>
        <rFont val="Times New Roman"/>
        <family val="1"/>
      </rPr>
      <t xml:space="preserve">
sub project (1.5) 
1- monthly progress reports
sub project (2.1)
1- Events Report :D4: Events report (that will include: cc farmers knowledge assessment, delivering  of events and evaluation of sessions impact)
2-SMS informative messaging  system and Deployment on server
Sub-Project (2.2)
1-Web portal infrastructure ready including Google play + API for SMS + SMS bulk
Sub-project (2.3)
1-Value Chain and Marketing Assessment and Livelihood of Farmers in the Jordan Valley/ Agriculture Products at Airport 
2-Orgainc Study
</t>
    </r>
  </si>
  <si>
    <t xml:space="preserve">The Co-financing pledged by MoPIC is In-kind contribution, such as:   
 In-kind contribution to  cover the PMU office running costs (electricity, water and heating) which is hard to estimate as cost is imbedded in the total corporate's overall bills, As well as fuel and vehicle costs.
</t>
  </si>
  <si>
    <t>the sign contract in Dec 2019 and start the work, but because the Covid-19 some deliverables and missions delay</t>
  </si>
  <si>
    <t xml:space="preserve">Terminal Evaluation will be delayed until 
Dec 2021 </t>
  </si>
  <si>
    <t xml:space="preserve">
The EE has not yet started with this activity due to cover the difference of cost 
</t>
  </si>
  <si>
    <t xml:space="preserve">
Accomplished</t>
  </si>
  <si>
    <r>
      <t xml:space="preserve">
</t>
    </r>
    <r>
      <rPr>
        <sz val="11"/>
        <rFont val="Calibri"/>
        <family val="2"/>
        <scheme val="minor"/>
      </rPr>
      <t>S</t>
    </r>
  </si>
  <si>
    <t xml:space="preserve">EE are finalizing the Tender documents and Advertised </t>
  </si>
  <si>
    <t xml:space="preserve">
60% completed  </t>
  </si>
  <si>
    <t xml:space="preserve">The overall progress of these activities was delayed due to the fact that Sad Al Ahmar water user association had an inadequate financial and administrative status, thus the expected inability of the NGO to manage the execution and maintain suitability of the actions and activities proposed for the association and allocated sub-budget.  Sad Al Ahmar was replaced with another indigenous association named “Green Petra Association” with regard to the activities related to utilization of treated waste water in  irrigation in Wadi Mousa/Petra Region.
 the number of NGOs  to benefit from the activities of the sub-project 1.1 after removal of Sad Al Ahmar Association was increased to maximize the adaptation benefits expected form the program to Wadi Mousa/Petra area and nearby regions (see No Objection email from Martina Dorigo dated Thu 7/11/2019)
 in july 2020 the The Hashemite Fund for Development of Jordan Badia sent offical letter to MOPIC stated the  nomnatied new NGO alnog with activity , the PMU starterd to contact with  Jordan Cooperative Corporation to check financial and administrative situation for this  NGO  </t>
  </si>
  <si>
    <t xml:space="preserve">
Delivered designs and TOR for the contractor</t>
  </si>
  <si>
    <t xml:space="preserve">
completing around 80% of the construction works
</t>
  </si>
  <si>
    <t>Accomplished (trained 40)</t>
  </si>
  <si>
    <t xml:space="preserve"> survey</t>
  </si>
  <si>
    <t>Training needs were determined for both farmers and engineers
Implementation of the training  courses  
the remaining trainings to accomplish activity it (Post-harvest techniques, statistical analysis and value chain )</t>
  </si>
  <si>
    <t xml:space="preserve">finished Actuarial study </t>
  </si>
  <si>
    <t xml:space="preserve">Programme Closing will be 13 Jan 2021 </t>
  </si>
  <si>
    <t>Ahmad.Abdelfattah@MOP.GOV.JO , Issa.Alnsour@MOP.GOV.JO</t>
  </si>
  <si>
    <t>As its appears from the figure of disbursement , which reflect the amount of spending during this period,  it is small because most of the activities are consultations. As the bidding for these consultations takes a long period of time from the procedures that have been referred, according to the procedure  used for submitting bids in GoJ.</t>
  </si>
  <si>
    <t xml:space="preserve">The program fully abide with provisions of the Jordan’s Environmental Protection Law (EPL) No. 6 of the Year 2017 with particular abidance with the Environmental Impact Assessment (EIA) By-Law of 2005. Some of the activities of the Programme are classified as Category A under the mandate of By-Law thus they require conducting full EIA prior to execution. Other activities are classified as Category B under the By-Law thus require conducting Initial EIA prior to execution. We have requested  studies and designs consultants we contracted to conduct such studies accordingly per each activity fall under any of the two categories. For examples: the activity under Sub-Project 1.1 to install drip irrigation networks along the roadsides of Petra Region to utilize treated waste water for irrigation of ornamental trees was subjected to such Full EIA requirement compared to the activity to construct a livestock barn in the area to foster local consumption of berseem clover (alfalfa) grown locally on treated wastewater, to be tendered soon, will follow a preliminary EIA procedure requirement. Moreover, the activity of the Sub-project 1.5 for the design and construction of the earthen dam (pool) to capture rainwater harvesting at Southern Jordan Valley for irrigation was subjected to the full EIA requirement 
This is all on top of following the provision pf the master ESIA pre-conducted for the program prior to obtaining the fund from AF (at the blueprint phase).
</t>
  </si>
  <si>
    <t xml:space="preserve">Full or Preliminary EIAs will be conducted accordingly on the due date of execution of design activities for relevant tasks elaborated in each sub-project’s action plan </t>
  </si>
  <si>
    <t xml:space="preserve">The Ministry through EIDU based on the standard operating procedure ((SOP) (EID-03) التعامل مع الاقتراحات والشكاوى) “Dealing with suggestions and complains”. 
Also Any person or any legal entity can submit a complaint or proposals to the Ministry through the complaints box available in the reception area of the ministry, the key of this Box is with the Minister of Planning personally.( hardcopy)
Since late 2018 when the launch for Interactive portal to communicate with the government was published to receive and deal with all complains and other related issues under the prime minster unit, which is responsible for that portal. A new tab was added at the MOPIC website to submit complains through this portal.
https://jordan.gov.jo/wps/portal/Home/CMU?lang=en&amp;isFromLangChange=yes
Regarding national integrity requirements on financial matters, its pointed out that the Financial Regulation No. (3) for the year 1994 has an amendment to it, where an amended Regulation No. (81) for the year 2015 has been issued. One of the most important items of the amendment is the application of international accounting standards in the public sector and in all financial operations.
AS will it is important for the government units that its (SOPs) be consistent and in line with the requirements of GAIT, in the light of which auditing and examination procedures are carried out, especially for units participate in awards similar to the King Abdullah II Award for Excellence and Governmental Performance, which MOPIC participated in since its inception and gained several levels of the award through The years 2006-2017, and some employees gained awards for individuals GAIT itself (as most recognized self-assessment models like European Foundation Quality Management (EFQM) or Common Assessment Framework (CAF). For more information about GAIT, check attachments Attachment file: Q23- (b- i-iv) mentioned previously.
</t>
  </si>
  <si>
    <t xml:space="preserve">Ahmad Abdel-Fattah  Resigned since  Aug  2020,  appointed  a new project mananger  Dr. Issa Al-Nsour </t>
  </si>
  <si>
    <t>Issa.alnsour@MOP.GOV.JO :  anas atyat@mop.Gov.Jo</t>
  </si>
  <si>
    <t xml:space="preserve">Issa Al-Nsour &amp; Anas Atyat </t>
  </si>
  <si>
    <t xml:space="preserve">Anas Atyat </t>
  </si>
  <si>
    <t>anas atyat@mop.gov.jo</t>
  </si>
  <si>
    <r>
      <rPr>
        <b/>
        <sz val="11"/>
        <rFont val="Times New Roman"/>
        <family val="1"/>
      </rPr>
      <t xml:space="preserve">Key Milestones </t>
    </r>
    <r>
      <rPr>
        <b/>
        <sz val="11"/>
        <color indexed="8"/>
        <rFont val="Times New Roman"/>
        <family val="1"/>
      </rPr>
      <t>of achievements/ Activities for (July 2018-July 2019)</t>
    </r>
  </si>
  <si>
    <t xml:space="preserve">The activities planned to be developed  this period took place within some delay in the Work Plan, and it´s important to highlight the valuable collaboration of the beneficiaries and local actors who have been empowered of the project and have supported the development of the activities planned in the project, actively participating in meetings and workshops. However there were some delays caused by the change of authorities and  focal points. The Covid19 pandemic, which led to a state of emergency declared in early March and still in effect as of the end of July, 2020 set a curfew and restricted population movement drastically, resulted in the suspension of community training and organization activities at the local level, which, consequently, caused delays in the implementation schedule, especially for the development of the design and implementation (construction).
As the scope of the Covid19 pandemic and its implications at the time of the development of this report are not clearly defined, follow-up activities have been planned with beneficiary communities and local actors to follow the development of the project, taking preventive measures, establishing mechanisms of communication with the focal points of the project and organizing meetings through virtual platforms such as social networks so as not to slow down the pace of the planned activities.
Overall, because of the above reasons on the ground, we will assess the project's performance as Satisfactory to Marginaly  Satisfactory .
.
</t>
  </si>
  <si>
    <t xml:space="preserve">In particular, the project has made good progress in activities for the development of the design, such as study, design and preparation of tender documents for the establishment of livestock breeding pens and other design and both implementing entity and executing entities are working on achieving major outcomes but lead time was necessarily required for preliminary planning, approvals, consultations, procurement and tendering activities as what we stated in the previous reports.
Critical risks, even though their current status is between low to medium, they are still affecting the progress of the programme. The cost increase of activities received from service providers/contractors due to poor accuracy in real cost estimation and the poor quality of developed documents is still reveal negative impact and have escalated the delay in the execution of the sub-projects' activities and hindered the process of awarding tenders due to repletion of the tendering. 
The PMU has developed powerful structures to complete the necessary arrangements for implementation after learning the lessons during the previous years of implementation and the implementation on the ground is going good. The PMU and government counterparts have also been able to find cost-effective ways of implementing activities, which means that the project reaches its objectives and results within the allocated budgets.  Also, the focal points accustomed to the implementations’ of procedures for tendering process help to harry up award tender and start implementation.
 Significant risks affected project progress. like: The Covid19 pandemic, which led to a State of Emergency declared in early March and still in effect as of the end of July, 2020 set a curfew and restricted population movement drastically, resulted in the suspension of community training and organization activities at the local level, which, consequently, caused delays in the implementation schedule. Regarding the response to the review of the midterm report that was carried out during this reporting period, which was also the victim of delay and achievement due to the pandemic, as its results were not reflected on the work that was accomplished during this period.
</t>
  </si>
  <si>
    <t>*conduct online awareness campaigns and sessions to spread the awareness towards climate change adaptation and the impact of climate change on local communities. 
*engage local community associations and institutions in tendering  process.</t>
  </si>
  <si>
    <t>*Monitoring activities will ensure implementation targets are kept during the project implementation
*Develop a mechanism for calculating completion percentage based on the previously approved completion percentage calculation standard, which gives an activity completion percentage as follows: Preparing and writing bid documents (25%);Advertise in official newspapers, received offers, study offers, and Assignment the tender (50%); Actual implementation of the activity (75%); Receiving the required outputs and works (100%)
*A master plan is proposed for the remaining 14 months of the programme lifespan including critical activities, aiming to boost the implementation of such activities</t>
  </si>
  <si>
    <t xml:space="preserve"> *increase the awareness campaigns through conduct sessions(online) to  stakeholders, farmers and local communities, in order to show the impact of program/activity for the long term and short term</t>
  </si>
  <si>
    <t>*Aware and follow-up with stakeholders and executing institutions to assure any updated recruitments and changes in the focal points nominations and PMU staff.
*Resignation of M&amp;E specialist and Technical and Administrative Assistant on March 2020, the remaining PMU staff and MOPIC staff (local development  and productivity enhancement programs) help the manager to avoid any delay for implementation
*Update and develop job descriptions and staff TORs for project's management unit (PMU)
*now we are in the process of appointing a new M&amp;E specialist and Technical and Administrative for the unit during coming months</t>
  </si>
  <si>
    <t xml:space="preserve">* The PMU follow up and evaluate the EEs through develop and update the smart action plans for all  activities to each sub project  </t>
  </si>
  <si>
    <t xml:space="preserve"> * MOPIC is coordinating that complement rather than compete with already existing government projects twining with climate change strategy  along with coordinating all national and donor parties. </t>
  </si>
  <si>
    <t>*Avoid this challenges through increased number of steering committee members (involve other sectors in the high level) and increased number of meeting for steering committee.</t>
  </si>
  <si>
    <t>* PMU keep to invite the representative of local communities and WUAs to attend the steering committee, in order to raise awareness of projects’ activities in target areas.</t>
  </si>
  <si>
    <t>*Develop and update Early Warning System to guide how tomanage accident flood,spills,, overflows and seepages once occur (like the system we are developing  in sub project  2.1 &amp;2.2)
*Involve other sectors like the water minster and Jordan Meteorological Department, help to monitor to avoid conduct overflows and seepages</t>
  </si>
  <si>
    <t>*Using  the new monitoring systems technology monitor wastewater re-use.
*Develop and update the criteria to choice some farms to installation of state-of-the-art wastewater reuse monitoring systems</t>
  </si>
  <si>
    <t>*Using the new monitoring systems technology monitor wastewater re-use.
*Assure conducting Environmental  and Social Impact Assessments for projects prior to to launching and execution
*Ensure strict compliance with WHO Guidelines (E-coli threshold varies from 1000 to 100000 
MPN/100 ml depending on the set health based target)</t>
  </si>
  <si>
    <t>*cooperate between MoEnv &amp; execution partners use sludge in making compost in some WWTPs through activities of permaculture ( will be  extended to the northern governorates farmers to teach them on  how to do small scale composing at farm level to return nutrients to the soil and condition) 
* ensuring sludg compliance  with P12</t>
  </si>
  <si>
    <t>*Using the new monitoring systems technology monitor wastewater re-use
*Continue the soil management and washing through monitoring programs and compliance with Jordanian Standards 1145/2006 - Jordan Institute for Standards  and Metrology (Sludge – Reuse of treated  sludge in agriculture)</t>
  </si>
  <si>
    <t>*Working on achieve create regulation and standard of odor  annoyance has been ongoing  at a domestic level</t>
  </si>
  <si>
    <t xml:space="preserve">*Install protective fence for area, reduce the influence of flying dust and noise on surroundings.
*Providing water sprays to decrease dust emission </t>
  </si>
  <si>
    <t xml:space="preserve">*Before the starting the construction to dam ,must be taken the approval from the Ministry of Agriculture (MoA) &amp;  Ministry of Environment (MoEnv) Because  the  government owned lands and buildings , the MoA &amp; MoEnv responsible to check the land have vegetation cover  or not and give the approvals
</t>
  </si>
  <si>
    <t xml:space="preserve">*The  projects constructed with strictly take place only on government owned lands and buildings. This was ensured by the review of the data logs provided by the buildings directorates of the municipalities with involved relevant ministries  was used as one of the criteria for selecting locations sub activities for rainwater harvesting without any ecologically disruptive 
</t>
  </si>
  <si>
    <t>*Give priority to farmers nearest to the WWTP for purchase of TWW and supporting them to carry out safe reuse.
*Tanker charges should be openly discussed and revisited on a regular basis to ensure fair tanker charging systems.</t>
  </si>
  <si>
    <t>*Administrative controls include adopting standard operating procedures or safe work practices or providing appropriate training, instruction or information to reduce the potential for harm and/or adverse health effects to person(s). Isolation and permit to work procedures
*Providing emergency action plan
*Providing assembly point for WWTP site and dams</t>
  </si>
  <si>
    <t>*Appling biological insecticide accredit by MoH 
*Providing vaccine for disease accredit by MoH</t>
  </si>
  <si>
    <t>*conduct the session and focus group discussion for change Syria and Iraq traditions and methods to use water and TWW</t>
  </si>
  <si>
    <t>*conduct  awareness campaigns for locals and engage them in the implementation of the projects.
*Assure conducting Environmental  and Social Impact Assessments for projects prior to launching and during execution.</t>
  </si>
  <si>
    <t>* Before the starting the construction to dam ,must be taken the approval from the Ministry Of Tourism And Antiquities Because the  government owned lands and buildings , the Ministry Of Tourism And Antiquities responsible to check the land have historical sites or not and give the approvals</t>
  </si>
  <si>
    <t>* Construction materials/wastewater should be securely packed/stored on trucks to prevent them from falling off/ spillage and causing harm. 
*The contractor should prepare and abide by a traffic management plan.
* Transportation of workers should be done in vehicles equipped with seats and barriers for their safety. It is not permitted to transport individuals in dump trucks
*contact with local to rent and use the vehicles owned them, to avoid bring the vehicles from outside and traffic risk occur.</t>
  </si>
  <si>
    <t>*Develop emergency response procedures</t>
  </si>
  <si>
    <t>*keeping involve the focal points to attend steering committee meeting 
*pushing for fast re-nomination of the new focal point of a sub-project through official letters addressing their top management and personal connection inside the institution to expedite re-nomination process.</t>
  </si>
  <si>
    <t xml:space="preserve"> *Developing the smart action plan and training them on it, to monitoring  and evaluation of the projects progress by the execution entity.
 *Conduct the online meeting as a individual meetings with focal points to follow up the activity  for each sub project </t>
  </si>
  <si>
    <t xml:space="preserve">*follow up  the implementation on a daily basis through emails, phone calls, online meeting, office visits, etc. </t>
  </si>
  <si>
    <t>*PMU share the tender documents  with representative the Government Tenders Department (GTD) before  submitting to the special tendering committee, the representative the Government Tenders Department (GTD) sure all related documents are clear, complete, and technically correct, to save time  and avoid the retendering.</t>
  </si>
  <si>
    <t>*Share the tender documents  with representative the Government Tenders Department (GTD) to sure all related documents are clear, complete, and technically correct
*Conduct capacity-building training to enhance the knowledge of the focal points in the TOR instructions and how to prepare Conditions, Specs and BOQs.</t>
  </si>
  <si>
    <t>* Continuous monitoring of financial data and expenditures will be performed. 
* PMU shall encourage the executing entities to look for other sources of funds in order to cover deficits in budget (if foreseen).
* Some activities in the original document were cancelled/ changed, and a budget transfers between sub-projects of the same executing entity may be considered to cover a deficit in executing main activities by ceasing the execution of supportive activities</t>
  </si>
  <si>
    <t>Follow-up of the protocols issued by the Ministry of Health in Jordan and World Health Organization for the prevention of transmission of the virus.</t>
  </si>
  <si>
    <t>Supporting the grantees and to creating a long term funding mechanisms that supports local organizations who are vulnerable to climate change</t>
  </si>
  <si>
    <t>Conduct an actuarial study for an insurance company owned by Agricultural Risks Management Fund ARMF (2.3)</t>
  </si>
  <si>
    <t>Design of two new pilot permaculture sites - Giuseppe Tallarico Professional Agriculture office + Eco Consult + IBES (1.6)</t>
  </si>
  <si>
    <t>Conducting studies and design and develop TOR for sustainable eco-friendly water efficient picnicking and strolling areas to support the development of a local nature and environmental tourism activity in Al-Hisha Forest, Ruqn Al Handasa Consulting Engineers (1.1)</t>
  </si>
  <si>
    <t>Supervision for the earthen dam/hafira /diversion weir combination project,Mostaqbal Engineering and environmental contracting (1.5)</t>
  </si>
  <si>
    <t>Supply and equip a National Seed Bank to preserve the seeds of local breeds to be  used in Permaculture - Mohammad Tahseen Al Baalbaki &amp; Partners co. (1.6)</t>
  </si>
  <si>
    <t>Supply and Install a demo high-tech farm with PV solar chillers to demonstrate innovative irrigation methods at Deir Alla NARC regional center- Wael Al Ezza Contracting Firm (2.3)</t>
  </si>
  <si>
    <t>design civil and electromechanical works for Tal Al Mantah WWTP -Al Mostaqbal Engineering and Environmental consultation Eng. (1.3)</t>
  </si>
  <si>
    <t>Supply of materials and establishment of 12 km drip irrigation systems on the roadsides and  Cultivation of Native Trees alongside the roads in Petra Region - Omar Mohammad Al Omari &amp; partner Co. (1.1)</t>
  </si>
  <si>
    <t>Supply and Installation of Real time monitoring system before and after mixing with fresh water at Wadi Arab- North JV-Horizons Engineering Switchgear Manufacturing Co. (1.2)</t>
  </si>
  <si>
    <t>RSS for sub- project 2.2  according to the tripartite agreement</t>
  </si>
  <si>
    <t>CONDUCTING MID-TERM EVALUATION of the Program, Arabtech Jardaneh Water &amp; Environment</t>
  </si>
  <si>
    <t>Conducting external financial audit, Methodology for Auditing</t>
  </si>
  <si>
    <t>Construction of the earthen dam/hafira, Musa Al Quoz &amp; Sons Co . (1.5)</t>
  </si>
  <si>
    <t xml:space="preserve"> Expanded  Project Area (new 350 Dunums)  (1.1)</t>
  </si>
  <si>
    <t>Construction of  demonstration farm for using unmixed treated waste water in Northern Shouneh, Ohud For Contracting Company (1.4)</t>
  </si>
  <si>
    <t xml:space="preserve"> Traffic: the number of vehicles is expected to increase during Operation &amp; construction activities</t>
  </si>
  <si>
    <t>USP 1.1.4 Establishment new nursery for native plants and herbs</t>
  </si>
  <si>
    <t>Regular monitoring and evaluation of implmentation of activities are carried out to ensure that all activities for implementation are compliant with the ESMP.</t>
  </si>
  <si>
    <t xml:space="preserve">No grievancee were received during the reporting period </t>
  </si>
  <si>
    <t>The Executing Entity provided the professional company support on Environment and Social Compliance to the implementing agencies.  Aslo, The on-field implementations are reguarly monitored by the EE.</t>
  </si>
  <si>
    <t>The PMU is still facing external challenges to attract the attention towards the importance of the Climate Changes Adaptation efforts in Jordan, and the cooberation on an institutional level between other entities and organizations working in the same field. PMU is continutously seeking oportunties for collaboration towards greater positive impacts in the Climate Change sector. 
Now the risk outside of project design is Covid-19 pandemic, this impact in project implementation as below: 
-  Limited capacity and experience for remote work and online interactions as well as limited remote data and information access and processing capacities that projects will need to strengthen;
-  Changes in project implementation workplan;
-  Changes in baseline (both ongoing and forthcoming activities);
-  Change in conditions of beneficiaries;
-  Price increase in procurement
-  Requiring construction sites to close, or entitling contractors to suspend works and to extensions of time.
Also, the PMU try the create new mechanics and way to achieve the project activities under the work influence of Covid-19 pandemic, such as: conduct the meeting and event online, prepared the tenders and workplan online.</t>
  </si>
  <si>
    <t xml:space="preserve"> Project (1.1) - Petra Development &amp; Tourism Region Authority (PDTRA)  Cultivation of Native Trees along the road to the WWTP and drip irrigation system (5 km) &amp; the establishment of 12 km drip irrigation systems on the roadside</t>
  </si>
  <si>
    <t>Project (1.2) -Jordan Valley Authority (JVA) Installation of the Best Available Technology of Water Filtration Systems and Link irrigation systems to storage facilities,)</t>
  </si>
  <si>
    <t>Project (1.3) - Water Jordan Authority (JVA).Implement the civil works of construction and electromechanical works of Tal Mantah WWT</t>
  </si>
  <si>
    <t>_</t>
  </si>
  <si>
    <t xml:space="preserve">yes,  there was no ESMP committee established at the beginning of the project implementation but all EE are well aware and informed of the environmental and social risks they might encounter as well as complying with the Jordanian law with regard to safe handling of TWW, EIA regulations.....etc.
MOPIC as the National Implementing Entity for this programme, has the following commitments as it was agreed upon with AF to implement  this  programme:
1) During the implementation of programme activities, the potential ESR's associated with the wastewater reuse activities will be monitored in compliance with the ESP of AF.
(2) If the identification of any unforeseen risks, the relevant mitigation measures will be included in an updated ESMP which will be implemented and adequately reported to the Board through PPRs.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</si>
</sst>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m\-yyyy"/>
    <numFmt numFmtId="165" formatCode="[$-409]d\-mmm\-yy;@"/>
    <numFmt numFmtId="166" formatCode="_(* #,##0.0_);_(* \(#,##0.0\);_(* &quot;-&quot;??_);_(@_)"/>
  </numFmts>
  <fonts count="85"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b/>
      <sz val="11"/>
      <color theme="1"/>
      <name val="Calibri"/>
      <family val="2"/>
      <scheme val="minor"/>
    </font>
    <font>
      <sz val="8"/>
      <color rgb="FF000000"/>
      <name val="Segoe UI"/>
      <family val="2"/>
    </font>
    <font>
      <b/>
      <sz val="16"/>
      <color theme="1"/>
      <name val="Times New Roman"/>
      <family val="1"/>
    </font>
    <font>
      <b/>
      <i/>
      <sz val="11"/>
      <color theme="1"/>
      <name val="Times New Roman"/>
      <family val="1"/>
    </font>
    <font>
      <sz val="10"/>
      <name val="Arial"/>
      <family val="2"/>
    </font>
    <font>
      <b/>
      <sz val="9"/>
      <name val="Calibri"/>
      <family val="2"/>
      <scheme val="minor"/>
    </font>
    <font>
      <sz val="9"/>
      <name val="Calibri"/>
      <family val="2"/>
      <scheme val="minor"/>
    </font>
    <font>
      <b/>
      <u/>
      <sz val="11"/>
      <name val="Times New Roman"/>
      <family val="1"/>
    </font>
    <font>
      <b/>
      <sz val="9"/>
      <color indexed="8"/>
      <name val="Times New Roman"/>
      <family val="1"/>
    </font>
    <font>
      <sz val="9"/>
      <color indexed="8"/>
      <name val="Times New Roman"/>
      <family val="1"/>
    </font>
    <font>
      <sz val="9"/>
      <color theme="1"/>
      <name val="Calibri"/>
      <family val="2"/>
      <scheme val="minor"/>
    </font>
    <font>
      <b/>
      <sz val="10"/>
      <color indexed="8"/>
      <name val="Times New Roman"/>
      <family val="1"/>
    </font>
    <font>
      <sz val="10"/>
      <color indexed="8"/>
      <name val="Times New Roman"/>
      <family val="1"/>
    </font>
    <font>
      <b/>
      <i/>
      <sz val="11"/>
      <color rgb="FF000000"/>
      <name val="Times New Roman"/>
      <family val="1"/>
    </font>
    <font>
      <sz val="9"/>
      <color indexed="81"/>
      <name val="Tahoma"/>
      <family val="2"/>
    </font>
    <font>
      <b/>
      <sz val="9"/>
      <color indexed="81"/>
      <name val="Tahoma"/>
      <family val="2"/>
    </font>
    <font>
      <sz val="10"/>
      <color theme="1"/>
      <name val="Calibri"/>
      <family val="2"/>
      <scheme val="minor"/>
    </font>
    <font>
      <sz val="10"/>
      <color rgb="FF0070C0"/>
      <name val="Times New Roman"/>
      <family val="1"/>
    </font>
    <font>
      <sz val="10"/>
      <color rgb="FF0070C0"/>
      <name val="Calibri"/>
      <family val="2"/>
    </font>
    <font>
      <b/>
      <sz val="10"/>
      <name val="Calibri"/>
      <family val="2"/>
    </font>
    <font>
      <sz val="14"/>
      <color theme="1"/>
      <name val="Courier New"/>
      <family val="3"/>
    </font>
    <font>
      <sz val="14"/>
      <color theme="1"/>
      <name val="Cambria"/>
      <family val="1"/>
    </font>
    <font>
      <sz val="11"/>
      <color rgb="FF000000"/>
      <name val="Courier New"/>
      <family val="3"/>
    </font>
    <font>
      <b/>
      <sz val="14"/>
      <color rgb="FF9C6500"/>
      <name val="Calibri"/>
      <family val="2"/>
      <scheme val="minor"/>
    </font>
    <font>
      <b/>
      <u/>
      <sz val="9"/>
      <name val="Calibri"/>
      <family val="2"/>
      <scheme val="minor"/>
    </font>
    <font>
      <sz val="11"/>
      <color rgb="FF00B050"/>
      <name val="Times New Roman"/>
      <family val="1"/>
    </font>
    <font>
      <sz val="11"/>
      <color rgb="FFFF0000"/>
      <name val="Calibri"/>
      <family val="2"/>
      <scheme val="minor"/>
    </font>
    <font>
      <b/>
      <sz val="10"/>
      <name val="Calibri"/>
      <family val="2"/>
      <scheme val="minor"/>
    </font>
    <font>
      <sz val="9"/>
      <color rgb="FFFF0000"/>
      <name val="Calibri"/>
      <family val="2"/>
      <scheme val="minor"/>
    </font>
    <font>
      <sz val="9"/>
      <name val="Times New Roman"/>
      <family val="1"/>
    </font>
    <font>
      <sz val="11"/>
      <name val="Calibri"/>
      <family val="2"/>
      <scheme val="minor"/>
    </font>
    <font>
      <sz val="14"/>
      <name val="Times New Roman"/>
      <family val="1"/>
    </font>
    <font>
      <b/>
      <sz val="11"/>
      <name val="Calibri"/>
      <family val="2"/>
      <scheme val="minor"/>
    </font>
    <font>
      <b/>
      <sz val="9"/>
      <name val="Arial"/>
      <family val="2"/>
    </font>
    <font>
      <i/>
      <sz val="11"/>
      <color rgb="FFFF0000"/>
      <name val="Times New Roman"/>
      <family val="1"/>
    </font>
  </fonts>
  <fills count="1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00"/>
        <bgColor indexed="64"/>
      </patternFill>
    </fill>
    <fill>
      <patternFill patternType="solid">
        <fgColor theme="6" tint="0.59996337778862885"/>
        <bgColor indexed="64"/>
      </patternFill>
    </fill>
    <fill>
      <patternFill patternType="solid">
        <fgColor rgb="FF92D050"/>
        <bgColor indexed="64"/>
      </patternFill>
    </fill>
    <fill>
      <patternFill patternType="solid">
        <fgColor theme="6" tint="0.39997558519241921"/>
        <bgColor indexed="64"/>
      </patternFill>
    </fill>
  </fills>
  <borders count="78">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right style="medium">
        <color indexed="64"/>
      </right>
      <top style="thin">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auto="1"/>
      </left>
      <right/>
      <top style="medium">
        <color auto="1"/>
      </top>
      <bottom style="mediumDashed">
        <color indexed="64"/>
      </bottom>
      <diagonal/>
    </border>
    <border>
      <left/>
      <right style="medium">
        <color auto="1"/>
      </right>
      <top style="medium">
        <color auto="1"/>
      </top>
      <bottom style="mediumDashed">
        <color indexed="64"/>
      </bottom>
      <diagonal/>
    </border>
    <border>
      <left style="medium">
        <color auto="1"/>
      </left>
      <right style="medium">
        <color auto="1"/>
      </right>
      <top style="medium">
        <color auto="1"/>
      </top>
      <bottom style="mediumDashed">
        <color indexed="64"/>
      </bottom>
      <diagonal/>
    </border>
    <border>
      <left style="medium">
        <color auto="1"/>
      </left>
      <right style="medium">
        <color auto="1"/>
      </right>
      <top style="mediumDashed">
        <color indexed="64"/>
      </top>
      <bottom/>
      <diagonal/>
    </border>
    <border>
      <left/>
      <right/>
      <top style="thin">
        <color indexed="64"/>
      </top>
      <bottom/>
      <diagonal/>
    </border>
    <border>
      <left style="thin">
        <color indexed="64"/>
      </left>
      <right/>
      <top/>
      <bottom style="medium">
        <color indexed="64"/>
      </bottom>
      <diagonal/>
    </border>
    <border>
      <left style="thin">
        <color auto="1"/>
      </left>
      <right style="medium">
        <color auto="1"/>
      </right>
      <top/>
      <bottom/>
      <diagonal/>
    </border>
  </borders>
  <cellStyleXfs count="8">
    <xf numFmtId="0" fontId="0" fillId="0" borderId="0"/>
    <xf numFmtId="0" fontId="22" fillId="0" borderId="0" applyNumberFormat="0" applyFill="0" applyBorder="0" applyAlignment="0" applyProtection="0">
      <alignment vertical="top"/>
      <protection locked="0"/>
    </xf>
    <xf numFmtId="0" fontId="36" fillId="6" borderId="0" applyNumberFormat="0" applyBorder="0" applyAlignment="0" applyProtection="0"/>
    <xf numFmtId="0" fontId="37" fillId="7" borderId="0" applyNumberFormat="0" applyBorder="0" applyAlignment="0" applyProtection="0"/>
    <xf numFmtId="0" fontId="38" fillId="8" borderId="0" applyNumberFormat="0" applyBorder="0" applyAlignment="0" applyProtection="0"/>
    <xf numFmtId="0" fontId="54" fillId="0" borderId="0"/>
    <xf numFmtId="0" fontId="54" fillId="0" borderId="0"/>
    <xf numFmtId="0" fontId="54" fillId="0" borderId="0"/>
  </cellStyleXfs>
  <cellXfs count="1013">
    <xf numFmtId="0" fontId="0" fillId="0" borderId="0" xfId="0"/>
    <xf numFmtId="0" fontId="23" fillId="0" borderId="0" xfId="0" applyFont="1" applyFill="1" applyProtection="1"/>
    <xf numFmtId="0" fontId="23"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0" fillId="0" borderId="0" xfId="0" applyFill="1" applyBorder="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1" fontId="1" fillId="2" borderId="2" xfId="0" applyNumberFormat="1" applyFont="1" applyFill="1" applyBorder="1" applyAlignment="1" applyProtection="1">
      <alignment horizontal="left"/>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3" fillId="0" borderId="0" xfId="0" applyFont="1" applyAlignment="1">
      <alignment horizontal="left" vertical="center"/>
    </xf>
    <xf numFmtId="0" fontId="23" fillId="0" borderId="0" xfId="0" applyFont="1"/>
    <xf numFmtId="0" fontId="23"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3"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3" fillId="0" borderId="0" xfId="0" applyFont="1" applyAlignment="1"/>
    <xf numFmtId="0" fontId="13" fillId="2" borderId="8" xfId="0" applyFont="1" applyFill="1" applyBorder="1" applyAlignment="1" applyProtection="1">
      <alignment horizontal="left" vertical="top" wrapText="1"/>
    </xf>
    <xf numFmtId="0" fontId="13" fillId="2" borderId="9" xfId="0" applyFont="1" applyFill="1" applyBorder="1" applyAlignment="1" applyProtection="1">
      <alignment horizontal="left" vertical="top" wrapText="1"/>
    </xf>
    <xf numFmtId="0" fontId="26" fillId="4" borderId="17" xfId="0" applyFont="1" applyFill="1" applyBorder="1" applyAlignment="1">
      <alignment horizontal="center" vertical="center" wrapText="1"/>
    </xf>
    <xf numFmtId="0" fontId="14" fillId="3" borderId="14" xfId="0" applyFont="1" applyFill="1" applyBorder="1" applyAlignment="1" applyProtection="1">
      <alignment horizontal="left" vertical="top" wrapText="1"/>
    </xf>
    <xf numFmtId="0" fontId="25"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xf>
    <xf numFmtId="0" fontId="8"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2" fillId="3" borderId="23" xfId="0" applyFont="1" applyFill="1" applyBorder="1" applyAlignment="1" applyProtection="1">
      <alignment vertical="top" wrapText="1"/>
    </xf>
    <xf numFmtId="0" fontId="12" fillId="3" borderId="22" xfId="0" applyFont="1" applyFill="1" applyBorder="1" applyAlignment="1" applyProtection="1">
      <alignment vertical="top" wrapText="1"/>
    </xf>
    <xf numFmtId="0" fontId="12" fillId="3" borderId="0" xfId="0" applyFont="1" applyFill="1" applyBorder="1" applyAlignment="1" applyProtection="1">
      <alignment vertical="top" wrapText="1"/>
    </xf>
    <xf numFmtId="0" fontId="13" fillId="3" borderId="0" xfId="0" applyFont="1" applyFill="1" applyBorder="1" applyAlignment="1" applyProtection="1">
      <alignment vertical="top" wrapText="1"/>
    </xf>
    <xf numFmtId="0" fontId="12" fillId="3" borderId="24" xfId="0" applyFont="1" applyFill="1" applyBorder="1" applyAlignment="1" applyProtection="1">
      <alignment vertical="top" wrapText="1"/>
    </xf>
    <xf numFmtId="0" fontId="12" fillId="3" borderId="25" xfId="0" applyFont="1" applyFill="1" applyBorder="1" applyAlignment="1" applyProtection="1">
      <alignment vertical="top" wrapText="1"/>
    </xf>
    <xf numFmtId="0" fontId="12" fillId="3" borderId="26" xfId="0" applyFont="1" applyFill="1" applyBorder="1" applyAlignment="1" applyProtection="1">
      <alignment vertical="top" wrapText="1"/>
    </xf>
    <xf numFmtId="0" fontId="23" fillId="3" borderId="19" xfId="0" applyFont="1" applyFill="1" applyBorder="1" applyAlignment="1">
      <alignment horizontal="left" vertical="center"/>
    </xf>
    <xf numFmtId="0" fontId="23" fillId="3" borderId="20" xfId="0" applyFont="1" applyFill="1" applyBorder="1" applyAlignment="1">
      <alignment horizontal="left" vertical="center"/>
    </xf>
    <xf numFmtId="0" fontId="23" fillId="3" borderId="20" xfId="0" applyFont="1" applyFill="1" applyBorder="1"/>
    <xf numFmtId="0" fontId="23" fillId="3" borderId="21" xfId="0" applyFont="1" applyFill="1" applyBorder="1"/>
    <xf numFmtId="0" fontId="23"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3" fillId="3" borderId="20" xfId="0" applyFont="1" applyFill="1" applyBorder="1" applyProtection="1"/>
    <xf numFmtId="0" fontId="23" fillId="3" borderId="21" xfId="0" applyFont="1" applyFill="1" applyBorder="1" applyProtection="1"/>
    <xf numFmtId="0" fontId="23" fillId="3" borderId="0" xfId="0" applyFont="1" applyFill="1" applyBorder="1" applyProtection="1"/>
    <xf numFmtId="0" fontId="23"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27" fillId="0" borderId="1" xfId="0" applyFont="1" applyBorder="1" applyAlignment="1">
      <alignment horizontal="center" readingOrder="1"/>
    </xf>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1" fillId="3" borderId="23" xfId="0" applyFont="1" applyFill="1" applyBorder="1" applyAlignment="1" applyProtection="1"/>
    <xf numFmtId="0" fontId="0" fillId="3" borderId="23" xfId="0" applyFill="1" applyBorder="1"/>
    <xf numFmtId="0" fontId="28" fillId="3" borderId="19" xfId="0" applyFont="1" applyFill="1" applyBorder="1" applyAlignment="1">
      <alignment vertical="center"/>
    </xf>
    <xf numFmtId="0" fontId="28" fillId="3" borderId="22" xfId="0" applyFont="1" applyFill="1" applyBorder="1" applyAlignment="1">
      <alignment vertical="center"/>
    </xf>
    <xf numFmtId="0" fontId="28" fillId="3" borderId="0" xfId="0" applyFont="1" applyFill="1" applyBorder="1" applyAlignment="1">
      <alignment vertical="center"/>
    </xf>
    <xf numFmtId="0" fontId="0" fillId="0" borderId="0" xfId="0" applyAlignment="1"/>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25" xfId="0" applyFill="1" applyBorder="1" applyAlignment="1"/>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3" fillId="3" borderId="19" xfId="0" applyFont="1" applyFill="1" applyBorder="1"/>
    <xf numFmtId="0" fontId="23" fillId="3" borderId="22" xfId="0" applyFont="1" applyFill="1" applyBorder="1"/>
    <xf numFmtId="0" fontId="23" fillId="3" borderId="23" xfId="0" applyFont="1" applyFill="1" applyBorder="1"/>
    <xf numFmtId="0" fontId="29" fillId="3" borderId="0" xfId="0" applyFont="1" applyFill="1" applyBorder="1"/>
    <xf numFmtId="0" fontId="30" fillId="3" borderId="0" xfId="0" applyFont="1" applyFill="1" applyBorder="1"/>
    <xf numFmtId="0" fontId="29" fillId="0" borderId="28" xfId="0" applyFont="1" applyFill="1" applyBorder="1" applyAlignment="1">
      <alignment vertical="top" wrapText="1"/>
    </xf>
    <xf numFmtId="0" fontId="29" fillId="0" borderId="26" xfId="0" applyFont="1" applyFill="1" applyBorder="1" applyAlignment="1">
      <alignment vertical="top" wrapText="1"/>
    </xf>
    <xf numFmtId="0" fontId="29" fillId="0" borderId="27" xfId="0" applyFont="1" applyFill="1" applyBorder="1" applyAlignment="1">
      <alignment vertical="top" wrapText="1"/>
    </xf>
    <xf numFmtId="0" fontId="29" fillId="0" borderId="23" xfId="0" applyFont="1" applyFill="1" applyBorder="1" applyAlignment="1">
      <alignment vertical="top" wrapText="1"/>
    </xf>
    <xf numFmtId="0" fontId="29" fillId="0" borderId="1" xfId="0" applyFont="1" applyFill="1" applyBorder="1" applyAlignment="1">
      <alignment vertical="top" wrapText="1"/>
    </xf>
    <xf numFmtId="0" fontId="29" fillId="0" borderId="31" xfId="0" applyFont="1" applyFill="1" applyBorder="1" applyAlignment="1">
      <alignment vertical="top" wrapText="1"/>
    </xf>
    <xf numFmtId="0" fontId="23" fillId="0" borderId="1" xfId="0" applyFont="1" applyFill="1" applyBorder="1" applyAlignment="1">
      <alignment vertical="top" wrapText="1"/>
    </xf>
    <xf numFmtId="0" fontId="23" fillId="3" borderId="25" xfId="0" applyFont="1" applyFill="1" applyBorder="1"/>
    <xf numFmtId="0" fontId="31" fillId="0" borderId="1" xfId="0" applyFont="1" applyFill="1" applyBorder="1" applyAlignment="1">
      <alignment horizontal="center" vertical="top" wrapText="1"/>
    </xf>
    <xf numFmtId="0" fontId="31" fillId="0" borderId="31" xfId="0" applyFont="1" applyFill="1" applyBorder="1" applyAlignment="1">
      <alignment horizontal="center" vertical="top" wrapText="1"/>
    </xf>
    <xf numFmtId="0" fontId="31" fillId="0" borderId="1" xfId="0" applyFont="1" applyFill="1" applyBorder="1" applyAlignment="1">
      <alignment horizontal="center" vertical="top"/>
    </xf>
    <xf numFmtId="0" fontId="2" fillId="2" borderId="32" xfId="0" applyFont="1" applyFill="1" applyBorder="1" applyAlignment="1" applyProtection="1">
      <alignment horizontal="center" vertical="center" wrapText="1"/>
    </xf>
    <xf numFmtId="1" fontId="1" fillId="2" borderId="33" xfId="0" applyNumberFormat="1" applyFont="1" applyFill="1" applyBorder="1" applyAlignment="1" applyProtection="1">
      <alignment horizontal="left"/>
      <protection locked="0"/>
    </xf>
    <xf numFmtId="0" fontId="23" fillId="0" borderId="0" xfId="0" applyFont="1" applyFill="1" applyAlignment="1" applyProtection="1">
      <alignment horizontal="right"/>
    </xf>
    <xf numFmtId="0" fontId="23" fillId="3" borderId="19" xfId="0" applyFont="1" applyFill="1" applyBorder="1" applyAlignment="1" applyProtection="1">
      <alignment horizontal="right"/>
    </xf>
    <xf numFmtId="0" fontId="23" fillId="3" borderId="20" xfId="0" applyFont="1" applyFill="1" applyBorder="1" applyAlignment="1" applyProtection="1">
      <alignment horizontal="right"/>
    </xf>
    <xf numFmtId="0" fontId="23" fillId="3" borderId="22" xfId="0" applyFont="1" applyFill="1" applyBorder="1" applyAlignment="1" applyProtection="1">
      <alignment horizontal="right"/>
    </xf>
    <xf numFmtId="0" fontId="23"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2"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2" fillId="2" borderId="18" xfId="0" applyFont="1" applyFill="1" applyBorder="1" applyAlignment="1" applyProtection="1">
      <alignment horizontal="center" vertical="center" wrapText="1"/>
    </xf>
    <xf numFmtId="0" fontId="4" fillId="3" borderId="0" xfId="0" applyFont="1" applyFill="1" applyBorder="1" applyAlignment="1" applyProtection="1"/>
    <xf numFmtId="0" fontId="13" fillId="2" borderId="19" xfId="0" applyFont="1" applyFill="1" applyBorder="1" applyAlignment="1" applyProtection="1">
      <alignment vertical="top" wrapText="1"/>
    </xf>
    <xf numFmtId="0" fontId="13" fillId="2" borderId="40" xfId="0" applyFont="1" applyFill="1" applyBorder="1" applyAlignment="1" applyProtection="1">
      <alignment horizontal="center" vertical="center" wrapText="1"/>
    </xf>
    <xf numFmtId="0" fontId="13" fillId="2" borderId="41" xfId="0" applyFont="1" applyFill="1" applyBorder="1" applyAlignment="1" applyProtection="1">
      <alignment horizontal="left" vertical="top" wrapText="1"/>
    </xf>
    <xf numFmtId="0" fontId="13" fillId="3" borderId="43"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3" borderId="0" xfId="0" applyFont="1" applyFill="1" applyBorder="1" applyAlignment="1" applyProtection="1">
      <alignment horizontal="left" vertical="top" wrapText="1"/>
    </xf>
    <xf numFmtId="0" fontId="0" fillId="3" borderId="0" xfId="0" applyFill="1"/>
    <xf numFmtId="0" fontId="13" fillId="3" borderId="23" xfId="0" applyFont="1" applyFill="1" applyBorder="1" applyAlignment="1">
      <alignment horizontal="center"/>
    </xf>
    <xf numFmtId="0" fontId="23" fillId="3" borderId="24" xfId="0" applyFont="1" applyFill="1" applyBorder="1"/>
    <xf numFmtId="0" fontId="23" fillId="3" borderId="26"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8" xfId="0" applyBorder="1" applyProtection="1"/>
    <xf numFmtId="0" fontId="41" fillId="11" borderId="59" xfId="0" applyFont="1" applyFill="1" applyBorder="1" applyAlignment="1" applyProtection="1">
      <alignment horizontal="left" vertical="center" wrapText="1"/>
    </xf>
    <xf numFmtId="0" fontId="41" fillId="11" borderId="11" xfId="0" applyFont="1" applyFill="1" applyBorder="1" applyAlignment="1" applyProtection="1">
      <alignment horizontal="left" vertical="center" wrapText="1"/>
    </xf>
    <xf numFmtId="0" fontId="41" fillId="11" borderId="9" xfId="0" applyFont="1" applyFill="1" applyBorder="1" applyAlignment="1" applyProtection="1">
      <alignment horizontal="left" vertical="center" wrapText="1"/>
    </xf>
    <xf numFmtId="0" fontId="42" fillId="0" borderId="10" xfId="0" applyFont="1" applyBorder="1" applyAlignment="1" applyProtection="1">
      <alignment horizontal="left" vertical="center"/>
    </xf>
    <xf numFmtId="0" fontId="38" fillId="8" borderId="11" xfId="4" applyFont="1" applyBorder="1" applyAlignment="1" applyProtection="1">
      <alignment horizontal="center" vertical="center"/>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2" fillId="0" borderId="62" xfId="0" applyFont="1" applyBorder="1" applyAlignment="1" applyProtection="1">
      <alignment horizontal="left" vertical="center"/>
    </xf>
    <xf numFmtId="0" fontId="38" fillId="12" borderId="11" xfId="4" applyFont="1" applyFill="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7" xfId="4" applyFont="1" applyFill="1" applyBorder="1" applyAlignment="1" applyProtection="1">
      <alignment horizontal="center" vertical="center"/>
      <protection locked="0"/>
    </xf>
    <xf numFmtId="0" fontId="44" fillId="0" borderId="11" xfId="0" applyFont="1" applyBorder="1" applyAlignment="1" applyProtection="1">
      <alignment horizontal="left" vertical="center"/>
    </xf>
    <xf numFmtId="10" fontId="43" fillId="8" borderId="11" xfId="4" applyNumberFormat="1" applyFont="1" applyBorder="1" applyAlignment="1" applyProtection="1">
      <alignment horizontal="center" vertical="center"/>
      <protection locked="0"/>
    </xf>
    <xf numFmtId="10" fontId="43" fillId="8" borderId="7" xfId="4" applyNumberFormat="1" applyFont="1" applyBorder="1" applyAlignment="1" applyProtection="1">
      <alignment horizontal="center" vertical="center"/>
      <protection locked="0"/>
    </xf>
    <xf numFmtId="0" fontId="44" fillId="0" borderId="59" xfId="0" applyFont="1" applyBorder="1" applyAlignment="1" applyProtection="1">
      <alignment horizontal="left" vertical="center"/>
    </xf>
    <xf numFmtId="10" fontId="43" fillId="12" borderId="11" xfId="4" applyNumberFormat="1" applyFont="1" applyFill="1" applyBorder="1" applyAlignment="1" applyProtection="1">
      <alignment horizontal="center" vertical="center"/>
      <protection locked="0"/>
    </xf>
    <xf numFmtId="10" fontId="43"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1" fillId="11" borderId="63" xfId="0" applyFont="1" applyFill="1" applyBorder="1" applyAlignment="1" applyProtection="1">
      <alignment horizontal="center" vertical="center" wrapText="1"/>
    </xf>
    <xf numFmtId="0" fontId="41" fillId="11" borderId="47" xfId="0" applyFont="1" applyFill="1" applyBorder="1" applyAlignment="1" applyProtection="1">
      <alignment horizontal="center" vertical="center" wrapText="1"/>
    </xf>
    <xf numFmtId="0" fontId="42" fillId="0" borderId="11" xfId="0" applyFont="1" applyFill="1" applyBorder="1" applyAlignment="1" applyProtection="1">
      <alignment vertical="center" wrapText="1"/>
    </xf>
    <xf numFmtId="0" fontId="38" fillId="8" borderId="11" xfId="4" applyBorder="1" applyAlignment="1" applyProtection="1">
      <alignment wrapText="1"/>
      <protection locked="0"/>
    </xf>
    <xf numFmtId="0" fontId="38" fillId="12" borderId="11" xfId="4" applyFill="1" applyBorder="1" applyAlignment="1" applyProtection="1">
      <alignment wrapText="1"/>
      <protection locked="0"/>
    </xf>
    <xf numFmtId="0" fontId="45" fillId="2" borderId="11" xfId="0" applyFont="1" applyFill="1" applyBorder="1" applyAlignment="1" applyProtection="1">
      <alignment vertical="center" wrapText="1"/>
    </xf>
    <xf numFmtId="10" fontId="38" fillId="8" borderId="11" xfId="4" applyNumberFormat="1" applyBorder="1" applyAlignment="1" applyProtection="1">
      <alignment horizontal="center" vertical="center" wrapText="1"/>
      <protection locked="0"/>
    </xf>
    <xf numFmtId="10" fontId="38" fillId="12" borderId="11" xfId="4" applyNumberFormat="1" applyFill="1" applyBorder="1" applyAlignment="1" applyProtection="1">
      <alignment horizontal="center" vertical="center" wrapText="1"/>
      <protection locked="0"/>
    </xf>
    <xf numFmtId="0" fontId="41" fillId="11" borderId="11" xfId="0" applyFont="1" applyFill="1" applyBorder="1" applyAlignment="1" applyProtection="1">
      <alignment horizontal="center" vertical="center" wrapText="1"/>
    </xf>
    <xf numFmtId="0" fontId="41" fillId="11" borderId="7" xfId="0" applyFont="1" applyFill="1" applyBorder="1" applyAlignment="1" applyProtection="1">
      <alignment horizontal="center" vertical="center" wrapText="1"/>
    </xf>
    <xf numFmtId="0" fontId="46" fillId="8" borderId="55" xfId="4" applyFont="1" applyBorder="1" applyAlignment="1" applyProtection="1">
      <alignment vertical="center" wrapText="1"/>
      <protection locked="0"/>
    </xf>
    <xf numFmtId="0" fontId="46" fillId="8" borderId="11" xfId="4" applyFont="1" applyBorder="1" applyAlignment="1" applyProtection="1">
      <alignment horizontal="center" vertical="center"/>
      <protection locked="0"/>
    </xf>
    <xf numFmtId="0" fontId="46" fillId="8" borderId="7" xfId="4" applyFont="1" applyBorder="1" applyAlignment="1" applyProtection="1">
      <alignment horizontal="center" vertical="center"/>
      <protection locked="0"/>
    </xf>
    <xf numFmtId="0" fontId="46" fillId="12" borderId="11" xfId="4" applyFont="1" applyFill="1" applyBorder="1" applyAlignment="1" applyProtection="1">
      <alignment horizontal="center" vertical="center"/>
      <protection locked="0"/>
    </xf>
    <xf numFmtId="0" fontId="46" fillId="12" borderId="55" xfId="4" applyFont="1" applyFill="1" applyBorder="1" applyAlignment="1" applyProtection="1">
      <alignment vertical="center" wrapText="1"/>
      <protection locked="0"/>
    </xf>
    <xf numFmtId="0" fontId="46" fillId="12" borderId="7" xfId="4" applyFont="1" applyFill="1" applyBorder="1" applyAlignment="1" applyProtection="1">
      <alignment horizontal="center" vertical="center"/>
      <protection locked="0"/>
    </xf>
    <xf numFmtId="0" fontId="46" fillId="8" borderId="7" xfId="4" applyFont="1" applyBorder="1" applyAlignment="1" applyProtection="1">
      <alignment vertical="center"/>
      <protection locked="0"/>
    </xf>
    <xf numFmtId="0" fontId="46" fillId="12" borderId="7" xfId="4" applyFont="1" applyFill="1" applyBorder="1" applyAlignment="1" applyProtection="1">
      <alignment vertical="center"/>
      <protection locked="0"/>
    </xf>
    <xf numFmtId="0" fontId="46" fillId="8" borderId="37" xfId="4" applyFont="1" applyBorder="1" applyAlignment="1" applyProtection="1">
      <alignment vertical="center"/>
      <protection locked="0"/>
    </xf>
    <xf numFmtId="0" fontId="46"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1" fillId="11" borderId="63" xfId="0" applyFont="1" applyFill="1" applyBorder="1" applyAlignment="1" applyProtection="1">
      <alignment horizontal="center" vertical="center"/>
    </xf>
    <xf numFmtId="0" fontId="41" fillId="11" borderId="9" xfId="0" applyFont="1" applyFill="1" applyBorder="1" applyAlignment="1" applyProtection="1">
      <alignment horizontal="center" vertical="center"/>
    </xf>
    <xf numFmtId="0" fontId="38" fillId="8" borderId="11" xfId="4" applyBorder="1" applyAlignment="1" applyProtection="1">
      <alignment horizontal="center" vertical="center"/>
      <protection locked="0"/>
    </xf>
    <xf numFmtId="10" fontId="38" fillId="8" borderId="11" xfId="4" applyNumberFormat="1" applyBorder="1" applyAlignment="1" applyProtection="1">
      <alignment horizontal="center" vertical="center"/>
      <protection locked="0"/>
    </xf>
    <xf numFmtId="0" fontId="38" fillId="12" borderId="11" xfId="4" applyFill="1" applyBorder="1" applyAlignment="1" applyProtection="1">
      <alignment horizontal="center" vertical="center"/>
      <protection locked="0"/>
    </xf>
    <xf numFmtId="10" fontId="38" fillId="12" borderId="11" xfId="4" applyNumberFormat="1" applyFill="1" applyBorder="1" applyAlignment="1" applyProtection="1">
      <alignment horizontal="center" vertical="center"/>
      <protection locked="0"/>
    </xf>
    <xf numFmtId="0" fontId="41" fillId="11" borderId="40" xfId="0" applyFont="1" applyFill="1" applyBorder="1" applyAlignment="1" applyProtection="1">
      <alignment horizontal="center" vertical="center" wrapText="1"/>
    </xf>
    <xf numFmtId="0" fontId="46" fillId="8" borderId="56" xfId="4" applyFont="1" applyBorder="1" applyAlignment="1" applyProtection="1">
      <alignment horizontal="center" vertical="center"/>
      <protection locked="0"/>
    </xf>
    <xf numFmtId="0" fontId="38" fillId="12" borderId="11" xfId="4" applyFill="1" applyBorder="1" applyProtection="1">
      <protection locked="0"/>
    </xf>
    <xf numFmtId="0" fontId="46" fillId="12" borderId="30" xfId="4" applyFont="1" applyFill="1" applyBorder="1" applyAlignment="1" applyProtection="1">
      <alignment vertical="center" wrapText="1"/>
      <protection locked="0"/>
    </xf>
    <xf numFmtId="0" fontId="46" fillId="12" borderId="56"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1" fillId="11" borderId="6" xfId="0" applyFont="1" applyFill="1" applyBorder="1" applyAlignment="1" applyProtection="1">
      <alignment horizontal="center" vertical="center" wrapText="1"/>
    </xf>
    <xf numFmtId="0" fontId="41" fillId="11" borderId="29" xfId="0" applyFont="1" applyFill="1" applyBorder="1" applyAlignment="1" applyProtection="1">
      <alignment horizontal="center" vertical="center"/>
    </xf>
    <xf numFmtId="0" fontId="38" fillId="8" borderId="11" xfId="4" applyBorder="1" applyAlignment="1" applyProtection="1">
      <alignment vertical="center" wrapText="1"/>
      <protection locked="0"/>
    </xf>
    <xf numFmtId="0" fontId="38" fillId="8" borderId="55" xfId="4" applyBorder="1" applyAlignment="1" applyProtection="1">
      <alignment vertical="center" wrapText="1"/>
      <protection locked="0"/>
    </xf>
    <xf numFmtId="0" fontId="38" fillId="12" borderId="11" xfId="4" applyFill="1" applyBorder="1" applyAlignment="1" applyProtection="1">
      <alignment vertical="center" wrapText="1"/>
      <protection locked="0"/>
    </xf>
    <xf numFmtId="0" fontId="38" fillId="12" borderId="55" xfId="4" applyFill="1" applyBorder="1" applyAlignment="1" applyProtection="1">
      <alignment vertical="center" wrapText="1"/>
      <protection locked="0"/>
    </xf>
    <xf numFmtId="0" fontId="38" fillId="8" borderId="7" xfId="4" applyBorder="1" applyAlignment="1" applyProtection="1">
      <alignment horizontal="center" vertical="center"/>
      <protection locked="0"/>
    </xf>
    <xf numFmtId="0" fontId="38"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1" fillId="11" borderId="47" xfId="0" applyFont="1" applyFill="1" applyBorder="1" applyAlignment="1" applyProtection="1">
      <alignment horizontal="center" vertical="center"/>
    </xf>
    <xf numFmtId="0" fontId="38" fillId="8" borderId="7" xfId="4" applyBorder="1" applyAlignment="1" applyProtection="1">
      <alignment vertical="center" wrapText="1"/>
      <protection locked="0"/>
    </xf>
    <xf numFmtId="0" fontId="38" fillId="12" borderId="7" xfId="4" applyFill="1" applyBorder="1" applyAlignment="1" applyProtection="1">
      <alignment vertical="center" wrapText="1"/>
      <protection locked="0"/>
    </xf>
    <xf numFmtId="0" fontId="41" fillId="11" borderId="10" xfId="0" applyFont="1" applyFill="1" applyBorder="1" applyAlignment="1" applyProtection="1">
      <alignment horizontal="center" vertical="center" wrapText="1"/>
    </xf>
    <xf numFmtId="0" fontId="38" fillId="8" borderId="35" xfId="4" applyBorder="1" applyAlignment="1" applyProtection="1">
      <protection locked="0"/>
    </xf>
    <xf numFmtId="10" fontId="38" fillId="8" borderId="40" xfId="4" applyNumberFormat="1" applyBorder="1" applyAlignment="1" applyProtection="1">
      <alignment horizontal="center" vertical="center"/>
      <protection locked="0"/>
    </xf>
    <xf numFmtId="0" fontId="38" fillId="12" borderId="35" xfId="4" applyFill="1" applyBorder="1" applyAlignment="1" applyProtection="1">
      <protection locked="0"/>
    </xf>
    <xf numFmtId="10" fontId="38" fillId="12" borderId="40" xfId="4" applyNumberFormat="1" applyFill="1" applyBorder="1" applyAlignment="1" applyProtection="1">
      <alignment horizontal="center" vertical="center"/>
      <protection locked="0"/>
    </xf>
    <xf numFmtId="0" fontId="41" fillId="11" borderId="30" xfId="0" applyFont="1" applyFill="1" applyBorder="1" applyAlignment="1" applyProtection="1">
      <alignment horizontal="center" vertical="center"/>
    </xf>
    <xf numFmtId="0" fontId="41" fillId="11" borderId="11" xfId="0" applyFont="1" applyFill="1" applyBorder="1" applyAlignment="1" applyProtection="1">
      <alignment horizontal="center" wrapText="1"/>
    </xf>
    <xf numFmtId="0" fontId="41" fillId="11" borderId="7" xfId="0" applyFont="1" applyFill="1" applyBorder="1" applyAlignment="1" applyProtection="1">
      <alignment horizontal="center" wrapText="1"/>
    </xf>
    <xf numFmtId="0" fontId="41" fillId="11" borderId="59" xfId="0" applyFont="1" applyFill="1" applyBorder="1" applyAlignment="1" applyProtection="1">
      <alignment horizontal="center" wrapText="1"/>
    </xf>
    <xf numFmtId="0" fontId="46" fillId="8" borderId="11" xfId="4" applyFont="1" applyBorder="1" applyAlignment="1" applyProtection="1">
      <alignment horizontal="center" vertical="center" wrapText="1"/>
      <protection locked="0"/>
    </xf>
    <xf numFmtId="0" fontId="46" fillId="12" borderId="11" xfId="4" applyFont="1" applyFill="1" applyBorder="1" applyAlignment="1" applyProtection="1">
      <alignment horizontal="center" vertical="center" wrapText="1"/>
      <protection locked="0"/>
    </xf>
    <xf numFmtId="0" fontId="38" fillId="8" borderId="30" xfId="4" applyBorder="1" applyAlignment="1" applyProtection="1">
      <alignment vertical="center"/>
      <protection locked="0"/>
    </xf>
    <xf numFmtId="0" fontId="38" fillId="8" borderId="0" xfId="4" applyProtection="1"/>
    <xf numFmtId="0" fontId="36" fillId="6" borderId="0" xfId="2" applyProtection="1"/>
    <xf numFmtId="0" fontId="37" fillId="7" borderId="0" xfId="3" applyProtection="1"/>
    <xf numFmtId="0" fontId="0" fillId="0" borderId="0" xfId="0" applyAlignment="1" applyProtection="1">
      <alignment wrapText="1"/>
    </xf>
    <xf numFmtId="0" fontId="24" fillId="3" borderId="20" xfId="0" applyFont="1" applyFill="1" applyBorder="1" applyAlignment="1">
      <alignment vertical="top" wrapText="1"/>
    </xf>
    <xf numFmtId="0" fontId="24" fillId="3" borderId="21" xfId="0" applyFont="1" applyFill="1" applyBorder="1" applyAlignment="1">
      <alignment vertical="top" wrapText="1"/>
    </xf>
    <xf numFmtId="0" fontId="22" fillId="3" borderId="25" xfId="1" applyFill="1" applyBorder="1" applyAlignment="1" applyProtection="1">
      <alignment vertical="top" wrapText="1"/>
    </xf>
    <xf numFmtId="0" fontId="22" fillId="3" borderId="26" xfId="1" applyFill="1" applyBorder="1" applyAlignment="1" applyProtection="1">
      <alignment vertical="top" wrapText="1"/>
    </xf>
    <xf numFmtId="0" fontId="0" fillId="10" borderId="1" xfId="0" applyFill="1" applyBorder="1" applyProtection="1"/>
    <xf numFmtId="0" fontId="38" fillId="12" borderId="59" xfId="4" applyFill="1" applyBorder="1" applyAlignment="1" applyProtection="1">
      <alignment vertical="center"/>
      <protection locked="0"/>
    </xf>
    <xf numFmtId="0" fontId="0" fillId="0" borderId="0" xfId="0" applyAlignment="1">
      <alignment vertical="center" wrapText="1"/>
    </xf>
    <xf numFmtId="0" fontId="12" fillId="0" borderId="1"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50" fillId="0" borderId="0" xfId="0" applyFont="1" applyAlignment="1">
      <alignment horizontal="left" vertical="top" wrapText="1"/>
    </xf>
    <xf numFmtId="0" fontId="50" fillId="0" borderId="0" xfId="0" applyFont="1" applyAlignment="1">
      <alignment horizontal="left" vertical="top"/>
    </xf>
    <xf numFmtId="0" fontId="23" fillId="0" borderId="0" xfId="0" applyFont="1" applyAlignment="1">
      <alignment horizontal="left" vertical="top"/>
    </xf>
    <xf numFmtId="0" fontId="0" fillId="0" borderId="0" xfId="0" applyFill="1" applyAlignment="1">
      <alignment horizontal="left" vertical="top"/>
    </xf>
    <xf numFmtId="0" fontId="50" fillId="0" borderId="0" xfId="0" applyFont="1" applyFill="1" applyAlignment="1">
      <alignment horizontal="left" vertical="top"/>
    </xf>
    <xf numFmtId="0" fontId="50" fillId="0" borderId="0" xfId="0" applyFont="1" applyFill="1" applyAlignment="1">
      <alignment horizontal="left" vertical="top" wrapText="1"/>
    </xf>
    <xf numFmtId="0" fontId="0" fillId="2" borderId="0" xfId="0" applyFill="1"/>
    <xf numFmtId="0" fontId="23" fillId="0" borderId="0" xfId="0" applyFont="1" applyFill="1" applyAlignment="1">
      <alignment horizontal="left" vertical="top" wrapText="1"/>
    </xf>
    <xf numFmtId="0" fontId="23" fillId="0" borderId="0" xfId="0" applyFont="1" applyFill="1" applyAlignment="1">
      <alignment horizontal="left" vertical="top"/>
    </xf>
    <xf numFmtId="0" fontId="23" fillId="0" borderId="0" xfId="0" applyFont="1" applyFill="1" applyAlignment="1">
      <alignment wrapText="1"/>
    </xf>
    <xf numFmtId="0" fontId="23" fillId="0" borderId="0" xfId="0" applyFont="1" applyFill="1" applyAlignment="1">
      <alignment horizontal="center" vertical="top"/>
    </xf>
    <xf numFmtId="0" fontId="23" fillId="14" borderId="19" xfId="0" applyFont="1" applyFill="1" applyBorder="1"/>
    <xf numFmtId="0" fontId="23" fillId="14" borderId="20" xfId="0" applyFont="1" applyFill="1" applyBorder="1" applyAlignment="1">
      <alignment horizontal="center" vertical="top"/>
    </xf>
    <xf numFmtId="0" fontId="23" fillId="14" borderId="20" xfId="0" applyFont="1" applyFill="1" applyBorder="1" applyAlignment="1">
      <alignment wrapText="1"/>
    </xf>
    <xf numFmtId="0" fontId="23" fillId="14" borderId="21" xfId="0" applyFont="1" applyFill="1" applyBorder="1"/>
    <xf numFmtId="0" fontId="23" fillId="14" borderId="22" xfId="0" applyFont="1" applyFill="1" applyBorder="1"/>
    <xf numFmtId="0" fontId="23" fillId="14" borderId="23" xfId="0" applyFont="1" applyFill="1" applyBorder="1"/>
    <xf numFmtId="0" fontId="52" fillId="14" borderId="0" xfId="0" applyFont="1" applyFill="1" applyBorder="1" applyAlignment="1">
      <alignment horizontal="center"/>
    </xf>
    <xf numFmtId="0" fontId="32" fillId="14" borderId="0" xfId="0" applyFont="1" applyFill="1" applyBorder="1" applyAlignment="1">
      <alignment horizontal="left" vertical="top" wrapText="1"/>
    </xf>
    <xf numFmtId="0" fontId="32" fillId="14" borderId="0" xfId="0" applyFont="1" applyFill="1" applyBorder="1" applyAlignment="1">
      <alignment horizontal="left" vertical="top"/>
    </xf>
    <xf numFmtId="0" fontId="23" fillId="14" borderId="0" xfId="0" applyFont="1" applyFill="1" applyBorder="1" applyAlignment="1">
      <alignment horizontal="center" vertical="top"/>
    </xf>
    <xf numFmtId="0" fontId="23" fillId="14" borderId="0" xfId="0" applyFont="1" applyFill="1" applyBorder="1" applyAlignment="1">
      <alignment horizontal="left" vertical="top" wrapText="1"/>
    </xf>
    <xf numFmtId="0" fontId="23" fillId="14" borderId="0" xfId="0" applyFont="1" applyFill="1" applyBorder="1" applyAlignment="1">
      <alignment horizontal="left" vertical="top"/>
    </xf>
    <xf numFmtId="0" fontId="23" fillId="14" borderId="24" xfId="0" applyFont="1" applyFill="1" applyBorder="1"/>
    <xf numFmtId="0" fontId="23" fillId="14" borderId="25" xfId="0" applyFont="1" applyFill="1" applyBorder="1" applyAlignment="1">
      <alignment horizontal="center" vertical="top"/>
    </xf>
    <xf numFmtId="0" fontId="23" fillId="14" borderId="25" xfId="0" applyFont="1" applyFill="1" applyBorder="1" applyAlignment="1">
      <alignment horizontal="left" vertical="top" wrapText="1"/>
    </xf>
    <xf numFmtId="0" fontId="23" fillId="14" borderId="26" xfId="0" applyFont="1" applyFill="1" applyBorder="1"/>
    <xf numFmtId="0" fontId="23" fillId="0" borderId="11" xfId="0" applyFont="1" applyFill="1" applyBorder="1" applyAlignment="1">
      <alignment horizontal="left" vertical="top" wrapText="1"/>
    </xf>
    <xf numFmtId="0" fontId="23" fillId="0" borderId="11" xfId="0" applyFont="1" applyFill="1" applyBorder="1" applyAlignment="1">
      <alignment horizontal="left" vertical="top"/>
    </xf>
    <xf numFmtId="0" fontId="23" fillId="0" borderId="11" xfId="0" applyFont="1" applyFill="1" applyBorder="1" applyAlignment="1">
      <alignment horizontal="left" vertical="center" wrapText="1"/>
    </xf>
    <xf numFmtId="0" fontId="0" fillId="0" borderId="0" xfId="0" applyFill="1" applyAlignment="1">
      <alignment horizontal="left" vertical="center"/>
    </xf>
    <xf numFmtId="0" fontId="0" fillId="3" borderId="0" xfId="0" applyFill="1" applyAlignment="1">
      <alignment horizontal="left" vertical="top"/>
    </xf>
    <xf numFmtId="0" fontId="23" fillId="3" borderId="0" xfId="0" applyFont="1" applyFill="1" applyAlignment="1">
      <alignment horizontal="left" vertical="top"/>
    </xf>
    <xf numFmtId="0" fontId="50" fillId="3" borderId="0" xfId="0" applyFont="1" applyFill="1" applyAlignment="1">
      <alignment horizontal="left" vertical="top"/>
    </xf>
    <xf numFmtId="0" fontId="0" fillId="3" borderId="0" xfId="0" applyFill="1" applyAlignment="1">
      <alignment horizontal="left" vertical="top" wrapText="1"/>
    </xf>
    <xf numFmtId="0" fontId="50" fillId="3" borderId="0" xfId="0" applyFont="1" applyFill="1" applyAlignment="1">
      <alignment horizontal="left" vertical="top" wrapText="1"/>
    </xf>
    <xf numFmtId="0" fontId="0" fillId="14" borderId="0" xfId="0" applyFill="1" applyBorder="1"/>
    <xf numFmtId="0" fontId="32" fillId="14" borderId="0" xfId="0" applyFont="1" applyFill="1" applyBorder="1"/>
    <xf numFmtId="0" fontId="23" fillId="14" borderId="0" xfId="0" applyFont="1" applyFill="1" applyBorder="1"/>
    <xf numFmtId="0" fontId="0" fillId="14" borderId="0" xfId="0" applyFill="1" applyBorder="1" applyAlignment="1">
      <alignment horizontal="left" vertical="top"/>
    </xf>
    <xf numFmtId="0" fontId="50" fillId="14" borderId="0" xfId="0" applyFont="1" applyFill="1" applyBorder="1" applyAlignment="1">
      <alignment horizontal="left" vertical="top"/>
    </xf>
    <xf numFmtId="0" fontId="50" fillId="14" borderId="0" xfId="0" applyFont="1" applyFill="1" applyBorder="1" applyAlignment="1">
      <alignment horizontal="left" vertical="top" wrapText="1"/>
    </xf>
    <xf numFmtId="0" fontId="0" fillId="14" borderId="0" xfId="0" applyFill="1" applyBorder="1" applyAlignment="1">
      <alignment horizontal="left" vertical="center"/>
    </xf>
    <xf numFmtId="0" fontId="0" fillId="14" borderId="0" xfId="0" applyFill="1" applyBorder="1" applyAlignment="1">
      <alignment horizontal="left" vertical="top" wrapText="1"/>
    </xf>
    <xf numFmtId="0" fontId="23" fillId="3" borderId="0" xfId="0" applyFont="1" applyFill="1" applyBorder="1" applyAlignment="1">
      <alignment horizontal="left" vertical="top" wrapText="1"/>
    </xf>
    <xf numFmtId="0" fontId="0" fillId="3" borderId="0" xfId="0" applyFill="1" applyBorder="1" applyAlignment="1">
      <alignment horizontal="left" vertical="top"/>
    </xf>
    <xf numFmtId="0" fontId="0" fillId="3" borderId="24" xfId="0" applyFill="1" applyBorder="1" applyAlignment="1">
      <alignment horizontal="left" vertical="top"/>
    </xf>
    <xf numFmtId="0" fontId="0" fillId="3" borderId="19" xfId="0" applyFill="1" applyBorder="1" applyAlignment="1">
      <alignment horizontal="left" vertical="top"/>
    </xf>
    <xf numFmtId="0" fontId="0" fillId="14" borderId="20" xfId="0" applyFill="1" applyBorder="1" applyAlignment="1">
      <alignment horizontal="left" vertical="top"/>
    </xf>
    <xf numFmtId="0" fontId="0" fillId="14" borderId="21" xfId="0" applyFill="1" applyBorder="1" applyAlignment="1">
      <alignment horizontal="left" vertical="top"/>
    </xf>
    <xf numFmtId="0" fontId="0" fillId="14" borderId="23" xfId="0" applyFill="1" applyBorder="1"/>
    <xf numFmtId="0" fontId="0" fillId="3" borderId="22" xfId="0" applyFill="1" applyBorder="1" applyAlignment="1">
      <alignment horizontal="left" vertical="top"/>
    </xf>
    <xf numFmtId="0" fontId="0" fillId="14" borderId="23" xfId="0" applyFill="1" applyBorder="1" applyAlignment="1">
      <alignment horizontal="left" vertical="top"/>
    </xf>
    <xf numFmtId="0" fontId="0" fillId="14" borderId="23" xfId="0" applyFill="1" applyBorder="1" applyAlignment="1">
      <alignment horizontal="left" vertical="top" wrapText="1"/>
    </xf>
    <xf numFmtId="0" fontId="23" fillId="3" borderId="22" xfId="0" applyFont="1" applyFill="1" applyBorder="1" applyAlignment="1">
      <alignment horizontal="left" vertical="top"/>
    </xf>
    <xf numFmtId="0" fontId="23" fillId="14" borderId="23" xfId="0" applyFont="1" applyFill="1" applyBorder="1" applyAlignment="1">
      <alignment horizontal="left" vertical="top"/>
    </xf>
    <xf numFmtId="0" fontId="50" fillId="14" borderId="23" xfId="0" applyFont="1" applyFill="1" applyBorder="1" applyAlignment="1">
      <alignment horizontal="left" vertical="top"/>
    </xf>
    <xf numFmtId="0" fontId="50" fillId="14" borderId="23" xfId="0" applyFont="1" applyFill="1" applyBorder="1" applyAlignment="1">
      <alignment horizontal="left" vertical="top" wrapText="1"/>
    </xf>
    <xf numFmtId="0" fontId="0" fillId="3" borderId="22" xfId="0" applyFill="1" applyBorder="1" applyAlignment="1">
      <alignment horizontal="left" vertical="center"/>
    </xf>
    <xf numFmtId="0" fontId="0" fillId="14" borderId="23" xfId="0" applyFill="1" applyBorder="1" applyAlignment="1">
      <alignment horizontal="left" vertical="center"/>
    </xf>
    <xf numFmtId="0" fontId="50" fillId="3" borderId="22" xfId="0" applyFont="1" applyFill="1" applyBorder="1" applyAlignment="1">
      <alignment horizontal="left" vertical="top"/>
    </xf>
    <xf numFmtId="0" fontId="0" fillId="3" borderId="23" xfId="0" applyFill="1" applyBorder="1" applyAlignment="1">
      <alignment horizontal="left" vertical="top"/>
    </xf>
    <xf numFmtId="0" fontId="0" fillId="3" borderId="25" xfId="0" applyFill="1" applyBorder="1" applyAlignment="1">
      <alignment horizontal="left" vertical="top"/>
    </xf>
    <xf numFmtId="0" fontId="0" fillId="3" borderId="26" xfId="0" applyFill="1" applyBorder="1" applyAlignment="1">
      <alignment horizontal="left" vertical="top"/>
    </xf>
    <xf numFmtId="0" fontId="23" fillId="0" borderId="8" xfId="0" applyFont="1" applyFill="1" applyBorder="1" applyAlignment="1">
      <alignment horizontal="left" vertical="top"/>
    </xf>
    <xf numFmtId="0" fontId="32" fillId="0" borderId="10" xfId="0" applyFont="1" applyFill="1" applyBorder="1" applyAlignment="1">
      <alignment horizontal="center"/>
    </xf>
    <xf numFmtId="0" fontId="32" fillId="0" borderId="8" xfId="0" applyFont="1" applyFill="1" applyBorder="1" applyAlignment="1">
      <alignment horizontal="left" vertical="top" wrapText="1"/>
    </xf>
    <xf numFmtId="0" fontId="32" fillId="0" borderId="10"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top" wrapText="1"/>
    </xf>
    <xf numFmtId="0" fontId="23" fillId="0" borderId="12"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23" fillId="0" borderId="13" xfId="0" applyFont="1" applyFill="1" applyBorder="1" applyAlignment="1">
      <alignment horizontal="left" vertical="top" wrapText="1"/>
    </xf>
    <xf numFmtId="0" fontId="23" fillId="0" borderId="14" xfId="0" applyFont="1" applyFill="1" applyBorder="1" applyAlignment="1">
      <alignment horizontal="left" vertical="top" wrapText="1"/>
    </xf>
    <xf numFmtId="0" fontId="32" fillId="0" borderId="8" xfId="0" applyFont="1" applyFill="1" applyBorder="1" applyAlignment="1">
      <alignment horizontal="left" vertical="center" wrapText="1"/>
    </xf>
    <xf numFmtId="0" fontId="0" fillId="0" borderId="13" xfId="0" applyFill="1" applyBorder="1" applyAlignment="1">
      <alignment horizontal="left" vertical="top"/>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23" fillId="0" borderId="7" xfId="0" applyFont="1" applyFill="1" applyBorder="1" applyAlignment="1">
      <alignment wrapText="1"/>
    </xf>
    <xf numFmtId="0" fontId="32" fillId="0" borderId="6"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5" xfId="0" applyFont="1" applyFill="1" applyBorder="1" applyAlignment="1">
      <alignment horizontal="center" vertical="center"/>
    </xf>
    <xf numFmtId="0" fontId="23" fillId="0" borderId="47" xfId="0" applyFont="1" applyFill="1" applyBorder="1" applyAlignment="1">
      <alignment horizontal="left" vertical="top" wrapText="1"/>
    </xf>
    <xf numFmtId="0" fontId="23" fillId="0" borderId="7" xfId="0" applyFont="1" applyFill="1" applyBorder="1" applyAlignment="1">
      <alignment horizontal="left" vertical="top"/>
    </xf>
    <xf numFmtId="0" fontId="23" fillId="3" borderId="0" xfId="0" applyFont="1" applyFill="1"/>
    <xf numFmtId="0" fontId="32" fillId="0" borderId="32" xfId="0" applyFont="1" applyFill="1" applyBorder="1" applyAlignment="1">
      <alignment horizontal="left" vertical="center" wrapText="1"/>
    </xf>
    <xf numFmtId="0" fontId="32" fillId="0" borderId="6" xfId="0" applyFont="1" applyBorder="1" applyAlignment="1">
      <alignment horizontal="center" vertical="center"/>
    </xf>
    <xf numFmtId="0" fontId="32" fillId="0" borderId="11" xfId="0" applyFont="1" applyBorder="1" applyAlignment="1">
      <alignment horizontal="center" vertical="center"/>
    </xf>
    <xf numFmtId="0" fontId="32" fillId="0" borderId="7" xfId="0" applyFont="1" applyBorder="1" applyAlignment="1">
      <alignment horizontal="center" vertical="center" wrapText="1"/>
    </xf>
    <xf numFmtId="0" fontId="23" fillId="3" borderId="0" xfId="0" applyFont="1" applyFill="1" applyBorder="1" applyAlignment="1">
      <alignment horizontal="left" vertical="top"/>
    </xf>
    <xf numFmtId="0" fontId="23" fillId="3" borderId="19" xfId="0" applyFont="1" applyFill="1" applyBorder="1" applyAlignment="1">
      <alignment horizontal="left" vertical="top"/>
    </xf>
    <xf numFmtId="0" fontId="23" fillId="3" borderId="20" xfId="0" applyFont="1" applyFill="1" applyBorder="1" applyAlignment="1">
      <alignment horizontal="left" vertical="top"/>
    </xf>
    <xf numFmtId="0" fontId="23" fillId="3" borderId="21" xfId="0" applyFont="1" applyFill="1" applyBorder="1" applyAlignment="1">
      <alignment horizontal="left" vertical="top"/>
    </xf>
    <xf numFmtId="0" fontId="23" fillId="3" borderId="23" xfId="0" applyFont="1" applyFill="1" applyBorder="1" applyAlignment="1">
      <alignment horizontal="left" vertical="top"/>
    </xf>
    <xf numFmtId="0" fontId="32" fillId="3" borderId="0" xfId="0" applyFont="1" applyFill="1" applyBorder="1" applyAlignment="1">
      <alignment horizontal="left" vertical="top"/>
    </xf>
    <xf numFmtId="0" fontId="32" fillId="3" borderId="0" xfId="0" applyFont="1" applyFill="1" applyBorder="1" applyAlignment="1">
      <alignment horizontal="left" vertical="top" wrapText="1"/>
    </xf>
    <xf numFmtId="0" fontId="23" fillId="3" borderId="24" xfId="0" applyFont="1" applyFill="1" applyBorder="1" applyAlignment="1">
      <alignment horizontal="left" vertical="top"/>
    </xf>
    <xf numFmtId="0" fontId="23" fillId="3" borderId="25" xfId="0" applyFont="1" applyFill="1" applyBorder="1" applyAlignment="1">
      <alignment horizontal="left" vertical="top"/>
    </xf>
    <xf numFmtId="0" fontId="23" fillId="3" borderId="26" xfId="0" applyFont="1" applyFill="1" applyBorder="1" applyAlignment="1">
      <alignment horizontal="left" vertical="top"/>
    </xf>
    <xf numFmtId="0" fontId="32" fillId="0" borderId="40" xfId="0" applyFont="1" applyBorder="1" applyAlignment="1">
      <alignment horizontal="center" vertical="center"/>
    </xf>
    <xf numFmtId="0" fontId="32" fillId="0" borderId="37" xfId="0" applyFont="1" applyBorder="1" applyAlignment="1">
      <alignment horizontal="center" vertical="center" wrapText="1"/>
    </xf>
    <xf numFmtId="0" fontId="0" fillId="0" borderId="12" xfId="0" applyFill="1" applyBorder="1" applyAlignment="1">
      <alignment horizontal="left" vertical="center" wrapText="1"/>
    </xf>
    <xf numFmtId="0" fontId="32" fillId="14" borderId="8" xfId="0" applyFont="1" applyFill="1" applyBorder="1" applyAlignment="1">
      <alignment horizontal="center" vertical="center"/>
    </xf>
    <xf numFmtId="0" fontId="32" fillId="14" borderId="9" xfId="0" applyFont="1" applyFill="1" applyBorder="1" applyAlignment="1">
      <alignment horizontal="center" vertical="center" wrapText="1"/>
    </xf>
    <xf numFmtId="0" fontId="1" fillId="2" borderId="3" xfId="0" applyFont="1" applyFill="1" applyBorder="1" applyAlignment="1" applyProtection="1">
      <alignment horizontal="center" wrapText="1"/>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wrapText="1"/>
      <protection locked="0"/>
    </xf>
    <xf numFmtId="15" fontId="1" fillId="2" borderId="3" xfId="0" applyNumberFormat="1" applyFont="1" applyFill="1" applyBorder="1" applyAlignment="1" applyProtection="1">
      <alignment horizontal="center" vertical="center"/>
    </xf>
    <xf numFmtId="165" fontId="1" fillId="2" borderId="3" xfId="0" applyNumberFormat="1" applyFont="1" applyFill="1" applyBorder="1" applyAlignment="1" applyProtection="1">
      <alignment horizontal="center" vertical="center"/>
    </xf>
    <xf numFmtId="0" fontId="3" fillId="0" borderId="0" xfId="0" applyFont="1" applyProtection="1"/>
    <xf numFmtId="0" fontId="23" fillId="0" borderId="0" xfId="0" applyFont="1" applyProtection="1"/>
    <xf numFmtId="0" fontId="1" fillId="0" borderId="0" xfId="0" applyFont="1" applyFill="1" applyProtection="1"/>
    <xf numFmtId="0" fontId="6" fillId="0" borderId="0" xfId="0" applyFont="1" applyFill="1" applyProtection="1"/>
    <xf numFmtId="0" fontId="1" fillId="3" borderId="23" xfId="0" applyFont="1" applyFill="1" applyBorder="1" applyProtection="1"/>
    <xf numFmtId="0" fontId="2"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wrapText="1"/>
    </xf>
    <xf numFmtId="49" fontId="12" fillId="3" borderId="23" xfId="0" applyNumberFormat="1" applyFont="1" applyFill="1" applyBorder="1" applyAlignment="1">
      <alignment horizontal="left" vertical="top" wrapText="1"/>
    </xf>
    <xf numFmtId="0" fontId="9" fillId="3" borderId="0" xfId="0" applyFont="1" applyFill="1" applyBorder="1" applyAlignment="1" applyProtection="1">
      <alignment horizontal="left" vertical="center" wrapText="1"/>
    </xf>
    <xf numFmtId="0" fontId="7" fillId="0" borderId="0" xfId="0" applyFont="1" applyFill="1" applyBorder="1" applyAlignment="1" applyProtection="1">
      <alignment vertical="top" wrapText="1"/>
    </xf>
    <xf numFmtId="0" fontId="12" fillId="3" borderId="0" xfId="0" applyFont="1" applyFill="1" applyBorder="1" applyAlignment="1" applyProtection="1">
      <alignment horizontal="left" vertical="top" wrapText="1"/>
    </xf>
    <xf numFmtId="0" fontId="9" fillId="3" borderId="0" xfId="0" applyFont="1" applyFill="1" applyBorder="1" applyAlignment="1" applyProtection="1">
      <alignment horizontal="center" wrapText="1"/>
    </xf>
    <xf numFmtId="0" fontId="22" fillId="2" borderId="3" xfId="1" applyFill="1" applyBorder="1" applyAlignment="1" applyProtection="1">
      <protection locked="0"/>
    </xf>
    <xf numFmtId="0" fontId="22" fillId="2" borderId="3" xfId="1" quotePrefix="1" applyFill="1" applyBorder="1" applyAlignment="1" applyProtection="1">
      <protection locked="0"/>
    </xf>
    <xf numFmtId="164" fontId="1" fillId="3" borderId="0" xfId="0" applyNumberFormat="1" applyFont="1" applyFill="1" applyBorder="1" applyAlignment="1" applyProtection="1">
      <alignment horizontal="left"/>
      <protection locked="0"/>
    </xf>
    <xf numFmtId="0" fontId="2" fillId="2" borderId="38" xfId="0" applyFont="1" applyFill="1" applyBorder="1" applyAlignment="1" applyProtection="1">
      <alignment horizontal="left" vertical="center" wrapText="1"/>
    </xf>
    <xf numFmtId="0" fontId="2" fillId="2" borderId="39" xfId="0" applyFont="1" applyFill="1" applyBorder="1" applyAlignment="1" applyProtection="1">
      <alignment horizontal="left" vertical="center" wrapText="1"/>
    </xf>
    <xf numFmtId="0" fontId="0" fillId="0" borderId="0" xfId="0" applyAlignment="1">
      <alignment vertical="center"/>
    </xf>
    <xf numFmtId="0" fontId="0" fillId="3" borderId="20" xfId="0" applyFill="1" applyBorder="1" applyAlignment="1">
      <alignment vertical="center"/>
    </xf>
    <xf numFmtId="0" fontId="12" fillId="3" borderId="0" xfId="0" applyFont="1" applyFill="1" applyBorder="1" applyAlignment="1" applyProtection="1">
      <alignment vertical="center" wrapText="1"/>
    </xf>
    <xf numFmtId="0" fontId="13" fillId="2" borderId="10" xfId="0" applyFont="1" applyFill="1" applyBorder="1" applyAlignment="1" applyProtection="1">
      <alignment horizontal="left" vertical="center" wrapText="1"/>
    </xf>
    <xf numFmtId="0" fontId="13" fillId="2" borderId="11"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wrapText="1"/>
    </xf>
    <xf numFmtId="0" fontId="12" fillId="3" borderId="25"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0" fillId="0" borderId="0" xfId="0" applyAlignment="1">
      <alignment wrapText="1"/>
    </xf>
    <xf numFmtId="0" fontId="0" fillId="3" borderId="19" xfId="0" applyFill="1" applyBorder="1" applyAlignment="1">
      <alignment wrapText="1"/>
    </xf>
    <xf numFmtId="0" fontId="0" fillId="3" borderId="20" xfId="0" applyFill="1" applyBorder="1" applyAlignment="1">
      <alignment wrapText="1"/>
    </xf>
    <xf numFmtId="0" fontId="0" fillId="3" borderId="20" xfId="0" applyFill="1" applyBorder="1" applyAlignment="1">
      <alignment vertical="center" wrapText="1"/>
    </xf>
    <xf numFmtId="0" fontId="0" fillId="3" borderId="22" xfId="0" applyFill="1" applyBorder="1" applyAlignment="1">
      <alignment wrapText="1"/>
    </xf>
    <xf numFmtId="0" fontId="12" fillId="3" borderId="0" xfId="0" applyFont="1" applyFill="1" applyBorder="1" applyAlignment="1" applyProtection="1">
      <alignment wrapText="1"/>
    </xf>
    <xf numFmtId="0" fontId="0" fillId="0" borderId="0" xfId="0" applyFill="1" applyBorder="1" applyAlignment="1">
      <alignment wrapText="1"/>
    </xf>
    <xf numFmtId="0" fontId="0" fillId="3" borderId="19" xfId="0" applyFill="1" applyBorder="1" applyAlignment="1">
      <alignment horizontal="left" vertical="center"/>
    </xf>
    <xf numFmtId="0" fontId="0" fillId="3" borderId="20" xfId="0" applyFill="1" applyBorder="1" applyAlignment="1">
      <alignment horizontal="left" vertical="center"/>
    </xf>
    <xf numFmtId="0" fontId="0" fillId="3" borderId="21" xfId="0" applyFill="1" applyBorder="1" applyAlignment="1">
      <alignment vertical="center"/>
    </xf>
    <xf numFmtId="0" fontId="12" fillId="3" borderId="23" xfId="0" applyFont="1" applyFill="1" applyBorder="1" applyAlignment="1" applyProtection="1">
      <alignment vertical="center" wrapText="1"/>
    </xf>
    <xf numFmtId="0" fontId="12" fillId="3" borderId="22" xfId="0" applyFont="1" applyFill="1" applyBorder="1" applyAlignment="1" applyProtection="1">
      <alignment horizontal="left" vertical="center" wrapText="1"/>
    </xf>
    <xf numFmtId="0" fontId="13" fillId="2" borderId="16" xfId="0" applyFont="1" applyFill="1" applyBorder="1" applyAlignment="1" applyProtection="1">
      <alignment horizontal="left" vertical="center" wrapText="1"/>
    </xf>
    <xf numFmtId="0" fontId="13" fillId="2" borderId="31"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wrapText="1"/>
    </xf>
    <xf numFmtId="49" fontId="12" fillId="2" borderId="68" xfId="0" applyNumberFormat="1" applyFont="1" applyFill="1" applyBorder="1" applyAlignment="1" applyProtection="1">
      <alignment horizontal="left" vertical="center" wrapText="1"/>
    </xf>
    <xf numFmtId="0" fontId="13" fillId="2" borderId="32" xfId="0" applyFont="1" applyFill="1" applyBorder="1" applyAlignment="1" applyProtection="1">
      <alignment horizontal="left" vertical="center" wrapText="1"/>
    </xf>
    <xf numFmtId="0" fontId="12" fillId="2" borderId="15" xfId="0" applyFont="1" applyFill="1" applyBorder="1" applyAlignment="1" applyProtection="1">
      <alignment horizontal="left" vertical="center" wrapText="1"/>
    </xf>
    <xf numFmtId="0" fontId="12" fillId="2" borderId="5" xfId="0" applyFont="1" applyFill="1" applyBorder="1" applyAlignment="1" applyProtection="1">
      <alignment horizontal="left" vertical="center" wrapText="1"/>
    </xf>
    <xf numFmtId="0" fontId="12" fillId="2" borderId="3" xfId="0" applyFont="1" applyFill="1" applyBorder="1" applyAlignment="1" applyProtection="1">
      <alignment horizontal="left" vertical="center" wrapText="1"/>
    </xf>
    <xf numFmtId="0" fontId="7" fillId="3" borderId="24" xfId="0" applyFont="1" applyFill="1" applyBorder="1" applyAlignment="1" applyProtection="1">
      <alignment horizontal="left" vertical="center" wrapText="1"/>
    </xf>
    <xf numFmtId="0" fontId="7" fillId="3" borderId="25" xfId="0" applyFont="1" applyFill="1" applyBorder="1" applyAlignment="1" applyProtection="1">
      <alignment horizontal="left" vertical="center" wrapText="1"/>
    </xf>
    <xf numFmtId="0" fontId="7" fillId="3" borderId="26" xfId="0" applyFont="1" applyFill="1" applyBorder="1" applyAlignment="1" applyProtection="1">
      <alignment vertical="center" wrapText="1"/>
    </xf>
    <xf numFmtId="0" fontId="7" fillId="0" borderId="0" xfId="0" applyFont="1" applyFill="1" applyBorder="1" applyAlignment="1" applyProtection="1">
      <alignment horizontal="left" vertical="center" wrapText="1"/>
    </xf>
    <xf numFmtId="49" fontId="55" fillId="2" borderId="3" xfId="0" applyNumberFormat="1" applyFont="1" applyFill="1" applyBorder="1" applyAlignment="1" applyProtection="1">
      <alignment vertical="center" wrapText="1"/>
    </xf>
    <xf numFmtId="49" fontId="55" fillId="2" borderId="70" xfId="0" applyNumberFormat="1" applyFont="1" applyFill="1" applyBorder="1" applyAlignment="1" applyProtection="1">
      <alignment vertical="center" wrapText="1"/>
    </xf>
    <xf numFmtId="49" fontId="12" fillId="2" borderId="70" xfId="0" applyNumberFormat="1" applyFont="1" applyFill="1" applyBorder="1" applyAlignment="1" applyProtection="1">
      <alignment vertical="center" wrapText="1"/>
    </xf>
    <xf numFmtId="49" fontId="55" fillId="2" borderId="15" xfId="0" applyNumberFormat="1" applyFont="1" applyFill="1" applyBorder="1" applyAlignment="1" applyProtection="1">
      <alignment vertical="center" wrapText="1"/>
    </xf>
    <xf numFmtId="49" fontId="12" fillId="2" borderId="56" xfId="0" applyNumberFormat="1" applyFont="1" applyFill="1" applyBorder="1" applyAlignment="1" applyProtection="1">
      <alignment vertical="center" wrapText="1"/>
    </xf>
    <xf numFmtId="49" fontId="55" fillId="2" borderId="56" xfId="0" applyNumberFormat="1" applyFont="1" applyFill="1" applyBorder="1" applyAlignment="1" applyProtection="1">
      <alignment vertical="center" wrapText="1"/>
    </xf>
    <xf numFmtId="49" fontId="55" fillId="2" borderId="33" xfId="0" applyNumberFormat="1" applyFont="1" applyFill="1" applyBorder="1" applyAlignment="1" applyProtection="1">
      <alignment vertical="center" wrapText="1"/>
    </xf>
    <xf numFmtId="49" fontId="55" fillId="2" borderId="68" xfId="0" applyNumberFormat="1" applyFont="1" applyFill="1" applyBorder="1" applyAlignment="1" applyProtection="1">
      <alignment vertical="center" wrapText="1"/>
    </xf>
    <xf numFmtId="49" fontId="12" fillId="2" borderId="68" xfId="0" applyNumberFormat="1" applyFont="1" applyFill="1" applyBorder="1" applyAlignment="1" applyProtection="1">
      <alignment vertical="center" wrapText="1"/>
    </xf>
    <xf numFmtId="0" fontId="60" fillId="2" borderId="1" xfId="0" applyFont="1" applyFill="1" applyBorder="1" applyAlignment="1">
      <alignment horizontal="left" vertical="center" wrapText="1"/>
    </xf>
    <xf numFmtId="0" fontId="0" fillId="2" borderId="1" xfId="0" applyFill="1" applyBorder="1" applyAlignment="1">
      <alignment horizontal="center" vertical="center" wrapText="1"/>
    </xf>
    <xf numFmtId="0" fontId="60"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1" fillId="5" borderId="1" xfId="0" applyFont="1" applyFill="1" applyBorder="1" applyAlignment="1" applyProtection="1">
      <alignment horizontal="center" vertical="center"/>
    </xf>
    <xf numFmtId="0" fontId="1" fillId="3" borderId="20" xfId="0" applyFont="1" applyFill="1" applyBorder="1" applyAlignment="1" applyProtection="1">
      <alignment vertical="center"/>
    </xf>
    <xf numFmtId="0" fontId="0" fillId="3" borderId="20" xfId="0" applyFill="1" applyBorder="1" applyAlignment="1">
      <alignment horizontal="center" vertical="center"/>
    </xf>
    <xf numFmtId="0" fontId="9" fillId="3" borderId="0" xfId="0" applyFont="1" applyFill="1" applyBorder="1" applyAlignment="1" applyProtection="1">
      <alignment horizontal="center" vertical="center" wrapText="1"/>
    </xf>
    <xf numFmtId="0" fontId="1" fillId="3" borderId="0" xfId="0" applyFont="1" applyFill="1" applyBorder="1" applyAlignment="1" applyProtection="1">
      <alignment vertical="center"/>
    </xf>
    <xf numFmtId="0" fontId="0" fillId="3" borderId="0" xfId="0" applyFill="1" applyBorder="1" applyAlignment="1">
      <alignment vertical="center"/>
    </xf>
    <xf numFmtId="0" fontId="0" fillId="3" borderId="0" xfId="0" applyFill="1" applyBorder="1" applyAlignment="1">
      <alignment horizontal="center" vertical="center"/>
    </xf>
    <xf numFmtId="0" fontId="1" fillId="3" borderId="0" xfId="0" applyFont="1" applyFill="1" applyBorder="1" applyAlignment="1" applyProtection="1">
      <alignment horizontal="center" vertical="center" wrapText="1"/>
    </xf>
    <xf numFmtId="0" fontId="2" fillId="3" borderId="23" xfId="0" applyFont="1" applyFill="1" applyBorder="1" applyAlignment="1" applyProtection="1">
      <alignment horizontal="center" vertical="center" wrapText="1"/>
    </xf>
    <xf numFmtId="17" fontId="59" fillId="0" borderId="46" xfId="0" applyNumberFormat="1" applyFont="1" applyFill="1" applyBorder="1" applyAlignment="1" applyProtection="1">
      <alignment vertical="center" wrapText="1"/>
    </xf>
    <xf numFmtId="0" fontId="0" fillId="2" borderId="16" xfId="0" applyFill="1" applyBorder="1" applyAlignment="1">
      <alignment horizontal="center" vertical="center"/>
    </xf>
    <xf numFmtId="17" fontId="59" fillId="2" borderId="46" xfId="0" applyNumberFormat="1" applyFont="1" applyFill="1" applyBorder="1" applyAlignment="1" applyProtection="1">
      <alignment vertical="center" wrapText="1"/>
    </xf>
    <xf numFmtId="0" fontId="61" fillId="2" borderId="46" xfId="0" applyFont="1" applyFill="1" applyBorder="1" applyAlignment="1" applyProtection="1">
      <alignment horizontal="center" vertical="center" wrapText="1"/>
    </xf>
    <xf numFmtId="0" fontId="61" fillId="2" borderId="31" xfId="0" applyFont="1" applyFill="1" applyBorder="1" applyAlignment="1" applyProtection="1">
      <alignment vertical="center" wrapText="1"/>
    </xf>
    <xf numFmtId="17" fontId="59" fillId="2" borderId="17" xfId="0" applyNumberFormat="1" applyFont="1" applyFill="1" applyBorder="1" applyAlignment="1" applyProtection="1">
      <alignment vertical="center" wrapText="1"/>
    </xf>
    <xf numFmtId="0" fontId="62" fillId="2" borderId="31" xfId="0" applyFont="1" applyFill="1" applyBorder="1" applyAlignment="1" applyProtection="1">
      <alignment vertical="center" wrapText="1"/>
    </xf>
    <xf numFmtId="0" fontId="62" fillId="2" borderId="46" xfId="0" applyFont="1" applyFill="1" applyBorder="1" applyAlignment="1" applyProtection="1">
      <alignment vertical="center" wrapText="1"/>
    </xf>
    <xf numFmtId="0" fontId="1" fillId="5" borderId="0" xfId="0" applyFont="1" applyFill="1" applyBorder="1" applyAlignment="1" applyProtection="1">
      <alignment horizontal="center" vertical="center"/>
    </xf>
    <xf numFmtId="0" fontId="1" fillId="3" borderId="0" xfId="0" applyFont="1" applyFill="1" applyBorder="1" applyAlignment="1" applyProtection="1">
      <alignment horizontal="center" vertical="center"/>
    </xf>
    <xf numFmtId="0" fontId="2" fillId="3" borderId="0" xfId="0" applyFont="1" applyFill="1" applyBorder="1" applyAlignment="1" applyProtection="1">
      <alignment horizontal="left" vertical="center"/>
    </xf>
    <xf numFmtId="0" fontId="20" fillId="3" borderId="0" xfId="0" applyFont="1" applyFill="1" applyBorder="1" applyAlignment="1" applyProtection="1"/>
    <xf numFmtId="0" fontId="50" fillId="3" borderId="0" xfId="0" applyFont="1" applyFill="1"/>
    <xf numFmtId="0" fontId="2" fillId="3" borderId="0" xfId="0" applyFont="1" applyFill="1" applyBorder="1" applyAlignment="1" applyProtection="1">
      <alignment horizontal="center" vertical="center"/>
    </xf>
    <xf numFmtId="0" fontId="2" fillId="3" borderId="22" xfId="0" applyFont="1" applyFill="1" applyBorder="1" applyAlignment="1" applyProtection="1">
      <alignment horizontal="left" vertical="center"/>
    </xf>
    <xf numFmtId="0" fontId="2" fillId="3" borderId="23" xfId="0" applyFont="1" applyFill="1" applyBorder="1" applyAlignment="1" applyProtection="1">
      <alignment horizontal="left" vertical="center"/>
    </xf>
    <xf numFmtId="0" fontId="8" fillId="3" borderId="0" xfId="0" applyFont="1" applyFill="1" applyBorder="1" applyAlignment="1" applyProtection="1">
      <alignment vertical="center" wrapText="1"/>
    </xf>
    <xf numFmtId="0" fontId="2" fillId="3" borderId="0" xfId="0" applyFont="1" applyFill="1" applyBorder="1" applyAlignment="1" applyProtection="1">
      <alignment vertical="center"/>
    </xf>
    <xf numFmtId="0" fontId="1" fillId="2" borderId="2" xfId="0" applyFont="1" applyFill="1" applyBorder="1" applyAlignment="1" applyProtection="1">
      <alignment horizontal="left" vertical="center" wrapText="1"/>
    </xf>
    <xf numFmtId="0" fontId="1" fillId="2" borderId="3" xfId="0" applyFont="1" applyFill="1" applyBorder="1" applyAlignment="1" applyProtection="1">
      <alignment horizontal="left" vertical="center" wrapText="1"/>
    </xf>
    <xf numFmtId="0" fontId="1" fillId="2" borderId="4" xfId="0" applyFont="1" applyFill="1" applyBorder="1" applyAlignment="1" applyProtection="1">
      <alignment horizontal="left" vertical="center" wrapText="1"/>
    </xf>
    <xf numFmtId="0" fontId="1" fillId="3" borderId="25" xfId="0" applyFont="1" applyFill="1" applyBorder="1" applyAlignment="1" applyProtection="1">
      <alignment vertical="center" wrapText="1"/>
    </xf>
    <xf numFmtId="0" fontId="0" fillId="3" borderId="25" xfId="0" applyFill="1" applyBorder="1" applyAlignment="1">
      <alignment vertical="center"/>
    </xf>
    <xf numFmtId="0" fontId="0" fillId="3" borderId="25" xfId="0" applyFill="1" applyBorder="1" applyAlignment="1">
      <alignment horizontal="center" vertical="center"/>
    </xf>
    <xf numFmtId="0" fontId="29" fillId="0" borderId="1"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0" borderId="1" xfId="0" applyFont="1" applyFill="1" applyBorder="1" applyAlignment="1">
      <alignment wrapText="1"/>
    </xf>
    <xf numFmtId="0" fontId="29" fillId="0" borderId="1" xfId="0" applyFont="1" applyFill="1" applyBorder="1" applyAlignment="1">
      <alignment vertical="center" wrapText="1"/>
    </xf>
    <xf numFmtId="0" fontId="0" fillId="0" borderId="0" xfId="0" applyFill="1" applyAlignment="1">
      <alignment wrapText="1"/>
    </xf>
    <xf numFmtId="0" fontId="23" fillId="14" borderId="0" xfId="0" applyFont="1" applyFill="1" applyBorder="1" applyAlignment="1">
      <alignment wrapText="1"/>
    </xf>
    <xf numFmtId="0" fontId="0" fillId="14" borderId="23" xfId="0" applyFill="1" applyBorder="1" applyAlignment="1">
      <alignment wrapText="1"/>
    </xf>
    <xf numFmtId="0" fontId="0" fillId="3" borderId="0" xfId="0" applyFill="1" applyAlignment="1">
      <alignment wrapText="1"/>
    </xf>
    <xf numFmtId="3" fontId="2" fillId="2" borderId="15" xfId="0" applyNumberFormat="1" applyFont="1" applyFill="1" applyBorder="1" applyAlignment="1" applyProtection="1">
      <alignment horizontal="center" vertical="center" wrapText="1"/>
    </xf>
    <xf numFmtId="0" fontId="2" fillId="2" borderId="15" xfId="0" applyFont="1" applyFill="1" applyBorder="1" applyAlignment="1" applyProtection="1">
      <alignment horizontal="left" vertical="center" wrapText="1"/>
    </xf>
    <xf numFmtId="0" fontId="2" fillId="2" borderId="54" xfId="0" applyFont="1" applyFill="1" applyBorder="1" applyAlignment="1" applyProtection="1">
      <alignment vertical="center" wrapText="1"/>
    </xf>
    <xf numFmtId="0" fontId="2" fillId="2" borderId="3" xfId="0" applyFont="1" applyFill="1" applyBorder="1" applyAlignment="1" applyProtection="1">
      <alignment horizontal="left" vertical="center" wrapText="1"/>
    </xf>
    <xf numFmtId="0" fontId="2" fillId="16" borderId="28" xfId="0" applyFont="1" applyFill="1" applyBorder="1" applyAlignment="1" applyProtection="1">
      <alignment vertical="center" wrapText="1"/>
    </xf>
    <xf numFmtId="0" fontId="32" fillId="4" borderId="16" xfId="0" applyFont="1" applyFill="1" applyBorder="1" applyAlignment="1">
      <alignment horizontal="center" vertical="center" wrapText="1"/>
    </xf>
    <xf numFmtId="0" fontId="70" fillId="0" borderId="0" xfId="0" applyFont="1" applyFill="1" applyBorder="1" applyAlignment="1">
      <alignment horizontal="left" vertical="center" wrapText="1" indent="1"/>
    </xf>
    <xf numFmtId="0" fontId="71" fillId="0" borderId="0" xfId="0" applyFont="1" applyFill="1" applyBorder="1" applyAlignment="1">
      <alignment horizontal="left" vertical="center" wrapText="1" indent="1"/>
    </xf>
    <xf numFmtId="0" fontId="72" fillId="0" borderId="0" xfId="0" applyFont="1" applyFill="1" applyBorder="1" applyAlignment="1">
      <alignment horizontal="left" vertical="center" wrapText="1" indent="1"/>
    </xf>
    <xf numFmtId="0" fontId="2" fillId="4" borderId="11" xfId="0" applyFont="1" applyFill="1" applyBorder="1" applyAlignment="1" applyProtection="1">
      <alignment horizontal="left" vertical="center" wrapText="1"/>
    </xf>
    <xf numFmtId="0" fontId="2" fillId="16" borderId="11" xfId="0" applyFont="1" applyFill="1" applyBorder="1" applyAlignment="1" applyProtection="1">
      <alignment horizontal="left" vertical="center" wrapText="1"/>
    </xf>
    <xf numFmtId="0" fontId="32" fillId="0" borderId="34" xfId="0" applyFont="1" applyBorder="1" applyAlignment="1">
      <alignment horizontal="center" vertical="center" wrapText="1"/>
    </xf>
    <xf numFmtId="0" fontId="32" fillId="0" borderId="40" xfId="0" applyFont="1" applyBorder="1" applyAlignment="1">
      <alignment horizontal="center" vertical="center" wrapText="1"/>
    </xf>
    <xf numFmtId="0" fontId="23" fillId="0" borderId="22" xfId="0" applyFont="1" applyFill="1" applyBorder="1"/>
    <xf numFmtId="0" fontId="48" fillId="0" borderId="1" xfId="0" applyFont="1" applyFill="1" applyBorder="1"/>
    <xf numFmtId="0" fontId="23" fillId="0" borderId="23" xfId="0" applyFont="1" applyFill="1" applyBorder="1"/>
    <xf numFmtId="49" fontId="56" fillId="2" borderId="15" xfId="0" applyNumberFormat="1" applyFont="1" applyFill="1" applyBorder="1" applyAlignment="1" applyProtection="1">
      <alignment horizontal="left" vertical="center" wrapText="1" indent="1"/>
    </xf>
    <xf numFmtId="49" fontId="55" fillId="2" borderId="3" xfId="0" applyNumberFormat="1" applyFont="1" applyFill="1" applyBorder="1" applyAlignment="1" applyProtection="1">
      <alignment horizontal="left" vertical="center" wrapText="1"/>
    </xf>
    <xf numFmtId="49" fontId="12" fillId="2" borderId="33" xfId="0" applyNumberFormat="1" applyFont="1" applyFill="1" applyBorder="1" applyAlignment="1" applyProtection="1">
      <alignment horizontal="left" vertical="center" wrapText="1"/>
    </xf>
    <xf numFmtId="49" fontId="12" fillId="2" borderId="16" xfId="0" applyNumberFormat="1" applyFont="1" applyFill="1" applyBorder="1" applyAlignment="1" applyProtection="1">
      <alignment horizontal="left" vertical="center" wrapText="1"/>
    </xf>
    <xf numFmtId="49" fontId="12" fillId="2" borderId="4" xfId="0" applyNumberFormat="1" applyFont="1" applyFill="1" applyBorder="1" applyAlignment="1" applyProtection="1">
      <alignment horizontal="left" vertical="center" wrapText="1"/>
    </xf>
    <xf numFmtId="0" fontId="41" fillId="11" borderId="41" xfId="0" applyFont="1" applyFill="1" applyBorder="1" applyAlignment="1" applyProtection="1">
      <alignment horizontal="center" vertical="center"/>
    </xf>
    <xf numFmtId="0" fontId="41" fillId="11" borderId="30" xfId="0" applyFont="1" applyFill="1" applyBorder="1" applyAlignment="1" applyProtection="1">
      <alignment horizontal="center" vertical="center" wrapText="1"/>
    </xf>
    <xf numFmtId="0" fontId="41" fillId="11" borderId="59" xfId="0" applyFont="1" applyFill="1" applyBorder="1" applyAlignment="1" applyProtection="1">
      <alignment horizontal="center" vertical="center" wrapText="1"/>
    </xf>
    <xf numFmtId="0" fontId="38" fillId="8" borderId="59" xfId="4" applyBorder="1" applyAlignment="1" applyProtection="1">
      <alignment horizontal="center" vertical="center"/>
      <protection locked="0"/>
    </xf>
    <xf numFmtId="0" fontId="38" fillId="12" borderId="59" xfId="4" applyFill="1" applyBorder="1" applyAlignment="1" applyProtection="1">
      <alignment horizontal="center" vertical="center"/>
      <protection locked="0"/>
    </xf>
    <xf numFmtId="0" fontId="38" fillId="12" borderId="30" xfId="4" applyFill="1" applyBorder="1" applyAlignment="1" applyProtection="1">
      <alignment horizontal="center" vertical="center" wrapText="1"/>
      <protection locked="0"/>
    </xf>
    <xf numFmtId="0" fontId="41" fillId="11" borderId="56" xfId="0" applyFont="1" applyFill="1" applyBorder="1" applyAlignment="1" applyProtection="1">
      <alignment horizontal="center" vertical="center" wrapText="1"/>
    </xf>
    <xf numFmtId="0" fontId="38" fillId="12" borderId="56" xfId="4" applyFill="1" applyBorder="1" applyAlignment="1" applyProtection="1">
      <alignment horizontal="center" vertical="center"/>
      <protection locked="0"/>
    </xf>
    <xf numFmtId="0" fontId="38" fillId="12" borderId="59" xfId="4" applyFill="1" applyBorder="1" applyAlignment="1" applyProtection="1">
      <alignment horizontal="center" vertical="center" wrapText="1"/>
      <protection locked="0"/>
    </xf>
    <xf numFmtId="0" fontId="41" fillId="11" borderId="55" xfId="0" applyFont="1" applyFill="1" applyBorder="1" applyAlignment="1" applyProtection="1">
      <alignment horizontal="center" vertical="center" wrapText="1"/>
    </xf>
    <xf numFmtId="0" fontId="46" fillId="8" borderId="30" xfId="4" applyFont="1" applyBorder="1" applyAlignment="1" applyProtection="1">
      <alignment horizontal="center" vertical="center" wrapText="1"/>
      <protection locked="0"/>
    </xf>
    <xf numFmtId="0" fontId="46" fillId="12" borderId="30" xfId="4" applyFont="1" applyFill="1" applyBorder="1" applyAlignment="1" applyProtection="1">
      <alignment horizontal="center" vertical="center" wrapText="1"/>
      <protection locked="0"/>
    </xf>
    <xf numFmtId="0" fontId="38" fillId="12" borderId="7" xfId="4" applyFill="1" applyBorder="1" applyAlignment="1" applyProtection="1">
      <alignment horizontal="center" vertical="center" wrapText="1"/>
      <protection locked="0"/>
    </xf>
    <xf numFmtId="0" fontId="38" fillId="12" borderId="55" xfId="4" applyFill="1" applyBorder="1" applyAlignment="1" applyProtection="1">
      <alignment horizontal="center" vertical="center" wrapText="1"/>
      <protection locked="0"/>
    </xf>
    <xf numFmtId="0" fontId="38" fillId="12" borderId="35" xfId="4" applyFill="1" applyBorder="1" applyAlignment="1" applyProtection="1">
      <alignment horizontal="center" vertical="center"/>
      <protection locked="0"/>
    </xf>
    <xf numFmtId="0" fontId="38" fillId="12" borderId="11" xfId="4" applyFill="1" applyBorder="1" applyAlignment="1" applyProtection="1">
      <alignment horizontal="center" vertical="center" wrapText="1"/>
      <protection locked="0"/>
    </xf>
    <xf numFmtId="0" fontId="38" fillId="8" borderId="11" xfId="4" applyBorder="1" applyAlignment="1" applyProtection="1">
      <alignment horizontal="center" vertical="center" wrapText="1"/>
      <protection locked="0"/>
    </xf>
    <xf numFmtId="0" fontId="46" fillId="12" borderId="37" xfId="4" applyFont="1" applyFill="1" applyBorder="1" applyAlignment="1" applyProtection="1">
      <alignment horizontal="center" vertical="center"/>
      <protection locked="0"/>
    </xf>
    <xf numFmtId="49" fontId="12" fillId="3" borderId="23" xfId="0" applyNumberFormat="1" applyFont="1" applyFill="1" applyBorder="1" applyAlignment="1">
      <alignment horizontal="left" vertical="top" wrapText="1"/>
    </xf>
    <xf numFmtId="49" fontId="77" fillId="2" borderId="3" xfId="0" applyNumberFormat="1" applyFont="1" applyFill="1" applyBorder="1" applyAlignment="1" applyProtection="1">
      <alignment vertical="center" wrapText="1"/>
    </xf>
    <xf numFmtId="0" fontId="56" fillId="2" borderId="15" xfId="0" applyNumberFormat="1" applyFont="1" applyFill="1" applyBorder="1" applyAlignment="1" applyProtection="1">
      <alignment horizontal="left" vertical="center" wrapText="1" indent="1"/>
    </xf>
    <xf numFmtId="0" fontId="56" fillId="2" borderId="15" xfId="0" applyNumberFormat="1" applyFont="1" applyFill="1" applyBorder="1" applyAlignment="1" applyProtection="1">
      <alignment horizontal="left" vertical="center" wrapText="1" indent="1"/>
      <protection locked="0"/>
    </xf>
    <xf numFmtId="49" fontId="55" fillId="0" borderId="3" xfId="0" applyNumberFormat="1" applyFont="1" applyFill="1" applyBorder="1" applyAlignment="1" applyProtection="1">
      <alignment vertical="center" wrapText="1"/>
    </xf>
    <xf numFmtId="49" fontId="55" fillId="0" borderId="56" xfId="0" applyNumberFormat="1" applyFont="1" applyFill="1" applyBorder="1" applyAlignment="1" applyProtection="1">
      <alignment vertical="center" wrapText="1"/>
    </xf>
    <xf numFmtId="49" fontId="12" fillId="0" borderId="56" xfId="0" applyNumberFormat="1" applyFont="1" applyFill="1" applyBorder="1" applyAlignment="1" applyProtection="1">
      <alignment vertical="center" wrapText="1"/>
    </xf>
    <xf numFmtId="49" fontId="56" fillId="0" borderId="15" xfId="0" applyNumberFormat="1" applyFont="1" applyFill="1" applyBorder="1" applyAlignment="1" applyProtection="1">
      <alignment horizontal="left" vertical="center" wrapText="1" indent="1"/>
    </xf>
    <xf numFmtId="0" fontId="48" fillId="2" borderId="5" xfId="0" applyFont="1" applyFill="1" applyBorder="1" applyAlignment="1" applyProtection="1">
      <alignment horizontal="left" vertical="center" wrapText="1"/>
    </xf>
    <xf numFmtId="49" fontId="78" fillId="2" borderId="15" xfId="0" applyNumberFormat="1" applyFont="1" applyFill="1" applyBorder="1" applyAlignment="1" applyProtection="1">
      <alignment horizontal="left" vertical="center" wrapText="1" indent="1"/>
    </xf>
    <xf numFmtId="0" fontId="2" fillId="3" borderId="23" xfId="0" applyFont="1" applyFill="1" applyBorder="1" applyAlignment="1" applyProtection="1">
      <alignment horizontal="center" vertical="center" wrapText="1"/>
    </xf>
    <xf numFmtId="17" fontId="79" fillId="2" borderId="17" xfId="0" applyNumberFormat="1" applyFont="1" applyFill="1" applyBorder="1" applyAlignment="1" applyProtection="1">
      <alignment vertical="center" wrapText="1"/>
    </xf>
    <xf numFmtId="0" fontId="80" fillId="2" borderId="1" xfId="0" applyFont="1" applyFill="1" applyBorder="1" applyAlignment="1">
      <alignment horizontal="center" vertical="center"/>
    </xf>
    <xf numFmtId="0" fontId="76" fillId="2" borderId="1" xfId="0" applyFont="1" applyFill="1" applyBorder="1" applyAlignment="1">
      <alignment horizontal="center" vertical="center" wrapText="1"/>
    </xf>
    <xf numFmtId="3" fontId="75" fillId="2" borderId="31" xfId="0" applyNumberFormat="1" applyFont="1" applyFill="1" applyBorder="1" applyAlignment="1" applyProtection="1">
      <alignment horizontal="center" vertical="top" wrapText="1"/>
      <protection locked="0"/>
    </xf>
    <xf numFmtId="3" fontId="13" fillId="2" borderId="46" xfId="0" applyNumberFormat="1"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xf>
    <xf numFmtId="0" fontId="80" fillId="0" borderId="0" xfId="0" applyFont="1" applyAlignment="1">
      <alignment horizontal="left" vertical="top" wrapText="1"/>
    </xf>
    <xf numFmtId="165" fontId="12" fillId="2" borderId="4" xfId="0" applyNumberFormat="1" applyFont="1" applyFill="1" applyBorder="1" applyAlignment="1" applyProtection="1">
      <alignment horizontal="center" vertical="center"/>
    </xf>
    <xf numFmtId="0" fontId="12" fillId="2" borderId="0" xfId="0" applyFont="1" applyFill="1" applyBorder="1" applyAlignment="1" applyProtection="1">
      <alignment vertical="top" wrapText="1"/>
      <protection locked="0"/>
    </xf>
    <xf numFmtId="0" fontId="12" fillId="2" borderId="6" xfId="0" applyFont="1" applyFill="1" applyBorder="1" applyAlignment="1" applyProtection="1">
      <alignment horizontal="left" vertical="center" wrapText="1"/>
    </xf>
    <xf numFmtId="0" fontId="12" fillId="0" borderId="6" xfId="0" applyFont="1" applyFill="1" applyBorder="1" applyAlignment="1" applyProtection="1">
      <alignment vertical="top" wrapText="1"/>
    </xf>
    <xf numFmtId="0" fontId="12" fillId="0" borderId="6" xfId="0" applyFont="1" applyFill="1" applyBorder="1" applyAlignment="1" applyProtection="1">
      <alignment horizontal="left" vertical="center" wrapText="1"/>
    </xf>
    <xf numFmtId="0" fontId="13" fillId="2" borderId="32" xfId="0" applyFont="1" applyFill="1" applyBorder="1" applyAlignment="1" applyProtection="1">
      <alignment horizontal="center" vertical="center" wrapText="1"/>
    </xf>
    <xf numFmtId="3" fontId="2" fillId="0" borderId="0" xfId="0" applyNumberFormat="1" applyFont="1" applyFill="1" applyBorder="1" applyAlignment="1" applyProtection="1">
      <alignment vertical="top" wrapText="1"/>
    </xf>
    <xf numFmtId="0" fontId="12"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left" vertical="top" wrapText="1"/>
    </xf>
    <xf numFmtId="3" fontId="13" fillId="2" borderId="11" xfId="0" applyNumberFormat="1" applyFont="1" applyFill="1" applyBorder="1" applyAlignment="1" applyProtection="1">
      <alignment horizontal="left" vertical="top" wrapText="1"/>
    </xf>
    <xf numFmtId="14" fontId="13" fillId="2" borderId="11" xfId="0" applyNumberFormat="1" applyFont="1" applyFill="1" applyBorder="1" applyAlignment="1" applyProtection="1">
      <alignment horizontal="left" vertical="center" wrapText="1"/>
    </xf>
    <xf numFmtId="3" fontId="13" fillId="2" borderId="11" xfId="0" applyNumberFormat="1" applyFont="1" applyFill="1" applyBorder="1" applyAlignment="1" applyProtection="1">
      <alignment horizontal="left" vertical="center" wrapText="1"/>
    </xf>
    <xf numFmtId="4" fontId="13" fillId="2" borderId="11" xfId="0" applyNumberFormat="1" applyFont="1" applyFill="1" applyBorder="1" applyAlignment="1" applyProtection="1">
      <alignment horizontal="left" vertical="center" wrapText="1"/>
    </xf>
    <xf numFmtId="0" fontId="12" fillId="2" borderId="2" xfId="0" applyFont="1" applyFill="1" applyBorder="1" applyAlignment="1" applyProtection="1">
      <alignment horizontal="left" vertical="center" wrapText="1"/>
    </xf>
    <xf numFmtId="4" fontId="12" fillId="2" borderId="2" xfId="0" applyNumberFormat="1" applyFont="1" applyFill="1" applyBorder="1" applyAlignment="1" applyProtection="1">
      <alignment horizontal="left" vertical="center" wrapText="1"/>
    </xf>
    <xf numFmtId="4" fontId="13" fillId="2" borderId="23" xfId="0" applyNumberFormat="1" applyFont="1" applyFill="1" applyBorder="1" applyAlignment="1" applyProtection="1">
      <alignment horizontal="center" vertical="top" wrapText="1"/>
    </xf>
    <xf numFmtId="0" fontId="12" fillId="2" borderId="4" xfId="0" applyFont="1" applyFill="1" applyBorder="1" applyAlignment="1" applyProtection="1">
      <alignment horizontal="left" vertical="center" wrapText="1"/>
    </xf>
    <xf numFmtId="4" fontId="12" fillId="2" borderId="28" xfId="0" applyNumberFormat="1" applyFont="1" applyFill="1" applyBorder="1" applyAlignment="1" applyProtection="1">
      <alignment horizontal="left" vertical="center" wrapText="1"/>
    </xf>
    <xf numFmtId="4" fontId="13" fillId="2" borderId="23" xfId="0" applyNumberFormat="1" applyFont="1" applyFill="1" applyBorder="1" applyAlignment="1" applyProtection="1">
      <alignment horizontal="center" vertical="center" wrapText="1"/>
    </xf>
    <xf numFmtId="0" fontId="12" fillId="2" borderId="2" xfId="0" applyFont="1" applyFill="1" applyBorder="1" applyAlignment="1" applyProtection="1">
      <alignment vertical="center" wrapText="1"/>
    </xf>
    <xf numFmtId="0" fontId="13" fillId="2" borderId="21" xfId="0" applyFont="1" applyFill="1" applyBorder="1" applyAlignment="1" applyProtection="1">
      <alignment horizontal="center" vertical="center" wrapText="1"/>
    </xf>
    <xf numFmtId="0" fontId="12" fillId="2" borderId="15" xfId="0" applyFont="1" applyFill="1" applyBorder="1" applyAlignment="1" applyProtection="1">
      <alignment vertical="center" wrapText="1"/>
    </xf>
    <xf numFmtId="4" fontId="12" fillId="2" borderId="15" xfId="0" applyNumberFormat="1" applyFont="1" applyFill="1" applyBorder="1" applyAlignment="1" applyProtection="1">
      <alignment horizontal="left" vertical="center" wrapText="1"/>
    </xf>
    <xf numFmtId="4" fontId="12" fillId="2" borderId="3" xfId="0" applyNumberFormat="1" applyFont="1" applyFill="1" applyBorder="1" applyAlignment="1" applyProtection="1">
      <alignment horizontal="left" vertical="center" wrapText="1"/>
    </xf>
    <xf numFmtId="0" fontId="12" fillId="2" borderId="44" xfId="0" applyFont="1" applyFill="1" applyBorder="1" applyAlignment="1" applyProtection="1">
      <alignment horizontal="left" vertical="top" wrapText="1"/>
    </xf>
    <xf numFmtId="0" fontId="12" fillId="2" borderId="28" xfId="0" applyFont="1" applyFill="1" applyBorder="1" applyAlignment="1" applyProtection="1">
      <alignment vertical="top" wrapText="1"/>
    </xf>
    <xf numFmtId="4" fontId="12" fillId="2" borderId="4" xfId="0" applyNumberFormat="1" applyFont="1" applyFill="1" applyBorder="1" applyAlignment="1" applyProtection="1">
      <alignment horizontal="left" vertical="center" wrapText="1"/>
    </xf>
    <xf numFmtId="4" fontId="13" fillId="2" borderId="26" xfId="0" applyNumberFormat="1" applyFont="1" applyFill="1" applyBorder="1" applyAlignment="1" applyProtection="1">
      <alignment horizontal="center" vertical="center" wrapText="1"/>
    </xf>
    <xf numFmtId="0" fontId="12" fillId="2" borderId="45" xfId="0" applyFont="1" applyFill="1" applyBorder="1" applyAlignment="1" applyProtection="1">
      <alignment vertical="top" wrapText="1"/>
    </xf>
    <xf numFmtId="0" fontId="12" fillId="2" borderId="22" xfId="0" applyFont="1" applyFill="1" applyBorder="1" applyAlignment="1" applyProtection="1">
      <alignment vertical="center" wrapText="1"/>
    </xf>
    <xf numFmtId="0" fontId="13" fillId="2" borderId="23" xfId="0" applyFont="1" applyFill="1" applyBorder="1" applyAlignment="1" applyProtection="1">
      <alignment horizontal="center" vertical="center" wrapText="1"/>
    </xf>
    <xf numFmtId="0" fontId="12" fillId="2" borderId="4" xfId="0" applyFont="1" applyFill="1" applyBorder="1" applyAlignment="1" applyProtection="1">
      <alignment vertical="center" wrapText="1"/>
    </xf>
    <xf numFmtId="4" fontId="13" fillId="2" borderId="77" xfId="0" applyNumberFormat="1" applyFont="1" applyFill="1" applyBorder="1" applyAlignment="1" applyProtection="1">
      <alignment horizontal="center" vertical="center" wrapText="1"/>
    </xf>
    <xf numFmtId="4" fontId="13" fillId="2" borderId="16" xfId="0" applyNumberFormat="1" applyFont="1" applyFill="1" applyBorder="1" applyAlignment="1" applyProtection="1">
      <alignment horizontal="center" vertical="center" wrapText="1"/>
    </xf>
    <xf numFmtId="0" fontId="13" fillId="2" borderId="27" xfId="0" applyFont="1" applyFill="1" applyBorder="1" applyAlignment="1" applyProtection="1">
      <alignment horizontal="center" vertical="center" wrapText="1"/>
    </xf>
    <xf numFmtId="0" fontId="82" fillId="0" borderId="2" xfId="0" applyFont="1" applyBorder="1" applyAlignment="1">
      <alignment vertical="center" wrapText="1"/>
    </xf>
    <xf numFmtId="3" fontId="12" fillId="2" borderId="2" xfId="0" applyNumberFormat="1" applyFont="1" applyFill="1" applyBorder="1" applyAlignment="1" applyProtection="1">
      <alignment horizontal="left" vertical="top" wrapText="1"/>
    </xf>
    <xf numFmtId="3" fontId="13" fillId="2" borderId="16" xfId="0" applyNumberFormat="1" applyFont="1" applyFill="1" applyBorder="1" applyAlignment="1" applyProtection="1">
      <alignment horizontal="center" vertical="center" wrapText="1"/>
    </xf>
    <xf numFmtId="0" fontId="12" fillId="2" borderId="3" xfId="0" applyFont="1" applyFill="1" applyBorder="1" applyAlignment="1" applyProtection="1">
      <alignment vertical="center" wrapText="1"/>
    </xf>
    <xf numFmtId="0" fontId="12" fillId="2" borderId="5" xfId="0" applyFont="1" applyFill="1" applyBorder="1" applyAlignment="1" applyProtection="1">
      <alignment vertical="center" wrapText="1"/>
    </xf>
    <xf numFmtId="4" fontId="12" fillId="2" borderId="29" xfId="0" applyNumberFormat="1" applyFont="1" applyFill="1" applyBorder="1" applyAlignment="1" applyProtection="1">
      <alignment horizontal="left" vertical="center" wrapText="1"/>
    </xf>
    <xf numFmtId="0" fontId="12" fillId="2" borderId="6" xfId="0" applyFont="1" applyFill="1" applyBorder="1" applyAlignment="1" applyProtection="1">
      <alignment vertical="center" wrapText="1"/>
    </xf>
    <xf numFmtId="4" fontId="12" fillId="2" borderId="27" xfId="0" applyNumberFormat="1" applyFont="1" applyFill="1" applyBorder="1" applyAlignment="1" applyProtection="1">
      <alignment horizontal="left" vertical="center" wrapText="1"/>
    </xf>
    <xf numFmtId="4" fontId="13" fillId="2" borderId="27" xfId="0" applyNumberFormat="1" applyFont="1" applyFill="1" applyBorder="1" applyAlignment="1" applyProtection="1">
      <alignment horizontal="center" vertical="center" wrapText="1"/>
    </xf>
    <xf numFmtId="4" fontId="12" fillId="2" borderId="11" xfId="0" applyNumberFormat="1" applyFont="1" applyFill="1" applyBorder="1" applyAlignment="1" applyProtection="1">
      <alignment horizontal="left" vertical="center" wrapText="1"/>
    </xf>
    <xf numFmtId="4" fontId="12" fillId="2" borderId="76" xfId="0" applyNumberFormat="1" applyFont="1" applyFill="1" applyBorder="1" applyAlignment="1" applyProtection="1">
      <alignment horizontal="left" vertical="center" wrapText="1"/>
    </xf>
    <xf numFmtId="4" fontId="13" fillId="2" borderId="28" xfId="0" applyNumberFormat="1" applyFont="1" applyFill="1" applyBorder="1" applyAlignment="1" applyProtection="1">
      <alignment horizontal="center" vertical="center" wrapText="1"/>
    </xf>
    <xf numFmtId="0" fontId="56" fillId="2" borderId="1" xfId="0" applyFont="1" applyFill="1" applyBorder="1" applyAlignment="1">
      <alignment horizontal="left" vertical="center" wrapText="1"/>
    </xf>
    <xf numFmtId="0" fontId="80" fillId="2" borderId="1" xfId="0" applyFont="1" applyFill="1" applyBorder="1" applyAlignment="1">
      <alignment horizontal="center" vertical="center" wrapText="1"/>
    </xf>
    <xf numFmtId="17" fontId="79" fillId="0" borderId="46" xfId="0" applyNumberFormat="1" applyFont="1" applyFill="1" applyBorder="1" applyAlignment="1" applyProtection="1">
      <alignment vertical="center" wrapText="1"/>
    </xf>
    <xf numFmtId="0" fontId="56" fillId="2" borderId="16" xfId="0" applyFont="1" applyFill="1" applyBorder="1" applyAlignment="1">
      <alignment horizontal="left" vertical="center" wrapText="1"/>
    </xf>
    <xf numFmtId="9" fontId="79" fillId="0" borderId="73" xfId="0" applyNumberFormat="1" applyFont="1" applyFill="1" applyBorder="1" applyAlignment="1" applyProtection="1">
      <alignment vertical="center" wrapText="1"/>
    </xf>
    <xf numFmtId="17" fontId="79" fillId="2" borderId="46" xfId="0" applyNumberFormat="1" applyFont="1" applyFill="1" applyBorder="1" applyAlignment="1" applyProtection="1">
      <alignment vertical="center" wrapText="1"/>
    </xf>
    <xf numFmtId="0" fontId="80" fillId="0" borderId="1" xfId="0" applyFont="1" applyBorder="1" applyAlignment="1">
      <alignment vertical="center"/>
    </xf>
    <xf numFmtId="0" fontId="80" fillId="0" borderId="0" xfId="0" applyFont="1" applyAlignment="1">
      <alignment vertical="center"/>
    </xf>
    <xf numFmtId="0" fontId="80" fillId="2" borderId="27" xfId="0" applyFont="1" applyFill="1" applyBorder="1" applyAlignment="1">
      <alignment horizontal="center" vertical="center"/>
    </xf>
    <xf numFmtId="0" fontId="3" fillId="2" borderId="31" xfId="0" applyFont="1" applyFill="1" applyBorder="1" applyAlignment="1" applyProtection="1">
      <alignment vertical="center" wrapText="1"/>
    </xf>
    <xf numFmtId="0" fontId="3" fillId="2" borderId="17" xfId="0" applyFont="1" applyFill="1" applyBorder="1" applyAlignment="1" applyProtection="1">
      <alignment vertical="center" wrapText="1"/>
    </xf>
    <xf numFmtId="0" fontId="3" fillId="2" borderId="46" xfId="0" applyFont="1" applyFill="1" applyBorder="1" applyAlignment="1" applyProtection="1">
      <alignment vertical="center" wrapText="1"/>
    </xf>
    <xf numFmtId="49" fontId="83" fillId="0" borderId="16" xfId="0" applyNumberFormat="1" applyFont="1" applyBorder="1" applyAlignment="1">
      <alignment horizontal="left" vertical="center" wrapText="1"/>
    </xf>
    <xf numFmtId="49" fontId="83" fillId="0" borderId="33" xfId="0" applyNumberFormat="1" applyFont="1" applyBorder="1" applyAlignment="1">
      <alignment horizontal="left" vertical="center" wrapText="1"/>
    </xf>
    <xf numFmtId="49" fontId="83" fillId="0" borderId="3" xfId="0" applyNumberFormat="1" applyFont="1" applyBorder="1" applyAlignment="1">
      <alignment horizontal="left" vertical="center" wrapText="1"/>
    </xf>
    <xf numFmtId="49" fontId="83" fillId="0" borderId="68" xfId="0" applyNumberFormat="1" applyFont="1" applyBorder="1" applyAlignment="1">
      <alignment horizontal="left" vertical="center" wrapText="1"/>
    </xf>
    <xf numFmtId="49" fontId="83" fillId="0" borderId="4" xfId="0" applyNumberFormat="1" applyFont="1" applyBorder="1" applyAlignment="1">
      <alignment horizontal="left" vertical="center" wrapText="1"/>
    </xf>
    <xf numFmtId="3" fontId="12" fillId="0" borderId="6" xfId="0" applyNumberFormat="1" applyFont="1" applyFill="1" applyBorder="1" applyAlignment="1" applyProtection="1">
      <alignment horizontal="left" vertical="center" wrapText="1"/>
    </xf>
    <xf numFmtId="0" fontId="1" fillId="2" borderId="6" xfId="0" applyFont="1" applyFill="1" applyBorder="1" applyAlignment="1" applyProtection="1">
      <alignment vertical="top" wrapText="1"/>
    </xf>
    <xf numFmtId="17" fontId="1" fillId="2" borderId="33" xfId="0" applyNumberFormat="1" applyFont="1" applyFill="1" applyBorder="1" applyAlignment="1" applyProtection="1">
      <alignment horizontal="left" vertical="center" wrapText="1"/>
    </xf>
    <xf numFmtId="0" fontId="1" fillId="2" borderId="34" xfId="0" applyFont="1" applyFill="1" applyBorder="1" applyAlignment="1" applyProtection="1">
      <alignment vertical="top" wrapText="1"/>
    </xf>
    <xf numFmtId="17" fontId="1" fillId="2" borderId="3" xfId="0" applyNumberFormat="1" applyFont="1" applyFill="1" applyBorder="1" applyAlignment="1" applyProtection="1">
      <alignment horizontal="left" vertical="top" wrapText="1"/>
    </xf>
    <xf numFmtId="17" fontId="1" fillId="2" borderId="3" xfId="0" applyNumberFormat="1" applyFont="1" applyFill="1" applyBorder="1" applyAlignment="1" applyProtection="1">
      <alignment horizontal="left" vertical="center" wrapText="1"/>
    </xf>
    <xf numFmtId="4" fontId="0" fillId="0" borderId="0" xfId="0" applyNumberFormat="1"/>
    <xf numFmtId="3" fontId="12" fillId="0" borderId="0" xfId="0" applyNumberFormat="1" applyFont="1" applyFill="1" applyBorder="1" applyAlignment="1" applyProtection="1">
      <alignment horizontal="left" vertical="center" wrapText="1"/>
    </xf>
    <xf numFmtId="3" fontId="23" fillId="0" borderId="0" xfId="0" applyNumberFormat="1" applyFont="1"/>
    <xf numFmtId="17" fontId="1" fillId="2" borderId="0" xfId="0" applyNumberFormat="1" applyFont="1" applyFill="1" applyBorder="1" applyAlignment="1" applyProtection="1">
      <alignment horizontal="left" vertical="center" wrapText="1"/>
    </xf>
    <xf numFmtId="3" fontId="12" fillId="0" borderId="34" xfId="0" applyNumberFormat="1" applyFont="1" applyFill="1" applyBorder="1" applyAlignment="1" applyProtection="1">
      <alignment horizontal="left" vertical="center" wrapText="1"/>
    </xf>
    <xf numFmtId="0" fontId="13" fillId="0" borderId="0" xfId="0" applyFont="1" applyFill="1" applyBorder="1" applyAlignment="1" applyProtection="1">
      <alignment horizontal="center" vertical="center" wrapText="1"/>
    </xf>
    <xf numFmtId="3" fontId="13" fillId="0" borderId="1" xfId="0" applyNumberFormat="1" applyFont="1" applyFill="1" applyBorder="1" applyAlignment="1" applyProtection="1">
      <alignment horizontal="left" vertical="center" wrapText="1"/>
    </xf>
    <xf numFmtId="166" fontId="12" fillId="2" borderId="7" xfId="0" applyNumberFormat="1" applyFont="1" applyFill="1" applyBorder="1" applyAlignment="1" applyProtection="1">
      <alignment horizontal="left" vertical="center" wrapText="1"/>
    </xf>
    <xf numFmtId="166" fontId="12" fillId="2" borderId="37" xfId="0" applyNumberFormat="1" applyFont="1" applyFill="1" applyBorder="1" applyAlignment="1" applyProtection="1">
      <alignment horizontal="left" vertical="center" wrapText="1"/>
    </xf>
    <xf numFmtId="166" fontId="12" fillId="0" borderId="6" xfId="0" applyNumberFormat="1" applyFont="1" applyFill="1" applyBorder="1" applyAlignment="1" applyProtection="1">
      <alignment horizontal="left" vertical="center" wrapText="1"/>
    </xf>
    <xf numFmtId="166" fontId="12" fillId="2" borderId="18" xfId="0" applyNumberFormat="1" applyFont="1" applyFill="1" applyBorder="1" applyAlignment="1" applyProtection="1">
      <alignment horizontal="left" vertical="top" wrapText="1"/>
    </xf>
    <xf numFmtId="17" fontId="12" fillId="0" borderId="2" xfId="0" applyNumberFormat="1" applyFont="1" applyFill="1" applyBorder="1" applyAlignment="1" applyProtection="1">
      <alignment horizontal="left" vertical="center" wrapText="1"/>
    </xf>
    <xf numFmtId="17" fontId="12" fillId="0" borderId="3" xfId="0" applyNumberFormat="1" applyFont="1" applyFill="1" applyBorder="1" applyAlignment="1" applyProtection="1">
      <alignment horizontal="left" vertical="center" wrapText="1"/>
    </xf>
    <xf numFmtId="17" fontId="1" fillId="2" borderId="4" xfId="0" applyNumberFormat="1" applyFont="1" applyFill="1" applyBorder="1" applyAlignment="1" applyProtection="1">
      <alignment horizontal="left" vertical="center" wrapText="1"/>
    </xf>
    <xf numFmtId="0" fontId="32" fillId="0" borderId="5" xfId="0" applyFont="1" applyFill="1" applyBorder="1" applyAlignment="1">
      <alignment horizontal="left" vertical="center" wrapText="1"/>
    </xf>
    <xf numFmtId="0" fontId="32" fillId="0" borderId="64" xfId="0" applyFont="1" applyFill="1" applyBorder="1" applyAlignment="1">
      <alignment horizontal="center" vertical="center" wrapText="1"/>
    </xf>
    <xf numFmtId="49" fontId="32" fillId="0" borderId="64" xfId="0" applyNumberFormat="1" applyFont="1" applyFill="1" applyBorder="1" applyAlignment="1">
      <alignment horizontal="center" vertical="center" wrapText="1"/>
    </xf>
    <xf numFmtId="15" fontId="1" fillId="2" borderId="16" xfId="0" applyNumberFormat="1" applyFont="1" applyFill="1" applyBorder="1" applyAlignment="1" applyProtection="1">
      <alignment horizontal="center" vertical="center"/>
    </xf>
    <xf numFmtId="0" fontId="1" fillId="2" borderId="15" xfId="0" applyFont="1" applyFill="1" applyBorder="1" applyAlignment="1" applyProtection="1">
      <alignment horizontal="center" vertical="center"/>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1" fillId="2" borderId="46" xfId="0" applyFont="1" applyFill="1" applyBorder="1" applyAlignment="1" applyProtection="1">
      <alignment horizontal="center"/>
    </xf>
    <xf numFmtId="0" fontId="11" fillId="2" borderId="17" xfId="0" applyFont="1" applyFill="1" applyBorder="1" applyAlignment="1" applyProtection="1">
      <alignment horizontal="center"/>
    </xf>
    <xf numFmtId="0" fontId="11" fillId="2" borderId="31" xfId="0" applyFont="1" applyFill="1" applyBorder="1" applyAlignment="1" applyProtection="1">
      <alignment horizontal="center"/>
    </xf>
    <xf numFmtId="0" fontId="9" fillId="3" borderId="0" xfId="0" applyFont="1" applyFill="1" applyBorder="1" applyAlignment="1" applyProtection="1">
      <alignment vertical="top" wrapText="1"/>
    </xf>
    <xf numFmtId="0" fontId="13" fillId="3" borderId="0" xfId="0" applyFont="1" applyFill="1" applyBorder="1" applyAlignment="1" applyProtection="1">
      <alignment horizontal="left" vertical="center" wrapText="1"/>
    </xf>
    <xf numFmtId="0" fontId="13" fillId="3" borderId="23" xfId="0" applyFont="1" applyFill="1" applyBorder="1" applyAlignment="1" applyProtection="1">
      <alignment horizontal="left" vertical="center" wrapText="1"/>
    </xf>
    <xf numFmtId="0" fontId="2" fillId="2" borderId="46"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8" fillId="3" borderId="0" xfId="0" applyFont="1" applyFill="1" applyBorder="1" applyAlignment="1" applyProtection="1">
      <alignment horizontal="center"/>
    </xf>
    <xf numFmtId="0" fontId="8" fillId="3" borderId="22" xfId="0" applyFont="1" applyFill="1" applyBorder="1" applyAlignment="1" applyProtection="1">
      <alignment horizontal="center" wrapText="1"/>
    </xf>
    <xf numFmtId="0" fontId="8"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6"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6" xfId="0" applyFont="1" applyFill="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13" fillId="3" borderId="0" xfId="0" applyFont="1" applyFill="1" applyBorder="1" applyAlignment="1" applyProtection="1">
      <alignment horizontal="left" vertical="top" wrapText="1"/>
    </xf>
    <xf numFmtId="0" fontId="9" fillId="3" borderId="0" xfId="0" applyFont="1" applyFill="1" applyBorder="1" applyAlignment="1" applyProtection="1">
      <alignment horizontal="left" vertical="center" wrapText="1"/>
    </xf>
    <xf numFmtId="0" fontId="12" fillId="2" borderId="1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2" fillId="2" borderId="34" xfId="0" applyFont="1" applyFill="1" applyBorder="1" applyAlignment="1" applyProtection="1">
      <alignment horizontal="left" vertical="top" wrapText="1"/>
    </xf>
    <xf numFmtId="0" fontId="12" fillId="2" borderId="44" xfId="0" applyFont="1" applyFill="1" applyBorder="1" applyAlignment="1" applyProtection="1">
      <alignment horizontal="left" vertical="top" wrapText="1"/>
    </xf>
    <xf numFmtId="49" fontId="12" fillId="3" borderId="23" xfId="0" applyNumberFormat="1" applyFont="1" applyFill="1" applyBorder="1" applyAlignment="1">
      <alignment horizontal="left" vertical="top" wrapText="1"/>
    </xf>
    <xf numFmtId="0" fontId="11" fillId="2" borderId="46" xfId="0" applyFont="1" applyFill="1" applyBorder="1" applyAlignment="1" applyProtection="1">
      <alignment horizontal="center" wrapText="1"/>
    </xf>
    <xf numFmtId="0" fontId="11" fillId="2" borderId="17" xfId="0" applyFont="1" applyFill="1" applyBorder="1" applyAlignment="1" applyProtection="1">
      <alignment horizontal="center" wrapText="1"/>
    </xf>
    <xf numFmtId="0" fontId="11" fillId="2" borderId="31" xfId="0" applyFont="1" applyFill="1" applyBorder="1" applyAlignment="1" applyProtection="1">
      <alignment horizontal="center" wrapText="1"/>
    </xf>
    <xf numFmtId="0" fontId="12" fillId="3" borderId="22" xfId="0" applyFont="1" applyFill="1" applyBorder="1" applyAlignment="1" applyProtection="1">
      <alignment horizontal="center" wrapText="1"/>
    </xf>
    <xf numFmtId="0" fontId="12" fillId="3" borderId="0" xfId="0" applyFont="1" applyFill="1" applyBorder="1" applyAlignment="1" applyProtection="1">
      <alignment horizontal="center" wrapText="1"/>
    </xf>
    <xf numFmtId="0" fontId="21" fillId="3" borderId="0" xfId="0" applyFont="1" applyFill="1" applyBorder="1" applyAlignment="1" applyProtection="1">
      <alignment horizontal="left" wrapText="1"/>
    </xf>
    <xf numFmtId="0" fontId="13" fillId="3" borderId="0" xfId="0" applyFont="1" applyFill="1" applyBorder="1" applyAlignment="1" applyProtection="1">
      <alignment horizontal="left" wrapText="1"/>
    </xf>
    <xf numFmtId="0" fontId="13" fillId="3" borderId="23" xfId="0" applyFont="1" applyFill="1" applyBorder="1" applyAlignment="1" applyProtection="1">
      <alignment horizontal="left" wrapText="1"/>
    </xf>
    <xf numFmtId="0" fontId="12" fillId="2" borderId="16" xfId="0" applyFont="1" applyFill="1" applyBorder="1" applyAlignment="1" applyProtection="1">
      <alignment horizontal="left" vertical="top" wrapText="1"/>
    </xf>
    <xf numFmtId="0" fontId="12" fillId="2" borderId="27" xfId="0" applyFont="1" applyFill="1" applyBorder="1" applyAlignment="1" applyProtection="1">
      <alignment horizontal="left" vertical="top" wrapText="1"/>
    </xf>
    <xf numFmtId="0" fontId="12" fillId="2" borderId="28" xfId="0" applyFont="1" applyFill="1" applyBorder="1" applyAlignment="1" applyProtection="1">
      <alignment horizontal="left" vertical="top" wrapText="1"/>
    </xf>
    <xf numFmtId="0" fontId="12" fillId="2" borderId="38" xfId="0" applyFont="1" applyFill="1" applyBorder="1" applyAlignment="1" applyProtection="1">
      <alignment horizontal="left" vertical="top" wrapText="1"/>
    </xf>
    <xf numFmtId="0" fontId="12" fillId="2" borderId="28" xfId="0" applyFont="1" applyFill="1" applyBorder="1" applyAlignment="1" applyProtection="1">
      <alignment horizontal="left" vertical="center" wrapText="1"/>
    </xf>
    <xf numFmtId="0" fontId="12" fillId="2" borderId="5" xfId="0" applyFont="1" applyFill="1" applyBorder="1" applyAlignment="1" applyProtection="1">
      <alignment horizontal="left" vertical="top" wrapText="1"/>
    </xf>
    <xf numFmtId="0" fontId="12" fillId="2" borderId="58" xfId="0" applyFont="1" applyFill="1" applyBorder="1" applyAlignment="1" applyProtection="1">
      <alignment horizontal="left" vertical="top" wrapText="1"/>
    </xf>
    <xf numFmtId="0" fontId="12" fillId="2" borderId="61" xfId="0" applyFont="1" applyFill="1" applyBorder="1" applyAlignment="1" applyProtection="1">
      <alignment horizontal="left" vertical="top" wrapText="1"/>
    </xf>
    <xf numFmtId="0" fontId="12" fillId="2" borderId="61" xfId="0" applyFont="1" applyFill="1" applyBorder="1" applyAlignment="1" applyProtection="1">
      <alignment horizontal="left" vertical="center" wrapText="1"/>
    </xf>
    <xf numFmtId="0" fontId="12" fillId="2" borderId="69" xfId="0" applyFont="1" applyFill="1" applyBorder="1" applyAlignment="1" applyProtection="1">
      <alignment horizontal="left" vertical="center" wrapText="1"/>
    </xf>
    <xf numFmtId="0" fontId="12" fillId="2" borderId="30" xfId="0" applyFont="1" applyFill="1" applyBorder="1" applyAlignment="1" applyProtection="1">
      <alignment horizontal="left" vertical="center" wrapText="1"/>
    </xf>
    <xf numFmtId="0" fontId="12" fillId="2" borderId="55" xfId="0" applyFont="1" applyFill="1" applyBorder="1" applyAlignment="1" applyProtection="1">
      <alignment horizontal="left" vertical="center" wrapText="1"/>
    </xf>
    <xf numFmtId="0" fontId="12" fillId="2" borderId="59" xfId="0" applyFont="1" applyFill="1" applyBorder="1" applyAlignment="1" applyProtection="1">
      <alignment horizontal="left" vertical="center" wrapText="1"/>
    </xf>
    <xf numFmtId="0" fontId="13" fillId="3" borderId="0" xfId="0" applyFont="1" applyFill="1" applyAlignment="1">
      <alignment horizontal="left" vertical="center"/>
    </xf>
    <xf numFmtId="0" fontId="9" fillId="3" borderId="0" xfId="0" applyFont="1" applyFill="1" applyAlignment="1">
      <alignment horizontal="left" vertical="center"/>
    </xf>
    <xf numFmtId="0" fontId="11" fillId="2" borderId="46" xfId="0" applyFont="1" applyFill="1" applyBorder="1" applyAlignment="1" applyProtection="1">
      <alignment horizontal="left" vertical="center"/>
    </xf>
    <xf numFmtId="0" fontId="11" fillId="2" borderId="17" xfId="0" applyFont="1" applyFill="1" applyBorder="1" applyAlignment="1" applyProtection="1">
      <alignment horizontal="left" vertical="center"/>
    </xf>
    <xf numFmtId="49" fontId="13" fillId="2" borderId="46" xfId="0" applyNumberFormat="1" applyFont="1" applyFill="1" applyBorder="1" applyAlignment="1" applyProtection="1">
      <alignment horizontal="left" vertical="center" wrapText="1"/>
    </xf>
    <xf numFmtId="49" fontId="13" fillId="2" borderId="17" xfId="0" applyNumberFormat="1" applyFont="1" applyFill="1" applyBorder="1" applyAlignment="1" applyProtection="1">
      <alignment horizontal="left" vertical="center" wrapText="1"/>
    </xf>
    <xf numFmtId="49" fontId="13" fillId="2" borderId="31" xfId="0" applyNumberFormat="1" applyFont="1" applyFill="1" applyBorder="1" applyAlignment="1" applyProtection="1">
      <alignment horizontal="left" vertical="center" wrapText="1"/>
    </xf>
    <xf numFmtId="0" fontId="32" fillId="3" borderId="75"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32" fillId="0" borderId="32" xfId="0" applyFont="1" applyFill="1" applyBorder="1" applyAlignment="1">
      <alignment horizontal="left" vertical="center" wrapText="1"/>
    </xf>
    <xf numFmtId="0" fontId="23" fillId="0" borderId="66" xfId="0" applyFont="1" applyFill="1" applyBorder="1" applyAlignment="1">
      <alignment horizontal="left" vertical="center" wrapText="1"/>
    </xf>
    <xf numFmtId="0" fontId="23" fillId="0" borderId="66" xfId="0" applyFont="1" applyFill="1" applyBorder="1" applyAlignment="1">
      <alignment horizontal="center" vertical="top" wrapText="1"/>
    </xf>
    <xf numFmtId="0" fontId="23" fillId="0" borderId="18" xfId="0" applyFont="1" applyFill="1" applyBorder="1" applyAlignment="1">
      <alignment horizontal="center" vertical="top" wrapText="1"/>
    </xf>
    <xf numFmtId="0" fontId="32" fillId="14" borderId="0" xfId="0" applyFont="1" applyFill="1" applyBorder="1" applyAlignment="1">
      <alignment horizontal="left" vertical="top" wrapText="1"/>
    </xf>
    <xf numFmtId="0" fontId="32" fillId="0" borderId="8" xfId="0" applyFont="1" applyFill="1" applyBorder="1" applyAlignment="1">
      <alignment horizontal="left" vertical="center" wrapText="1"/>
    </xf>
    <xf numFmtId="0" fontId="32" fillId="0" borderId="1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11" xfId="0" applyFont="1" applyFill="1" applyBorder="1" applyAlignment="1">
      <alignment horizontal="left" vertical="center" wrapText="1"/>
    </xf>
    <xf numFmtId="0" fontId="32" fillId="0" borderId="12" xfId="0" applyFont="1" applyFill="1" applyBorder="1" applyAlignment="1">
      <alignment horizontal="left" vertical="center" wrapText="1"/>
    </xf>
    <xf numFmtId="0" fontId="32" fillId="0" borderId="13" xfId="0" applyFont="1" applyFill="1" applyBorder="1" applyAlignment="1">
      <alignment horizontal="left" vertical="center" wrapText="1"/>
    </xf>
    <xf numFmtId="0" fontId="23" fillId="0" borderId="11" xfId="0" applyFont="1" applyFill="1" applyBorder="1" applyAlignment="1">
      <alignment horizontal="left" vertical="top" wrapText="1"/>
    </xf>
    <xf numFmtId="0" fontId="23" fillId="0" borderId="7" xfId="0" applyFont="1" applyFill="1" applyBorder="1" applyAlignment="1">
      <alignment horizontal="left" vertical="top" wrapText="1"/>
    </xf>
    <xf numFmtId="0" fontId="23" fillId="0" borderId="13" xfId="0" applyFont="1" applyFill="1" applyBorder="1" applyAlignment="1">
      <alignment horizontal="left" vertical="top" wrapText="1"/>
    </xf>
    <xf numFmtId="0" fontId="23" fillId="0" borderId="14" xfId="0" applyFont="1" applyFill="1" applyBorder="1" applyAlignment="1">
      <alignment horizontal="left" vertical="top" wrapText="1"/>
    </xf>
    <xf numFmtId="0" fontId="23" fillId="0" borderId="10" xfId="0" applyFont="1" applyFill="1" applyBorder="1" applyAlignment="1">
      <alignment horizontal="center" vertical="top" wrapText="1"/>
    </xf>
    <xf numFmtId="0" fontId="23" fillId="0" borderId="9" xfId="0" applyFont="1" applyFill="1" applyBorder="1" applyAlignment="1">
      <alignment horizontal="center" vertical="top" wrapText="1"/>
    </xf>
    <xf numFmtId="0" fontId="32" fillId="0" borderId="8"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3" fillId="0" borderId="12" xfId="0" applyFont="1" applyFill="1" applyBorder="1" applyAlignment="1">
      <alignment horizontal="center" vertical="top"/>
    </xf>
    <xf numFmtId="0" fontId="23" fillId="0" borderId="13" xfId="0" applyFont="1" applyFill="1" applyBorder="1" applyAlignment="1">
      <alignment horizontal="center" vertical="top"/>
    </xf>
    <xf numFmtId="0" fontId="23" fillId="0" borderId="14" xfId="0" applyFont="1" applyFill="1" applyBorder="1" applyAlignment="1">
      <alignment horizontal="center" vertical="top"/>
    </xf>
    <xf numFmtId="0" fontId="48" fillId="0" borderId="48" xfId="0" applyFont="1" applyFill="1" applyBorder="1" applyAlignment="1">
      <alignment horizontal="left" vertical="center" wrapText="1"/>
    </xf>
    <xf numFmtId="0" fontId="48" fillId="0" borderId="67" xfId="0" applyFont="1" applyFill="1" applyBorder="1" applyAlignment="1">
      <alignment horizontal="left" vertical="center" wrapText="1"/>
    </xf>
    <xf numFmtId="0" fontId="23" fillId="0" borderId="48" xfId="0" applyFont="1" applyFill="1" applyBorder="1" applyAlignment="1">
      <alignment horizontal="left" vertical="center" wrapText="1"/>
    </xf>
    <xf numFmtId="0" fontId="23" fillId="0" borderId="67" xfId="0" applyFont="1" applyFill="1" applyBorder="1" applyAlignment="1">
      <alignment horizontal="left" vertical="center" wrapText="1"/>
    </xf>
    <xf numFmtId="0" fontId="0" fillId="0" borderId="10" xfId="0" applyFill="1" applyBorder="1" applyAlignment="1">
      <alignment horizontal="left" vertical="center" wrapText="1"/>
    </xf>
    <xf numFmtId="0" fontId="0" fillId="0" borderId="10" xfId="0" applyFill="1" applyBorder="1" applyAlignment="1">
      <alignment horizontal="left" vertical="center"/>
    </xf>
    <xf numFmtId="0" fontId="0" fillId="0" borderId="9" xfId="0" applyFill="1" applyBorder="1" applyAlignment="1">
      <alignment horizontal="left" vertical="center"/>
    </xf>
    <xf numFmtId="0" fontId="0" fillId="0" borderId="11" xfId="0" applyFill="1" applyBorder="1" applyAlignment="1">
      <alignment horizontal="left" vertical="center"/>
    </xf>
    <xf numFmtId="0" fontId="0" fillId="0" borderId="7" xfId="0" applyFill="1" applyBorder="1" applyAlignment="1">
      <alignment horizontal="left" vertical="center"/>
    </xf>
    <xf numFmtId="0" fontId="0" fillId="0" borderId="11" xfId="0" applyFill="1" applyBorder="1" applyAlignment="1">
      <alignment horizontal="left" vertical="center" wrapText="1"/>
    </xf>
    <xf numFmtId="0" fontId="0" fillId="0" borderId="42" xfId="0" applyFill="1" applyBorder="1" applyAlignment="1">
      <alignment horizontal="left" vertical="center" wrapText="1"/>
    </xf>
    <xf numFmtId="0" fontId="0" fillId="0" borderId="49" xfId="0" applyFill="1" applyBorder="1" applyAlignment="1">
      <alignment horizontal="left" vertical="center" wrapText="1"/>
    </xf>
    <xf numFmtId="0" fontId="0" fillId="0" borderId="50" xfId="0" applyFill="1" applyBorder="1" applyAlignment="1">
      <alignment horizontal="left" vertical="center" wrapText="1"/>
    </xf>
    <xf numFmtId="0" fontId="32" fillId="0" borderId="51" xfId="0" applyFont="1" applyFill="1" applyBorder="1" applyAlignment="1">
      <alignment horizontal="left" vertical="center" wrapText="1"/>
    </xf>
    <xf numFmtId="0" fontId="32" fillId="0" borderId="62"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32" fillId="0" borderId="54" xfId="0" applyFont="1" applyFill="1" applyBorder="1" applyAlignment="1">
      <alignment horizontal="left" vertical="center" wrapText="1"/>
    </xf>
    <xf numFmtId="0" fontId="32" fillId="0" borderId="59" xfId="0" applyFont="1" applyFill="1" applyBorder="1" applyAlignment="1">
      <alignment horizontal="left" vertical="center" wrapText="1"/>
    </xf>
    <xf numFmtId="0" fontId="32" fillId="0" borderId="48" xfId="0" applyFont="1" applyFill="1" applyBorder="1" applyAlignment="1">
      <alignment horizontal="left" vertical="center" wrapText="1"/>
    </xf>
    <xf numFmtId="0" fontId="32" fillId="0" borderId="67" xfId="0" applyFont="1" applyFill="1" applyBorder="1" applyAlignment="1">
      <alignment horizontal="left" vertical="center" wrapText="1"/>
    </xf>
    <xf numFmtId="0" fontId="23" fillId="0" borderId="10" xfId="0" applyFont="1" applyFill="1" applyBorder="1" applyAlignment="1">
      <alignment horizontal="center" vertical="top"/>
    </xf>
    <xf numFmtId="0" fontId="23" fillId="0" borderId="9" xfId="0" applyFont="1" applyFill="1" applyBorder="1" applyAlignment="1">
      <alignment horizontal="center" vertical="top"/>
    </xf>
    <xf numFmtId="0" fontId="23" fillId="0" borderId="11" xfId="0" applyFont="1" applyFill="1" applyBorder="1" applyAlignment="1">
      <alignment horizontal="center" vertical="top"/>
    </xf>
    <xf numFmtId="0" fontId="23" fillId="0" borderId="7" xfId="0" applyFont="1" applyFill="1" applyBorder="1" applyAlignment="1">
      <alignment horizontal="center" vertical="top"/>
    </xf>
    <xf numFmtId="0" fontId="23" fillId="0" borderId="30" xfId="0" applyFont="1" applyFill="1" applyBorder="1" applyAlignment="1">
      <alignment horizontal="center" vertical="top" wrapText="1"/>
    </xf>
    <xf numFmtId="0" fontId="23" fillId="0" borderId="55" xfId="0" applyFont="1" applyFill="1" applyBorder="1" applyAlignment="1">
      <alignment horizontal="center" vertical="top" wrapText="1"/>
    </xf>
    <xf numFmtId="0" fontId="23" fillId="0" borderId="56" xfId="0" applyFont="1" applyFill="1" applyBorder="1" applyAlignment="1">
      <alignment horizontal="center" vertical="top" wrapText="1"/>
    </xf>
    <xf numFmtId="0" fontId="23" fillId="0" borderId="40" xfId="0" applyFont="1" applyFill="1" applyBorder="1" applyAlignment="1">
      <alignment horizontal="center" vertical="top" wrapText="1"/>
    </xf>
    <xf numFmtId="0" fontId="23" fillId="0" borderId="63" xfId="0" applyFont="1" applyFill="1" applyBorder="1" applyAlignment="1">
      <alignment horizontal="center" vertical="top" wrapText="1"/>
    </xf>
    <xf numFmtId="0" fontId="52" fillId="0" borderId="46" xfId="0" applyFont="1" applyFill="1" applyBorder="1" applyAlignment="1">
      <alignment horizontal="center"/>
    </xf>
    <xf numFmtId="0" fontId="52" fillId="0" borderId="17" xfId="0" applyFont="1" applyFill="1" applyBorder="1" applyAlignment="1">
      <alignment horizontal="center"/>
    </xf>
    <xf numFmtId="0" fontId="52" fillId="0" borderId="31" xfId="0" applyFont="1" applyFill="1" applyBorder="1" applyAlignment="1">
      <alignment horizontal="center"/>
    </xf>
    <xf numFmtId="0" fontId="32" fillId="0" borderId="10" xfId="0" applyFont="1" applyFill="1" applyBorder="1" applyAlignment="1">
      <alignment horizontal="center"/>
    </xf>
    <xf numFmtId="0" fontId="32" fillId="0" borderId="9" xfId="0" applyFont="1" applyFill="1" applyBorder="1" applyAlignment="1">
      <alignment horizontal="center"/>
    </xf>
    <xf numFmtId="0" fontId="12" fillId="0" borderId="13"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32" fillId="0" borderId="34" xfId="0" applyFont="1" applyFill="1" applyBorder="1" applyAlignment="1">
      <alignment horizontal="center" vertical="center" wrapText="1"/>
    </xf>
    <xf numFmtId="0" fontId="32" fillId="0" borderId="44"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23" fillId="0" borderId="48" xfId="0" applyFont="1" applyFill="1" applyBorder="1" applyAlignment="1">
      <alignment horizontal="left" vertical="center"/>
    </xf>
    <xf numFmtId="0" fontId="23" fillId="0" borderId="67" xfId="0" applyFont="1" applyFill="1" applyBorder="1" applyAlignment="1">
      <alignment horizontal="left" vertical="center"/>
    </xf>
    <xf numFmtId="0" fontId="23" fillId="0" borderId="42" xfId="0" applyFont="1" applyFill="1" applyBorder="1" applyAlignment="1">
      <alignment horizontal="center" vertical="top"/>
    </xf>
    <xf numFmtId="0" fontId="23" fillId="0" borderId="49" xfId="0" applyFont="1" applyFill="1" applyBorder="1" applyAlignment="1">
      <alignment horizontal="center" vertical="top"/>
    </xf>
    <xf numFmtId="0" fontId="23" fillId="0" borderId="50" xfId="0" applyFont="1" applyFill="1" applyBorder="1" applyAlignment="1">
      <alignment horizontal="center" vertical="top"/>
    </xf>
    <xf numFmtId="0" fontId="32" fillId="0" borderId="54" xfId="0" applyFont="1" applyFill="1" applyBorder="1" applyAlignment="1">
      <alignment horizontal="center" vertical="center" wrapText="1"/>
    </xf>
    <xf numFmtId="0" fontId="32" fillId="0" borderId="59" xfId="0" applyFont="1" applyFill="1" applyBorder="1" applyAlignment="1">
      <alignment horizontal="center" vertical="center" wrapText="1"/>
    </xf>
    <xf numFmtId="0" fontId="32" fillId="0" borderId="30" xfId="0" applyFont="1" applyFill="1" applyBorder="1" applyAlignment="1">
      <alignment horizontal="left" vertical="center" wrapText="1"/>
    </xf>
    <xf numFmtId="0" fontId="32" fillId="0" borderId="55" xfId="0" applyFont="1" applyFill="1" applyBorder="1" applyAlignment="1">
      <alignment horizontal="left" vertical="center" wrapText="1"/>
    </xf>
    <xf numFmtId="0" fontId="32" fillId="0" borderId="56" xfId="0" applyFont="1" applyFill="1" applyBorder="1" applyAlignment="1">
      <alignment horizontal="left" vertical="center" wrapText="1"/>
    </xf>
    <xf numFmtId="0" fontId="23" fillId="0" borderId="10" xfId="0" applyFont="1" applyFill="1" applyBorder="1" applyAlignment="1">
      <alignment horizontal="left" vertical="top" wrapText="1"/>
    </xf>
    <xf numFmtId="0" fontId="23" fillId="0" borderId="10" xfId="0" applyFont="1" applyFill="1" applyBorder="1" applyAlignment="1">
      <alignment horizontal="left" vertical="top"/>
    </xf>
    <xf numFmtId="0" fontId="23" fillId="0" borderId="9" xfId="0" applyFont="1" applyFill="1" applyBorder="1" applyAlignment="1">
      <alignment horizontal="left" vertical="top"/>
    </xf>
    <xf numFmtId="0" fontId="23" fillId="0" borderId="11" xfId="0" applyFont="1" applyFill="1" applyBorder="1" applyAlignment="1">
      <alignment horizontal="left" vertical="top"/>
    </xf>
    <xf numFmtId="0" fontId="23" fillId="0" borderId="7" xfId="0" applyFont="1" applyFill="1" applyBorder="1" applyAlignment="1">
      <alignment horizontal="left" vertical="top"/>
    </xf>
    <xf numFmtId="0" fontId="23" fillId="13" borderId="30" xfId="0" applyFont="1" applyFill="1" applyBorder="1" applyAlignment="1">
      <alignment horizontal="left" vertical="top" wrapText="1"/>
    </xf>
    <xf numFmtId="0" fontId="23" fillId="13" borderId="55" xfId="0" applyFont="1" applyFill="1" applyBorder="1" applyAlignment="1">
      <alignment horizontal="left" vertical="top" wrapText="1"/>
    </xf>
    <xf numFmtId="0" fontId="23" fillId="13" borderId="56" xfId="0" applyFont="1" applyFill="1" applyBorder="1" applyAlignment="1">
      <alignment horizontal="left" vertical="top" wrapText="1"/>
    </xf>
    <xf numFmtId="0" fontId="23" fillId="0" borderId="13" xfId="0" applyFont="1" applyFill="1" applyBorder="1" applyAlignment="1">
      <alignment horizontal="left" vertical="top"/>
    </xf>
    <xf numFmtId="0" fontId="23" fillId="0" borderId="14" xfId="0" applyFont="1" applyFill="1" applyBorder="1" applyAlignment="1">
      <alignment horizontal="left" vertical="top"/>
    </xf>
    <xf numFmtId="0" fontId="23" fillId="0" borderId="12" xfId="0" applyFont="1" applyFill="1" applyBorder="1" applyAlignment="1">
      <alignment horizontal="center" vertical="top" wrapText="1"/>
    </xf>
    <xf numFmtId="0" fontId="23" fillId="0" borderId="13" xfId="0" applyFont="1" applyFill="1" applyBorder="1" applyAlignment="1">
      <alignment horizontal="center" vertical="top" wrapText="1"/>
    </xf>
    <xf numFmtId="0" fontId="32" fillId="0" borderId="8" xfId="0" applyFont="1" applyFill="1" applyBorder="1" applyAlignment="1">
      <alignment horizontal="left" vertical="top" wrapText="1"/>
    </xf>
    <xf numFmtId="0" fontId="32" fillId="0" borderId="10" xfId="0" applyFont="1" applyFill="1" applyBorder="1" applyAlignment="1">
      <alignment horizontal="left" vertical="top" wrapText="1"/>
    </xf>
    <xf numFmtId="0" fontId="32" fillId="0" borderId="9" xfId="0" applyFont="1" applyFill="1" applyBorder="1" applyAlignment="1">
      <alignment horizontal="left" vertical="top" wrapText="1"/>
    </xf>
    <xf numFmtId="0" fontId="32" fillId="0" borderId="30" xfId="0" applyFont="1" applyFill="1" applyBorder="1" applyAlignment="1">
      <alignment horizontal="center" vertical="center" wrapText="1"/>
    </xf>
    <xf numFmtId="0" fontId="32" fillId="0" borderId="55" xfId="0" applyFont="1" applyFill="1" applyBorder="1" applyAlignment="1">
      <alignment horizontal="center" vertical="center" wrapText="1"/>
    </xf>
    <xf numFmtId="0" fontId="32" fillId="0" borderId="56" xfId="0" applyFont="1" applyFill="1" applyBorder="1" applyAlignment="1">
      <alignment horizontal="center" vertical="center" wrapText="1"/>
    </xf>
    <xf numFmtId="0" fontId="32" fillId="0" borderId="51" xfId="0" applyFont="1" applyBorder="1" applyAlignment="1">
      <alignment horizontal="left" vertical="center" wrapText="1"/>
    </xf>
    <xf numFmtId="0" fontId="32" fillId="0" borderId="52" xfId="0" applyFont="1" applyBorder="1" applyAlignment="1">
      <alignment horizontal="left" vertical="center" wrapText="1"/>
    </xf>
    <xf numFmtId="0" fontId="32" fillId="0" borderId="53" xfId="0" applyFont="1" applyBorder="1" applyAlignment="1">
      <alignment horizontal="left" vertical="center" wrapText="1"/>
    </xf>
    <xf numFmtId="0" fontId="52" fillId="0" borderId="46" xfId="0" applyFont="1" applyBorder="1" applyAlignment="1">
      <alignment horizontal="center" vertical="top"/>
    </xf>
    <xf numFmtId="0" fontId="52" fillId="0" borderId="17" xfId="0" applyFont="1" applyBorder="1" applyAlignment="1">
      <alignment horizontal="center" vertical="top"/>
    </xf>
    <xf numFmtId="0" fontId="52" fillId="0" borderId="31" xfId="0" applyFont="1" applyBorder="1" applyAlignment="1">
      <alignment horizontal="center" vertical="top"/>
    </xf>
    <xf numFmtId="0" fontId="32" fillId="3" borderId="0" xfId="0" applyFont="1" applyFill="1" applyBorder="1" applyAlignment="1">
      <alignment horizontal="left" vertical="center" wrapText="1"/>
    </xf>
    <xf numFmtId="0" fontId="23" fillId="0" borderId="10" xfId="0" applyFont="1" applyBorder="1" applyAlignment="1">
      <alignment horizontal="center" vertical="top"/>
    </xf>
    <xf numFmtId="0" fontId="23" fillId="0" borderId="9" xfId="0" applyFont="1" applyBorder="1" applyAlignment="1">
      <alignment horizontal="center" vertical="top"/>
    </xf>
    <xf numFmtId="0" fontId="23" fillId="3" borderId="0" xfId="0" applyFont="1" applyFill="1" applyBorder="1" applyAlignment="1">
      <alignment horizontal="center" vertical="top"/>
    </xf>
    <xf numFmtId="0" fontId="60" fillId="2" borderId="46" xfId="0" applyFont="1" applyFill="1" applyBorder="1" applyAlignment="1">
      <alignment horizontal="center" vertical="center" wrapText="1"/>
    </xf>
    <xf numFmtId="0" fontId="60" fillId="2" borderId="31" xfId="0" applyFont="1" applyFill="1" applyBorder="1" applyAlignment="1">
      <alignment horizontal="center" vertical="center" wrapText="1"/>
    </xf>
    <xf numFmtId="0" fontId="9" fillId="3" borderId="20" xfId="0" applyFont="1" applyFill="1" applyBorder="1" applyAlignment="1" applyProtection="1">
      <alignment horizontal="center" wrapText="1"/>
    </xf>
    <xf numFmtId="0" fontId="58" fillId="2" borderId="46" xfId="0" applyFont="1" applyFill="1" applyBorder="1" applyAlignment="1" applyProtection="1">
      <alignment horizontal="left" vertical="center" wrapText="1"/>
    </xf>
    <xf numFmtId="0" fontId="58" fillId="2" borderId="31" xfId="0" applyFont="1" applyFill="1" applyBorder="1" applyAlignment="1" applyProtection="1">
      <alignment horizontal="left" vertical="center" wrapText="1"/>
    </xf>
    <xf numFmtId="0" fontId="61" fillId="2" borderId="46" xfId="0" applyFont="1" applyFill="1" applyBorder="1" applyAlignment="1" applyProtection="1">
      <alignment horizontal="left" vertical="center" wrapText="1"/>
    </xf>
    <xf numFmtId="0" fontId="61" fillId="2" borderId="31" xfId="0" applyFont="1" applyFill="1" applyBorder="1" applyAlignment="1" applyProtection="1">
      <alignment horizontal="left" vertical="center" wrapText="1"/>
    </xf>
    <xf numFmtId="17" fontId="59" fillId="2" borderId="46" xfId="0" applyNumberFormat="1" applyFont="1" applyFill="1" applyBorder="1" applyAlignment="1" applyProtection="1">
      <alignment horizontal="left" vertical="center" wrapText="1"/>
    </xf>
    <xf numFmtId="17" fontId="59" fillId="2" borderId="31" xfId="0" applyNumberFormat="1" applyFont="1" applyFill="1" applyBorder="1" applyAlignment="1" applyProtection="1">
      <alignment horizontal="left" vertical="center" wrapText="1"/>
    </xf>
    <xf numFmtId="17" fontId="59" fillId="0" borderId="46" xfId="0" applyNumberFormat="1" applyFont="1" applyFill="1" applyBorder="1" applyAlignment="1" applyProtection="1">
      <alignment horizontal="center" vertical="center" wrapText="1"/>
    </xf>
    <xf numFmtId="17" fontId="59" fillId="0" borderId="31" xfId="0" applyNumberFormat="1" applyFont="1" applyFill="1" applyBorder="1" applyAlignment="1" applyProtection="1">
      <alignment horizontal="center" vertical="center" wrapText="1"/>
    </xf>
    <xf numFmtId="17" fontId="59" fillId="2" borderId="46" xfId="0" applyNumberFormat="1" applyFont="1" applyFill="1" applyBorder="1" applyAlignment="1" applyProtection="1">
      <alignment horizontal="center" vertical="top" wrapText="1"/>
    </xf>
    <xf numFmtId="17" fontId="59" fillId="2" borderId="31" xfId="0" applyNumberFormat="1" applyFont="1" applyFill="1" applyBorder="1" applyAlignment="1" applyProtection="1">
      <alignment horizontal="center" vertical="top" wrapText="1"/>
    </xf>
    <xf numFmtId="17" fontId="59" fillId="2" borderId="19" xfId="0" applyNumberFormat="1" applyFont="1" applyFill="1" applyBorder="1" applyAlignment="1" applyProtection="1">
      <alignment horizontal="center" vertical="top" wrapText="1"/>
    </xf>
    <xf numFmtId="17" fontId="59" fillId="2" borderId="21" xfId="0" applyNumberFormat="1" applyFont="1" applyFill="1" applyBorder="1" applyAlignment="1" applyProtection="1">
      <alignment horizontal="center" vertical="top" wrapText="1"/>
    </xf>
    <xf numFmtId="17" fontId="59" fillId="2" borderId="46" xfId="0" applyNumberFormat="1" applyFont="1" applyFill="1" applyBorder="1" applyAlignment="1" applyProtection="1">
      <alignment horizontal="center" vertical="center" wrapText="1"/>
    </xf>
    <xf numFmtId="17" fontId="59" fillId="2" borderId="31" xfId="0" applyNumberFormat="1" applyFont="1" applyFill="1" applyBorder="1" applyAlignment="1" applyProtection="1">
      <alignment horizontal="center" vertical="center" wrapText="1"/>
    </xf>
    <xf numFmtId="0" fontId="2" fillId="3" borderId="36" xfId="0"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xf>
    <xf numFmtId="0" fontId="60" fillId="0" borderId="46" xfId="0" applyFont="1" applyFill="1" applyBorder="1" applyAlignment="1">
      <alignment horizontal="center" vertical="center" wrapText="1"/>
    </xf>
    <xf numFmtId="0" fontId="60" fillId="0" borderId="31" xfId="0" applyFont="1" applyFill="1" applyBorder="1" applyAlignment="1">
      <alignment horizontal="center" vertical="center" wrapText="1"/>
    </xf>
    <xf numFmtId="0" fontId="2" fillId="3" borderId="25" xfId="0" applyFont="1" applyFill="1" applyBorder="1" applyAlignment="1" applyProtection="1">
      <alignment horizontal="center" vertical="center" wrapText="1"/>
    </xf>
    <xf numFmtId="17" fontId="59" fillId="0" borderId="46" xfId="0" applyNumberFormat="1" applyFont="1" applyFill="1" applyBorder="1" applyAlignment="1" applyProtection="1">
      <alignment horizontal="center" vertical="top" wrapText="1"/>
    </xf>
    <xf numFmtId="17" fontId="59" fillId="0" borderId="31" xfId="0" applyNumberFormat="1" applyFont="1" applyFill="1" applyBorder="1" applyAlignment="1" applyProtection="1">
      <alignment horizontal="center" vertical="top" wrapText="1"/>
    </xf>
    <xf numFmtId="0" fontId="4" fillId="3" borderId="0" xfId="0" applyFont="1" applyFill="1" applyBorder="1" applyAlignment="1" applyProtection="1">
      <alignment horizontal="left"/>
    </xf>
    <xf numFmtId="0" fontId="1" fillId="2" borderId="46"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22" fillId="2" borderId="46" xfId="1" applyFill="1" applyBorder="1" applyAlignment="1" applyProtection="1">
      <alignment horizontal="center"/>
      <protection locked="0"/>
    </xf>
    <xf numFmtId="0" fontId="22" fillId="2" borderId="17" xfId="1" applyFill="1" applyBorder="1" applyAlignment="1" applyProtection="1">
      <alignment horizontal="center"/>
      <protection locked="0"/>
    </xf>
    <xf numFmtId="0" fontId="22" fillId="2" borderId="31" xfId="1" applyFill="1" applyBorder="1" applyAlignment="1" applyProtection="1">
      <alignment horizontal="center"/>
      <protection locked="0"/>
    </xf>
    <xf numFmtId="0" fontId="84" fillId="15" borderId="19" xfId="0" applyFont="1" applyFill="1" applyBorder="1" applyAlignment="1" applyProtection="1">
      <alignment horizontal="left" vertical="top" wrapText="1"/>
    </xf>
    <xf numFmtId="0" fontId="9" fillId="15" borderId="20" xfId="0" applyFont="1" applyFill="1" applyBorder="1" applyAlignment="1" applyProtection="1">
      <alignment horizontal="left" vertical="top" wrapText="1"/>
    </xf>
    <xf numFmtId="0" fontId="9" fillId="15" borderId="21" xfId="0" applyFont="1" applyFill="1" applyBorder="1" applyAlignment="1" applyProtection="1">
      <alignment horizontal="left" vertical="top" wrapText="1"/>
    </xf>
    <xf numFmtId="0" fontId="9" fillId="15" borderId="22" xfId="0" applyFont="1" applyFill="1" applyBorder="1" applyAlignment="1" applyProtection="1">
      <alignment horizontal="left" vertical="top" wrapText="1"/>
    </xf>
    <xf numFmtId="0" fontId="9" fillId="15" borderId="0" xfId="0" applyFont="1" applyFill="1" applyBorder="1" applyAlignment="1" applyProtection="1">
      <alignment horizontal="left" vertical="top" wrapText="1"/>
    </xf>
    <xf numFmtId="0" fontId="9" fillId="15" borderId="23" xfId="0" applyFont="1" applyFill="1" applyBorder="1" applyAlignment="1" applyProtection="1">
      <alignment horizontal="left" vertical="top" wrapText="1"/>
    </xf>
    <xf numFmtId="0" fontId="9" fillId="15" borderId="24" xfId="0" applyFont="1" applyFill="1" applyBorder="1" applyAlignment="1" applyProtection="1">
      <alignment horizontal="left" vertical="top" wrapText="1"/>
    </xf>
    <xf numFmtId="0" fontId="9" fillId="15" borderId="25" xfId="0" applyFont="1" applyFill="1" applyBorder="1" applyAlignment="1" applyProtection="1">
      <alignment horizontal="left" vertical="top" wrapText="1"/>
    </xf>
    <xf numFmtId="0" fontId="9" fillId="15" borderId="26" xfId="0" applyFont="1" applyFill="1" applyBorder="1" applyAlignment="1" applyProtection="1">
      <alignment horizontal="left" vertical="top" wrapText="1"/>
    </xf>
    <xf numFmtId="0" fontId="2" fillId="3" borderId="0" xfId="0" applyFont="1" applyFill="1" applyBorder="1" applyAlignment="1" applyProtection="1">
      <alignment horizontal="center" vertical="center" wrapText="1"/>
    </xf>
    <xf numFmtId="0" fontId="2" fillId="3" borderId="23" xfId="0" applyFont="1" applyFill="1" applyBorder="1" applyAlignment="1" applyProtection="1">
      <alignment horizontal="center" vertical="center" wrapText="1"/>
    </xf>
    <xf numFmtId="0" fontId="0" fillId="2" borderId="7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61" fillId="2" borderId="46" xfId="0" applyFont="1" applyFill="1" applyBorder="1" applyAlignment="1" applyProtection="1">
      <alignment horizontal="center" vertical="center" wrapText="1"/>
    </xf>
    <xf numFmtId="0" fontId="61" fillId="2" borderId="17" xfId="0" applyFont="1" applyFill="1" applyBorder="1" applyAlignment="1" applyProtection="1">
      <alignment horizontal="center" vertical="center" wrapText="1"/>
    </xf>
    <xf numFmtId="0" fontId="61" fillId="2" borderId="31" xfId="0" applyFont="1" applyFill="1" applyBorder="1" applyAlignment="1" applyProtection="1">
      <alignment horizontal="center" vertical="center" wrapText="1"/>
    </xf>
    <xf numFmtId="17" fontId="59" fillId="2" borderId="71" xfId="0" applyNumberFormat="1" applyFont="1" applyFill="1" applyBorder="1" applyAlignment="1" applyProtection="1">
      <alignment horizontal="center" vertical="top" wrapText="1"/>
    </xf>
    <xf numFmtId="17" fontId="59" fillId="2" borderId="72" xfId="0" applyNumberFormat="1" applyFont="1" applyFill="1" applyBorder="1" applyAlignment="1" applyProtection="1">
      <alignment horizontal="center" vertical="top" wrapText="1"/>
    </xf>
    <xf numFmtId="17" fontId="59" fillId="2" borderId="71" xfId="0" applyNumberFormat="1" applyFont="1" applyFill="1" applyBorder="1" applyAlignment="1" applyProtection="1">
      <alignment horizontal="center" vertical="center" wrapText="1"/>
    </xf>
    <xf numFmtId="17" fontId="59" fillId="2" borderId="72" xfId="0" applyNumberFormat="1" applyFont="1" applyFill="1" applyBorder="1" applyAlignment="1" applyProtection="1">
      <alignment horizontal="center" vertical="center" wrapText="1"/>
    </xf>
    <xf numFmtId="17" fontId="59" fillId="0" borderId="24" xfId="0" applyNumberFormat="1" applyFont="1" applyFill="1" applyBorder="1" applyAlignment="1" applyProtection="1">
      <alignment horizontal="center" vertical="top" wrapText="1"/>
    </xf>
    <xf numFmtId="17" fontId="59" fillId="0" borderId="26" xfId="0" applyNumberFormat="1" applyFont="1" applyFill="1" applyBorder="1" applyAlignment="1" applyProtection="1">
      <alignment horizontal="center" vertical="top" wrapText="1"/>
    </xf>
    <xf numFmtId="17" fontId="59" fillId="0" borderId="24" xfId="0" applyNumberFormat="1" applyFont="1" applyFill="1" applyBorder="1" applyAlignment="1" applyProtection="1">
      <alignment horizontal="center" vertical="center" wrapText="1"/>
    </xf>
    <xf numFmtId="17" fontId="59" fillId="0" borderId="26" xfId="0" applyNumberFormat="1" applyFont="1" applyFill="1" applyBorder="1" applyAlignment="1" applyProtection="1">
      <alignment horizontal="center" vertical="center" wrapText="1"/>
    </xf>
    <xf numFmtId="0" fontId="56" fillId="0" borderId="27" xfId="0" applyFont="1" applyFill="1" applyBorder="1" applyAlignment="1">
      <alignment horizontal="center" vertical="center" wrapText="1"/>
    </xf>
    <xf numFmtId="17" fontId="79" fillId="2" borderId="46" xfId="0" applyNumberFormat="1" applyFont="1" applyFill="1" applyBorder="1" applyAlignment="1" applyProtection="1">
      <alignment horizontal="center" vertical="center" wrapText="1"/>
    </xf>
    <xf numFmtId="17" fontId="79" fillId="2" borderId="31" xfId="0" applyNumberFormat="1" applyFont="1" applyFill="1" applyBorder="1" applyAlignment="1" applyProtection="1">
      <alignment horizontal="center" vertical="center" wrapText="1"/>
    </xf>
    <xf numFmtId="17" fontId="79" fillId="2" borderId="19" xfId="0" applyNumberFormat="1" applyFont="1" applyFill="1" applyBorder="1" applyAlignment="1" applyProtection="1">
      <alignment horizontal="center" vertical="center" wrapText="1"/>
    </xf>
    <xf numFmtId="17" fontId="79" fillId="2" borderId="21" xfId="0" applyNumberFormat="1" applyFont="1" applyFill="1" applyBorder="1" applyAlignment="1" applyProtection="1">
      <alignment horizontal="center" vertical="center" wrapText="1"/>
    </xf>
    <xf numFmtId="17" fontId="79" fillId="2" borderId="24" xfId="0" applyNumberFormat="1" applyFont="1" applyFill="1" applyBorder="1" applyAlignment="1" applyProtection="1">
      <alignment horizontal="center" vertical="center" wrapText="1"/>
    </xf>
    <xf numFmtId="17" fontId="79" fillId="2" borderId="26" xfId="0" applyNumberFormat="1" applyFont="1" applyFill="1" applyBorder="1" applyAlignment="1" applyProtection="1">
      <alignment horizontal="center" vertical="center" wrapText="1"/>
    </xf>
    <xf numFmtId="0" fontId="60" fillId="2" borderId="16" xfId="0" applyFont="1" applyFill="1" applyBorder="1" applyAlignment="1">
      <alignment horizontal="center" vertical="center" wrapText="1"/>
    </xf>
    <xf numFmtId="0" fontId="60" fillId="2" borderId="28" xfId="0" applyFont="1" applyFill="1" applyBorder="1" applyAlignment="1">
      <alignment horizontal="center" vertical="center" wrapText="1"/>
    </xf>
    <xf numFmtId="0" fontId="56" fillId="2" borderId="46" xfId="0" applyFont="1" applyFill="1" applyBorder="1" applyAlignment="1">
      <alignment horizontal="center" vertical="center" wrapText="1"/>
    </xf>
    <xf numFmtId="0" fontId="56" fillId="2" borderId="31" xfId="0" applyFont="1" applyFill="1" applyBorder="1" applyAlignment="1">
      <alignment horizontal="center" vertical="center" wrapText="1"/>
    </xf>
    <xf numFmtId="0" fontId="12" fillId="2" borderId="46" xfId="0" applyFont="1" applyFill="1" applyBorder="1" applyAlignment="1" applyProtection="1">
      <alignment horizontal="center" vertical="center" wrapText="1"/>
    </xf>
    <xf numFmtId="0" fontId="12" fillId="2" borderId="31" xfId="0" applyFont="1" applyFill="1" applyBorder="1" applyAlignment="1" applyProtection="1">
      <alignment horizontal="center" vertical="center" wrapText="1"/>
    </xf>
    <xf numFmtId="0" fontId="61" fillId="0" borderId="46" xfId="0" applyFont="1" applyFill="1" applyBorder="1" applyAlignment="1" applyProtection="1">
      <alignment horizontal="center" vertical="center" wrapText="1"/>
    </xf>
    <xf numFmtId="0" fontId="61" fillId="0" borderId="17" xfId="0" applyFont="1" applyFill="1" applyBorder="1" applyAlignment="1" applyProtection="1">
      <alignment horizontal="center" vertical="center" wrapText="1"/>
    </xf>
    <xf numFmtId="0" fontId="61" fillId="0" borderId="31" xfId="0" applyFont="1" applyFill="1" applyBorder="1" applyAlignment="1" applyProtection="1">
      <alignment horizontal="center" vertical="center" wrapText="1"/>
    </xf>
    <xf numFmtId="0" fontId="80" fillId="0" borderId="46" xfId="0" applyFont="1" applyBorder="1" applyAlignment="1">
      <alignment horizontal="center" vertical="center"/>
    </xf>
    <xf numFmtId="0" fontId="80" fillId="0" borderId="17" xfId="0" applyFont="1" applyBorder="1" applyAlignment="1">
      <alignment horizontal="center" vertical="center"/>
    </xf>
    <xf numFmtId="0" fontId="80" fillId="0" borderId="17" xfId="0" applyFont="1" applyBorder="1" applyAlignment="1">
      <alignment horizontal="center" vertical="center" wrapText="1"/>
    </xf>
    <xf numFmtId="0" fontId="56" fillId="2" borderId="17" xfId="0" applyFont="1" applyFill="1" applyBorder="1" applyAlignment="1">
      <alignment horizontal="center" vertical="center" wrapText="1"/>
    </xf>
    <xf numFmtId="0" fontId="80" fillId="0" borderId="46" xfId="0" applyFont="1" applyBorder="1" applyAlignment="1">
      <alignment horizontal="center" vertical="center" wrapText="1"/>
    </xf>
    <xf numFmtId="0" fontId="80" fillId="0" borderId="31" xfId="0" applyFont="1" applyBorder="1" applyAlignment="1">
      <alignment horizontal="center" vertical="center" wrapText="1"/>
    </xf>
    <xf numFmtId="0" fontId="12" fillId="2" borderId="48" xfId="0" applyFont="1" applyFill="1" applyBorder="1" applyAlignment="1" applyProtection="1">
      <alignment horizontal="left" vertical="center" wrapText="1"/>
    </xf>
    <xf numFmtId="0" fontId="12" fillId="2" borderId="49" xfId="0" applyFont="1" applyFill="1" applyBorder="1" applyAlignment="1" applyProtection="1">
      <alignment horizontal="left" vertical="center" wrapText="1"/>
    </xf>
    <xf numFmtId="0" fontId="12" fillId="2" borderId="50" xfId="0" applyFont="1" applyFill="1" applyBorder="1" applyAlignment="1" applyProtection="1">
      <alignment horizontal="left" vertical="center" wrapText="1"/>
    </xf>
    <xf numFmtId="0" fontId="12" fillId="2" borderId="51" xfId="0" applyFont="1" applyFill="1" applyBorder="1" applyAlignment="1" applyProtection="1">
      <alignment horizontal="left" vertical="center" wrapText="1"/>
    </xf>
    <xf numFmtId="0" fontId="12" fillId="2" borderId="52" xfId="0" applyFont="1" applyFill="1" applyBorder="1" applyAlignment="1" applyProtection="1">
      <alignment horizontal="left" vertical="center" wrapText="1"/>
    </xf>
    <xf numFmtId="0" fontId="12" fillId="2" borderId="53" xfId="0" applyFont="1" applyFill="1" applyBorder="1" applyAlignment="1" applyProtection="1">
      <alignment horizontal="left" vertical="center" wrapText="1"/>
    </xf>
    <xf numFmtId="0" fontId="12" fillId="2" borderId="54" xfId="0" applyFont="1" applyFill="1" applyBorder="1" applyAlignment="1" applyProtection="1">
      <alignment horizontal="left" vertical="center" wrapText="1"/>
    </xf>
    <xf numFmtId="0" fontId="12" fillId="2" borderId="56"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wrapText="1"/>
    </xf>
    <xf numFmtId="0" fontId="19" fillId="3" borderId="23" xfId="0" applyFont="1" applyFill="1" applyBorder="1" applyAlignment="1" applyProtection="1">
      <alignment horizontal="left" vertical="center" wrapText="1"/>
    </xf>
    <xf numFmtId="0" fontId="9" fillId="0" borderId="22"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23" xfId="0" applyFont="1" applyFill="1" applyBorder="1" applyAlignment="1" applyProtection="1">
      <alignment horizontal="left" vertical="center" wrapText="1"/>
    </xf>
    <xf numFmtId="0" fontId="2" fillId="2" borderId="59"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48" xfId="0" applyFont="1" applyFill="1" applyBorder="1" applyAlignment="1" applyProtection="1">
      <alignment horizontal="center" vertical="center" wrapText="1"/>
    </xf>
    <xf numFmtId="0" fontId="2" fillId="2" borderId="50" xfId="0" applyFont="1" applyFill="1" applyBorder="1" applyAlignment="1" applyProtection="1">
      <alignment horizontal="center" vertical="center" wrapText="1"/>
    </xf>
    <xf numFmtId="0" fontId="2" fillId="2" borderId="55" xfId="0" applyFont="1" applyFill="1" applyBorder="1" applyAlignment="1" applyProtection="1">
      <alignment horizontal="center" vertical="center" wrapText="1"/>
    </xf>
    <xf numFmtId="0" fontId="2" fillId="2" borderId="56" xfId="0" applyFont="1" applyFill="1" applyBorder="1" applyAlignment="1" applyProtection="1">
      <alignment horizontal="center" vertical="center" wrapText="1"/>
    </xf>
    <xf numFmtId="0" fontId="2" fillId="16" borderId="40" xfId="0" applyFont="1" applyFill="1" applyBorder="1" applyAlignment="1" applyProtection="1">
      <alignment horizontal="left" vertical="center" wrapText="1"/>
    </xf>
    <xf numFmtId="0" fontId="2" fillId="16" borderId="63" xfId="0" applyFont="1" applyFill="1" applyBorder="1" applyAlignment="1" applyProtection="1">
      <alignment horizontal="left" vertical="center" wrapText="1"/>
    </xf>
    <xf numFmtId="0" fontId="2" fillId="16" borderId="40" xfId="0" applyFont="1" applyFill="1" applyBorder="1" applyAlignment="1" applyProtection="1">
      <alignment horizontal="center" vertical="center" wrapText="1"/>
    </xf>
    <xf numFmtId="0" fontId="2" fillId="16" borderId="63" xfId="0" applyFont="1" applyFill="1" applyBorder="1" applyAlignment="1" applyProtection="1">
      <alignment horizontal="center" vertical="center" wrapText="1"/>
    </xf>
    <xf numFmtId="0" fontId="0" fillId="0" borderId="17" xfId="0" applyBorder="1"/>
    <xf numFmtId="0" fontId="0" fillId="0" borderId="31" xfId="0" applyBorder="1"/>
    <xf numFmtId="0" fontId="33" fillId="3" borderId="20" xfId="0" applyFont="1" applyFill="1" applyBorder="1" applyAlignment="1">
      <alignment horizontal="center"/>
    </xf>
    <xf numFmtId="0" fontId="9"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2" fillId="2" borderId="64"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66" fillId="0" borderId="16" xfId="0" applyFont="1" applyBorder="1" applyAlignment="1">
      <alignment horizontal="center" vertical="center" wrapText="1"/>
    </xf>
    <xf numFmtId="0" fontId="66" fillId="0" borderId="27" xfId="0" applyFont="1" applyBorder="1" applyAlignment="1">
      <alignment horizontal="center" vertical="center" wrapText="1"/>
    </xf>
    <xf numFmtId="0" fontId="2" fillId="4" borderId="40" xfId="0" applyFont="1" applyFill="1" applyBorder="1" applyAlignment="1" applyProtection="1">
      <alignment horizontal="left" vertical="center" wrapText="1"/>
    </xf>
    <xf numFmtId="0" fontId="2" fillId="4" borderId="60" xfId="0" applyFont="1" applyFill="1" applyBorder="1" applyAlignment="1" applyProtection="1">
      <alignment horizontal="left" vertical="center" wrapText="1"/>
    </xf>
    <xf numFmtId="0" fontId="2" fillId="4" borderId="63" xfId="0" applyFont="1" applyFill="1" applyBorder="1" applyAlignment="1" applyProtection="1">
      <alignment horizontal="left" vertical="center" wrapText="1"/>
    </xf>
    <xf numFmtId="0" fontId="2" fillId="4" borderId="40" xfId="0" applyFont="1" applyFill="1" applyBorder="1" applyAlignment="1" applyProtection="1">
      <alignment horizontal="center" vertical="center" wrapText="1"/>
    </xf>
    <xf numFmtId="0" fontId="2" fillId="4" borderId="60" xfId="0" applyFont="1" applyFill="1" applyBorder="1" applyAlignment="1" applyProtection="1">
      <alignment horizontal="center" vertical="center" wrapText="1"/>
    </xf>
    <xf numFmtId="0" fontId="2" fillId="4" borderId="63" xfId="0" applyFont="1" applyFill="1" applyBorder="1" applyAlignment="1" applyProtection="1">
      <alignment horizontal="center" vertical="center" wrapText="1"/>
    </xf>
    <xf numFmtId="0" fontId="34" fillId="4" borderId="1" xfId="0" applyFont="1" applyFill="1" applyBorder="1" applyAlignment="1">
      <alignment horizontal="center"/>
    </xf>
    <xf numFmtId="0" fontId="27" fillId="0" borderId="46" xfId="0" applyFont="1" applyFill="1" applyBorder="1" applyAlignment="1">
      <alignment horizontal="center"/>
    </xf>
    <xf numFmtId="0" fontId="27" fillId="0" borderId="57" xfId="0" applyFont="1" applyFill="1" applyBorder="1" applyAlignment="1">
      <alignment horizontal="center"/>
    </xf>
    <xf numFmtId="0" fontId="30" fillId="3" borderId="25" xfId="0" applyFont="1" applyFill="1" applyBorder="1"/>
    <xf numFmtId="0" fontId="49" fillId="4" borderId="1" xfId="0" applyFont="1" applyFill="1" applyBorder="1" applyAlignment="1">
      <alignment horizontal="center"/>
    </xf>
    <xf numFmtId="0" fontId="0" fillId="10" borderId="46"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41" fillId="11" borderId="41" xfId="0" applyFont="1" applyFill="1" applyBorder="1" applyAlignment="1" applyProtection="1">
      <alignment horizontal="center" vertical="center" wrapText="1"/>
    </xf>
    <xf numFmtId="0" fontId="41" fillId="11" borderId="62" xfId="0" applyFont="1" applyFill="1" applyBorder="1" applyAlignment="1" applyProtection="1">
      <alignment horizontal="center" vertical="center" wrapText="1"/>
    </xf>
    <xf numFmtId="0" fontId="39" fillId="0" borderId="0" xfId="0" applyFont="1" applyAlignment="1" applyProtection="1">
      <alignment horizontal="left"/>
    </xf>
    <xf numFmtId="0" fontId="0" fillId="10" borderId="40"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0" fillId="10" borderId="63"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0" fillId="10" borderId="64" xfId="0" applyFill="1" applyBorder="1" applyAlignment="1" applyProtection="1">
      <alignment horizontal="left" vertical="center" wrapText="1"/>
    </xf>
    <xf numFmtId="0" fontId="38" fillId="12" borderId="40" xfId="4" applyFill="1" applyBorder="1" applyAlignment="1" applyProtection="1">
      <alignment horizontal="center" wrapText="1"/>
      <protection locked="0"/>
    </xf>
    <xf numFmtId="0" fontId="38" fillId="12" borderId="63" xfId="4" applyFill="1" applyBorder="1" applyAlignment="1" applyProtection="1">
      <alignment horizontal="center" wrapText="1"/>
      <protection locked="0"/>
    </xf>
    <xf numFmtId="0" fontId="38" fillId="12" borderId="37" xfId="4" applyFill="1" applyBorder="1" applyAlignment="1" applyProtection="1">
      <alignment horizontal="center" wrapText="1"/>
      <protection locked="0"/>
    </xf>
    <xf numFmtId="0" fontId="38" fillId="12" borderId="47" xfId="4" applyFill="1" applyBorder="1" applyAlignment="1" applyProtection="1">
      <alignment horizontal="center" wrapText="1"/>
      <protection locked="0"/>
    </xf>
    <xf numFmtId="0" fontId="0" fillId="0" borderId="40" xfId="0" applyBorder="1" applyAlignment="1" applyProtection="1">
      <alignment horizontal="left" vertical="center" wrapText="1"/>
    </xf>
    <xf numFmtId="0" fontId="0" fillId="0" borderId="60" xfId="0" applyBorder="1" applyAlignment="1" applyProtection="1">
      <alignment horizontal="left" vertical="center" wrapText="1"/>
    </xf>
    <xf numFmtId="0" fontId="0" fillId="0" borderId="63" xfId="0"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60" xfId="0" applyBorder="1" applyAlignment="1" applyProtection="1">
      <alignment horizontal="center" vertical="center" wrapText="1"/>
    </xf>
    <xf numFmtId="0" fontId="0" fillId="0" borderId="63" xfId="0" applyBorder="1" applyAlignment="1" applyProtection="1">
      <alignment horizontal="center" vertical="center" wrapText="1"/>
    </xf>
    <xf numFmtId="0" fontId="38" fillId="8" borderId="40" xfId="4" applyBorder="1" applyAlignment="1" applyProtection="1">
      <alignment horizontal="center" wrapText="1"/>
      <protection locked="0"/>
    </xf>
    <xf numFmtId="0" fontId="38" fillId="8" borderId="63" xfId="4" applyBorder="1" applyAlignment="1" applyProtection="1">
      <alignment horizontal="center" wrapText="1"/>
      <protection locked="0"/>
    </xf>
    <xf numFmtId="0" fontId="38" fillId="8" borderId="37" xfId="4" applyBorder="1" applyAlignment="1" applyProtection="1">
      <alignment horizontal="center" wrapText="1"/>
      <protection locked="0"/>
    </xf>
    <xf numFmtId="0" fontId="38" fillId="8" borderId="47" xfId="4" applyBorder="1" applyAlignment="1" applyProtection="1">
      <alignment horizontal="center" wrapText="1"/>
      <protection locked="0"/>
    </xf>
    <xf numFmtId="0" fontId="73" fillId="8" borderId="40" xfId="4" applyFont="1" applyBorder="1" applyAlignment="1" applyProtection="1">
      <alignment horizontal="center" vertical="center"/>
      <protection locked="0"/>
    </xf>
    <xf numFmtId="0" fontId="73" fillId="8" borderId="63" xfId="4" applyFont="1" applyBorder="1" applyAlignment="1" applyProtection="1">
      <alignment horizontal="center" vertical="center"/>
      <protection locked="0"/>
    </xf>
    <xf numFmtId="0" fontId="46" fillId="8" borderId="40" xfId="4" applyFont="1" applyBorder="1" applyAlignment="1" applyProtection="1">
      <alignment horizontal="center" vertical="center"/>
      <protection locked="0"/>
    </xf>
    <xf numFmtId="0" fontId="46" fillId="8" borderId="63" xfId="4" applyFont="1" applyBorder="1" applyAlignment="1" applyProtection="1">
      <alignment horizontal="center" vertical="center"/>
      <protection locked="0"/>
    </xf>
    <xf numFmtId="0" fontId="46" fillId="12" borderId="40" xfId="4" applyFont="1" applyFill="1" applyBorder="1" applyAlignment="1" applyProtection="1">
      <alignment horizontal="center" vertical="center"/>
      <protection locked="0"/>
    </xf>
    <xf numFmtId="0" fontId="46" fillId="12" borderId="63" xfId="4" applyFont="1" applyFill="1" applyBorder="1" applyAlignment="1" applyProtection="1">
      <alignment horizontal="center" vertical="center"/>
      <protection locked="0"/>
    </xf>
    <xf numFmtId="0" fontId="41" fillId="11" borderId="30" xfId="0" applyFont="1" applyFill="1" applyBorder="1" applyAlignment="1" applyProtection="1">
      <alignment horizontal="center" vertical="center" wrapText="1"/>
    </xf>
    <xf numFmtId="0" fontId="41" fillId="11" borderId="56" xfId="0" applyFont="1" applyFill="1" applyBorder="1" applyAlignment="1" applyProtection="1">
      <alignment horizontal="center" vertical="center" wrapText="1"/>
    </xf>
    <xf numFmtId="0" fontId="46" fillId="8" borderId="30" xfId="4" applyFont="1" applyBorder="1" applyAlignment="1" applyProtection="1">
      <alignment horizontal="center" vertical="center" wrapText="1"/>
      <protection locked="0"/>
    </xf>
    <xf numFmtId="0" fontId="46" fillId="8" borderId="56" xfId="4" applyFont="1" applyBorder="1" applyAlignment="1" applyProtection="1">
      <alignment horizontal="center" vertical="center" wrapText="1"/>
      <protection locked="0"/>
    </xf>
    <xf numFmtId="0" fontId="46" fillId="12" borderId="30" xfId="4" applyFont="1" applyFill="1" applyBorder="1" applyAlignment="1" applyProtection="1">
      <alignment horizontal="center" vertical="center" wrapText="1"/>
      <protection locked="0"/>
    </xf>
    <xf numFmtId="0" fontId="46" fillId="12" borderId="56" xfId="4" applyFont="1" applyFill="1" applyBorder="1" applyAlignment="1" applyProtection="1">
      <alignment horizontal="center" vertical="center" wrapText="1"/>
      <protection locked="0"/>
    </xf>
    <xf numFmtId="0" fontId="41" fillId="11" borderId="41" xfId="0" applyFont="1" applyFill="1" applyBorder="1" applyAlignment="1" applyProtection="1">
      <alignment horizontal="center" vertical="center"/>
    </xf>
    <xf numFmtId="0" fontId="41" fillId="11" borderId="52" xfId="0" applyFont="1" applyFill="1" applyBorder="1" applyAlignment="1" applyProtection="1">
      <alignment horizontal="center" vertical="center"/>
    </xf>
    <xf numFmtId="0" fontId="41" fillId="11" borderId="51" xfId="0" applyFont="1" applyFill="1" applyBorder="1" applyAlignment="1" applyProtection="1">
      <alignment horizontal="center" vertical="center" wrapText="1"/>
    </xf>
    <xf numFmtId="0" fontId="41" fillId="11" borderId="53" xfId="0" applyFont="1" applyFill="1" applyBorder="1" applyAlignment="1" applyProtection="1">
      <alignment horizontal="center" vertical="center"/>
    </xf>
    <xf numFmtId="0" fontId="41" fillId="11" borderId="62" xfId="0" applyFont="1" applyFill="1" applyBorder="1" applyAlignment="1" applyProtection="1">
      <alignment horizontal="center" vertical="center"/>
    </xf>
    <xf numFmtId="0" fontId="38" fillId="8" borderId="40" xfId="4" applyBorder="1" applyAlignment="1" applyProtection="1">
      <alignment horizontal="center" vertical="center" wrapText="1"/>
      <protection locked="0"/>
    </xf>
    <xf numFmtId="0" fontId="38" fillId="8" borderId="63" xfId="4" applyBorder="1" applyAlignment="1" applyProtection="1">
      <alignment horizontal="center" vertical="center" wrapText="1"/>
      <protection locked="0"/>
    </xf>
    <xf numFmtId="0" fontId="38" fillId="8" borderId="37" xfId="4" applyBorder="1" applyAlignment="1" applyProtection="1">
      <alignment horizontal="center" vertical="center" wrapText="1"/>
      <protection locked="0"/>
    </xf>
    <xf numFmtId="0" fontId="38" fillId="8" borderId="47" xfId="4" applyBorder="1" applyAlignment="1" applyProtection="1">
      <alignment horizontal="center" vertical="center" wrapText="1"/>
      <protection locked="0"/>
    </xf>
    <xf numFmtId="0" fontId="38" fillId="12" borderId="40" xfId="4" applyFill="1" applyBorder="1" applyAlignment="1" applyProtection="1">
      <alignment horizontal="center" vertical="center" wrapText="1"/>
      <protection locked="0"/>
    </xf>
    <xf numFmtId="0" fontId="38" fillId="12" borderId="63" xfId="4" applyFill="1" applyBorder="1" applyAlignment="1" applyProtection="1">
      <alignment horizontal="center" vertical="center" wrapText="1"/>
      <protection locked="0"/>
    </xf>
    <xf numFmtId="0" fontId="38" fillId="12" borderId="37" xfId="4" applyFill="1" applyBorder="1" applyAlignment="1" applyProtection="1">
      <alignment horizontal="center" vertical="center" wrapText="1"/>
      <protection locked="0"/>
    </xf>
    <xf numFmtId="0" fontId="38" fillId="12" borderId="47" xfId="4" applyFill="1" applyBorder="1" applyAlignment="1" applyProtection="1">
      <alignment horizontal="center" vertical="center" wrapText="1"/>
      <protection locked="0"/>
    </xf>
    <xf numFmtId="0" fontId="38" fillId="12" borderId="30" xfId="4" applyFill="1" applyBorder="1" applyAlignment="1" applyProtection="1">
      <alignment horizontal="center" vertical="center" wrapText="1"/>
      <protection locked="0"/>
    </xf>
    <xf numFmtId="0" fontId="38" fillId="12" borderId="56" xfId="4" applyFill="1" applyBorder="1" applyAlignment="1" applyProtection="1">
      <alignment horizontal="center" vertical="center" wrapText="1"/>
      <protection locked="0"/>
    </xf>
    <xf numFmtId="0" fontId="0" fillId="0" borderId="29" xfId="0" applyBorder="1" applyAlignment="1" applyProtection="1">
      <alignment horizontal="left" vertical="center" wrapText="1"/>
    </xf>
    <xf numFmtId="0" fontId="38" fillId="12" borderId="30" xfId="4" applyFill="1" applyBorder="1" applyAlignment="1" applyProtection="1">
      <alignment horizontal="center"/>
      <protection locked="0"/>
    </xf>
    <xf numFmtId="0" fontId="38" fillId="12" borderId="56" xfId="4" applyFill="1" applyBorder="1" applyAlignment="1" applyProtection="1">
      <alignment horizontal="center"/>
      <protection locked="0"/>
    </xf>
    <xf numFmtId="10" fontId="38" fillId="8" borderId="30" xfId="4" applyNumberFormat="1" applyBorder="1" applyAlignment="1" applyProtection="1">
      <alignment horizontal="center" vertical="center" wrapText="1"/>
      <protection locked="0"/>
    </xf>
    <xf numFmtId="10" fontId="38" fillId="8" borderId="59" xfId="4" applyNumberFormat="1" applyBorder="1" applyAlignment="1" applyProtection="1">
      <alignment horizontal="center" vertical="center" wrapText="1"/>
      <protection locked="0"/>
    </xf>
    <xf numFmtId="0" fontId="38" fillId="8" borderId="30" xfId="4" applyBorder="1" applyAlignment="1" applyProtection="1">
      <alignment horizontal="center" vertical="center" wrapText="1"/>
      <protection locked="0"/>
    </xf>
    <xf numFmtId="0" fontId="38" fillId="8" borderId="55" xfId="4" applyBorder="1" applyAlignment="1" applyProtection="1">
      <alignment horizontal="center" vertical="center" wrapText="1"/>
      <protection locked="0"/>
    </xf>
    <xf numFmtId="9" fontId="38" fillId="12" borderId="54" xfId="4" applyNumberFormat="1" applyFill="1" applyBorder="1" applyAlignment="1" applyProtection="1">
      <alignment horizontal="center" vertical="center" wrapText="1"/>
      <protection locked="0"/>
    </xf>
    <xf numFmtId="0" fontId="38" fillId="12" borderId="59" xfId="4" applyFill="1" applyBorder="1" applyAlignment="1" applyProtection="1">
      <alignment horizontal="center" vertical="center" wrapText="1"/>
      <protection locked="0"/>
    </xf>
    <xf numFmtId="0" fontId="38" fillId="12" borderId="54" xfId="4" applyFill="1" applyBorder="1" applyAlignment="1" applyProtection="1">
      <alignment horizontal="center" vertical="center" wrapText="1"/>
      <protection locked="0"/>
    </xf>
    <xf numFmtId="0" fontId="41" fillId="11" borderId="55" xfId="0" applyFont="1" applyFill="1" applyBorder="1" applyAlignment="1" applyProtection="1">
      <alignment horizontal="center" vertical="center" wrapText="1"/>
    </xf>
    <xf numFmtId="0" fontId="38" fillId="8" borderId="55" xfId="4" applyBorder="1" applyAlignment="1" applyProtection="1">
      <alignment horizontal="center" vertical="center"/>
      <protection locked="0"/>
    </xf>
    <xf numFmtId="0" fontId="38" fillId="12" borderId="55" xfId="4" applyFill="1" applyBorder="1" applyAlignment="1" applyProtection="1">
      <alignment horizontal="center" vertical="center"/>
      <protection locked="0"/>
    </xf>
    <xf numFmtId="0" fontId="38" fillId="12" borderId="56" xfId="4" applyFill="1" applyBorder="1" applyAlignment="1" applyProtection="1">
      <alignment horizontal="center" vertical="center"/>
      <protection locked="0"/>
    </xf>
    <xf numFmtId="0" fontId="38" fillId="8" borderId="56" xfId="4" applyBorder="1" applyAlignment="1" applyProtection="1">
      <alignment horizontal="center" vertical="center" wrapText="1"/>
      <protection locked="0"/>
    </xf>
    <xf numFmtId="0" fontId="38" fillId="8" borderId="30" xfId="4" applyBorder="1" applyAlignment="1" applyProtection="1">
      <alignment horizontal="center"/>
      <protection locked="0"/>
    </xf>
    <xf numFmtId="0" fontId="38" fillId="8" borderId="56" xfId="4" applyBorder="1" applyAlignment="1" applyProtection="1">
      <alignment horizontal="center"/>
      <protection locked="0"/>
    </xf>
    <xf numFmtId="0" fontId="38" fillId="12" borderId="30" xfId="4" applyFill="1" applyBorder="1" applyAlignment="1" applyProtection="1">
      <alignment horizontal="center" vertical="center"/>
      <protection locked="0"/>
    </xf>
    <xf numFmtId="0" fontId="38" fillId="12" borderId="59" xfId="4" applyFill="1" applyBorder="1" applyAlignment="1" applyProtection="1">
      <alignment horizontal="center" vertical="center"/>
      <protection locked="0"/>
    </xf>
    <xf numFmtId="0" fontId="41" fillId="11" borderId="59" xfId="0" applyFont="1" applyFill="1" applyBorder="1" applyAlignment="1" applyProtection="1">
      <alignment horizontal="center" vertical="center" wrapText="1"/>
    </xf>
    <xf numFmtId="0" fontId="38" fillId="8" borderId="30" xfId="4" applyBorder="1" applyAlignment="1" applyProtection="1">
      <alignment horizontal="center" vertical="center"/>
      <protection locked="0"/>
    </xf>
    <xf numFmtId="0" fontId="38" fillId="8" borderId="59" xfId="4" applyBorder="1" applyAlignment="1" applyProtection="1">
      <alignment horizontal="center" vertical="center"/>
      <protection locked="0"/>
    </xf>
    <xf numFmtId="0" fontId="38" fillId="8" borderId="37" xfId="4" applyBorder="1" applyAlignment="1" applyProtection="1">
      <alignment horizontal="center" vertical="center"/>
      <protection locked="0"/>
    </xf>
    <xf numFmtId="0" fontId="38" fillId="8" borderId="47" xfId="4" applyBorder="1" applyAlignment="1" applyProtection="1">
      <alignment horizontal="center" vertical="center"/>
      <protection locked="0"/>
    </xf>
    <xf numFmtId="0" fontId="38" fillId="8" borderId="40" xfId="4" applyBorder="1" applyAlignment="1" applyProtection="1">
      <alignment horizontal="center" vertical="center"/>
      <protection locked="0"/>
    </xf>
    <xf numFmtId="0" fontId="38" fillId="8" borderId="63" xfId="4" applyBorder="1" applyAlignment="1" applyProtection="1">
      <alignment horizontal="center" vertical="center"/>
      <protection locked="0"/>
    </xf>
    <xf numFmtId="0" fontId="38" fillId="9" borderId="40" xfId="4" applyFill="1" applyBorder="1" applyAlignment="1" applyProtection="1">
      <alignment horizontal="center" vertical="center"/>
      <protection locked="0"/>
    </xf>
    <xf numFmtId="0" fontId="38" fillId="9" borderId="63" xfId="4" applyFill="1" applyBorder="1" applyAlignment="1" applyProtection="1">
      <alignment horizontal="center" vertical="center"/>
      <protection locked="0"/>
    </xf>
    <xf numFmtId="0" fontId="0" fillId="0" borderId="11" xfId="0" applyBorder="1" applyAlignment="1" applyProtection="1">
      <alignment horizontal="left" vertical="center" wrapText="1"/>
    </xf>
    <xf numFmtId="0" fontId="41" fillId="11" borderId="51" xfId="0" applyFont="1" applyFill="1" applyBorder="1" applyAlignment="1" applyProtection="1">
      <alignment horizontal="center" vertical="center"/>
    </xf>
    <xf numFmtId="0" fontId="38" fillId="8" borderId="59" xfId="4" applyBorder="1" applyAlignment="1" applyProtection="1">
      <alignment horizontal="center" vertical="center" wrapText="1"/>
      <protection locked="0"/>
    </xf>
    <xf numFmtId="0" fontId="0" fillId="10" borderId="65" xfId="0" applyFill="1" applyBorder="1" applyAlignment="1" applyProtection="1">
      <alignment horizontal="center" vertical="center"/>
    </xf>
    <xf numFmtId="0" fontId="0" fillId="10" borderId="66" xfId="0" applyFill="1" applyBorder="1" applyAlignment="1" applyProtection="1">
      <alignment horizontal="center" vertical="center"/>
    </xf>
    <xf numFmtId="0" fontId="0" fillId="10" borderId="18" xfId="0" applyFill="1" applyBorder="1" applyAlignment="1" applyProtection="1">
      <alignment horizontal="center" vertical="center"/>
    </xf>
    <xf numFmtId="0" fontId="38" fillId="12" borderId="40" xfId="4" applyFill="1" applyBorder="1" applyAlignment="1" applyProtection="1">
      <alignment horizontal="center" vertical="center"/>
      <protection locked="0"/>
    </xf>
    <xf numFmtId="0" fontId="38" fillId="12" borderId="63" xfId="4" applyFill="1" applyBorder="1" applyAlignment="1" applyProtection="1">
      <alignment horizontal="center" vertical="center"/>
      <protection locked="0"/>
    </xf>
    <xf numFmtId="0" fontId="38" fillId="12" borderId="37" xfId="4" applyFill="1" applyBorder="1" applyAlignment="1" applyProtection="1">
      <alignment horizontal="center" vertical="center"/>
      <protection locked="0"/>
    </xf>
    <xf numFmtId="0" fontId="38" fillId="12" borderId="47" xfId="4" applyFill="1" applyBorder="1" applyAlignment="1" applyProtection="1">
      <alignment horizontal="center" vertical="center"/>
      <protection locked="0"/>
    </xf>
    <xf numFmtId="0" fontId="0" fillId="10" borderId="40"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0" fontId="0" fillId="10" borderId="63" xfId="0" applyFill="1" applyBorder="1" applyAlignment="1" applyProtection="1">
      <alignment horizontal="center" vertical="center" wrapText="1"/>
    </xf>
    <xf numFmtId="0" fontId="0" fillId="0" borderId="11" xfId="0" applyBorder="1" applyAlignment="1" applyProtection="1">
      <alignment horizontal="center" vertical="center" wrapText="1"/>
    </xf>
    <xf numFmtId="10" fontId="38" fillId="12" borderId="30" xfId="4" applyNumberFormat="1" applyFill="1" applyBorder="1" applyAlignment="1" applyProtection="1">
      <alignment horizontal="center" vertical="center"/>
      <protection locked="0"/>
    </xf>
    <xf numFmtId="10" fontId="38" fillId="12" borderId="59" xfId="4" applyNumberFormat="1" applyFill="1" applyBorder="1" applyAlignment="1" applyProtection="1">
      <alignment horizontal="center" vertical="center"/>
      <protection locked="0"/>
    </xf>
    <xf numFmtId="0" fontId="46" fillId="12" borderId="30" xfId="4" applyFont="1" applyFill="1" applyBorder="1" applyAlignment="1" applyProtection="1">
      <alignment horizontal="center" vertical="center"/>
      <protection locked="0"/>
    </xf>
    <xf numFmtId="0" fontId="46" fillId="12" borderId="59" xfId="4" applyFont="1" applyFill="1" applyBorder="1" applyAlignment="1" applyProtection="1">
      <alignment horizontal="center" vertical="center"/>
      <protection locked="0"/>
    </xf>
    <xf numFmtId="0" fontId="0" fillId="0" borderId="58" xfId="0" applyBorder="1" applyAlignment="1" applyProtection="1">
      <alignment horizontal="left" vertical="center" wrapText="1"/>
    </xf>
    <xf numFmtId="0" fontId="0" fillId="0" borderId="64" xfId="0" applyBorder="1" applyAlignment="1" applyProtection="1">
      <alignment horizontal="left" vertical="center" wrapText="1"/>
    </xf>
    <xf numFmtId="0" fontId="46" fillId="8" borderId="30" xfId="4" applyFont="1" applyBorder="1" applyAlignment="1" applyProtection="1">
      <alignment horizontal="center" vertical="center"/>
      <protection locked="0"/>
    </xf>
    <xf numFmtId="0" fontId="46" fillId="8" borderId="59" xfId="4" applyFont="1" applyBorder="1" applyAlignment="1" applyProtection="1">
      <alignment horizontal="center" vertical="center"/>
      <protection locked="0"/>
    </xf>
    <xf numFmtId="0" fontId="28" fillId="3" borderId="20" xfId="0" applyFont="1" applyFill="1" applyBorder="1" applyAlignment="1">
      <alignment horizontal="center" vertical="center"/>
    </xf>
    <xf numFmtId="0" fontId="17" fillId="3" borderId="19" xfId="0" applyFont="1" applyFill="1" applyBorder="1" applyAlignment="1">
      <alignment horizontal="center" vertical="top" wrapText="1"/>
    </xf>
    <xf numFmtId="0" fontId="17" fillId="3" borderId="20" xfId="0" applyFont="1" applyFill="1" applyBorder="1" applyAlignment="1">
      <alignment horizontal="center" vertical="top" wrapText="1"/>
    </xf>
    <xf numFmtId="0" fontId="24" fillId="3" borderId="20" xfId="0" applyFont="1" applyFill="1" applyBorder="1" applyAlignment="1">
      <alignment horizontal="center" vertical="top" wrapText="1"/>
    </xf>
    <xf numFmtId="0" fontId="22" fillId="3" borderId="24" xfId="1" applyFill="1" applyBorder="1" applyAlignment="1" applyProtection="1">
      <alignment horizontal="center" vertical="top" wrapText="1"/>
    </xf>
    <xf numFmtId="0" fontId="22" fillId="3" borderId="25" xfId="1" applyFill="1" applyBorder="1" applyAlignment="1" applyProtection="1">
      <alignment horizontal="center" vertical="top" wrapText="1"/>
    </xf>
    <xf numFmtId="0" fontId="35" fillId="2" borderId="30" xfId="0" applyFont="1" applyFill="1" applyBorder="1" applyAlignment="1">
      <alignment horizontal="center" vertical="center"/>
    </xf>
    <xf numFmtId="0" fontId="35" fillId="2" borderId="55" xfId="0" applyFont="1" applyFill="1" applyBorder="1" applyAlignment="1">
      <alignment horizontal="center" vertical="center"/>
    </xf>
    <xf numFmtId="0" fontId="35" fillId="2" borderId="59" xfId="0" applyFont="1" applyFill="1" applyBorder="1" applyAlignment="1">
      <alignment horizontal="center" vertical="center"/>
    </xf>
    <xf numFmtId="0" fontId="38" fillId="8" borderId="30" xfId="4" applyBorder="1" applyAlignment="1" applyProtection="1">
      <alignment horizontal="left" vertical="center" wrapText="1"/>
      <protection locked="0"/>
    </xf>
    <xf numFmtId="0" fontId="38" fillId="8" borderId="55" xfId="4" applyBorder="1" applyAlignment="1" applyProtection="1">
      <alignment horizontal="left" vertical="center" wrapText="1"/>
      <protection locked="0"/>
    </xf>
    <xf numFmtId="0" fontId="38" fillId="8" borderId="56" xfId="4" applyBorder="1" applyAlignment="1" applyProtection="1">
      <alignment horizontal="left" vertical="center" wrapText="1"/>
      <protection locked="0"/>
    </xf>
    <xf numFmtId="0" fontId="38" fillId="12" borderId="30" xfId="4" applyFill="1" applyBorder="1" applyAlignment="1" applyProtection="1">
      <alignment horizontal="left" vertical="center" wrapText="1"/>
      <protection locked="0"/>
    </xf>
    <xf numFmtId="0" fontId="38" fillId="12" borderId="55" xfId="4" applyFill="1" applyBorder="1" applyAlignment="1" applyProtection="1">
      <alignment horizontal="left" vertical="center" wrapText="1"/>
      <protection locked="0"/>
    </xf>
    <xf numFmtId="0" fontId="38" fillId="12" borderId="56" xfId="4" applyFill="1" applyBorder="1" applyAlignment="1" applyProtection="1">
      <alignment horizontal="left" vertical="center" wrapText="1"/>
      <protection locked="0"/>
    </xf>
  </cellXfs>
  <cellStyles count="8">
    <cellStyle name="Bad" xfId="3" builtinId="27"/>
    <cellStyle name="Good" xfId="2" builtinId="26"/>
    <cellStyle name="Hyperlink" xfId="1" builtinId="8"/>
    <cellStyle name="Neutral" xfId="4" builtinId="28"/>
    <cellStyle name="Normal" xfId="0" builtinId="0"/>
    <cellStyle name="Normal 2" xfId="5" xr:uid="{00000000-0005-0000-0000-000005000000}"/>
    <cellStyle name="Normal 2 2" xfId="7" xr:uid="{00000000-0005-0000-0000-000006000000}"/>
    <cellStyle name="Normal 3 2" xfId="6" xr:uid="{00000000-0005-0000-0000-000007000000}"/>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usernames" Target="revisions/userNam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24</xdr:row>
          <xdr:rowOff>336550</xdr:rowOff>
        </xdr:from>
        <xdr:to>
          <xdr:col>6</xdr:col>
          <xdr:colOff>781050</xdr:colOff>
          <xdr:row>24</xdr:row>
          <xdr:rowOff>527050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4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24</xdr:row>
          <xdr:rowOff>50800</xdr:rowOff>
        </xdr:from>
        <xdr:to>
          <xdr:col>5</xdr:col>
          <xdr:colOff>2222500</xdr:colOff>
          <xdr:row>24</xdr:row>
          <xdr:rowOff>298450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4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xdr:row>
          <xdr:rowOff>0</xdr:rowOff>
        </xdr:from>
        <xdr:to>
          <xdr:col>3</xdr:col>
          <xdr:colOff>1066800</xdr:colOff>
          <xdr:row>29</xdr:row>
          <xdr:rowOff>28575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29000" y="23723600"/>
              <a:ext cx="1066800" cy="1025525"/>
              <a:chOff x="3057525" y="5286375"/>
              <a:chExt cx="1066800" cy="219075"/>
            </a:xfrm>
          </xdr:grpSpPr>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400-00003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400-00003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3</xdr:col>
          <xdr:colOff>1066800</xdr:colOff>
          <xdr:row>30</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29000" y="24720550"/>
              <a:ext cx="1066800" cy="282575"/>
              <a:chOff x="3057525" y="5286375"/>
              <a:chExt cx="1066800" cy="219075"/>
            </a:xfrm>
          </xdr:grpSpPr>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400-00003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400-00003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xdr:row>
          <xdr:rowOff>0</xdr:rowOff>
        </xdr:from>
        <xdr:to>
          <xdr:col>3</xdr:col>
          <xdr:colOff>1066800</xdr:colOff>
          <xdr:row>31</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29000" y="24974550"/>
              <a:ext cx="1066800" cy="282575"/>
              <a:chOff x="3057525" y="5286375"/>
              <a:chExt cx="1066800" cy="219075"/>
            </a:xfrm>
          </xdr:grpSpPr>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400-00003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400-00003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31</xdr:row>
          <xdr:rowOff>0</xdr:rowOff>
        </xdr:from>
        <xdr:to>
          <xdr:col>3</xdr:col>
          <xdr:colOff>1066800</xdr:colOff>
          <xdr:row>31</xdr:row>
          <xdr:rowOff>219075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29000" y="25228550"/>
              <a:ext cx="1066800" cy="219075"/>
              <a:chOff x="3057525" y="5286375"/>
              <a:chExt cx="1066800" cy="219075"/>
            </a:xfrm>
          </xdr:grpSpPr>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400-00003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400-00003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27</xdr:row>
          <xdr:rowOff>0</xdr:rowOff>
        </xdr:from>
        <xdr:to>
          <xdr:col>4</xdr:col>
          <xdr:colOff>1066800</xdr:colOff>
          <xdr:row>28</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283200" y="22199600"/>
              <a:ext cx="1066800" cy="1552575"/>
              <a:chOff x="3057525" y="5286375"/>
              <a:chExt cx="1066800" cy="219075"/>
            </a:xfrm>
          </xdr:grpSpPr>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400-00004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400-00004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5013</xdr:rowOff>
        </xdr:from>
        <xdr:to>
          <xdr:col>4</xdr:col>
          <xdr:colOff>1066800</xdr:colOff>
          <xdr:row>29</xdr:row>
          <xdr:rowOff>33588</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283200" y="23728613"/>
              <a:ext cx="1066800" cy="1025525"/>
              <a:chOff x="3057525" y="5286375"/>
              <a:chExt cx="1066800" cy="219075"/>
            </a:xfrm>
          </xdr:grpSpPr>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400-00004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400-00004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32</xdr:row>
          <xdr:rowOff>0</xdr:rowOff>
        </xdr:from>
        <xdr:to>
          <xdr:col>3</xdr:col>
          <xdr:colOff>1066800</xdr:colOff>
          <xdr:row>33</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3429000" y="25482550"/>
              <a:ext cx="1066800" cy="282575"/>
              <a:chOff x="3057525" y="5286375"/>
              <a:chExt cx="1066800" cy="219075"/>
            </a:xfrm>
          </xdr:grpSpPr>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400-00004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400-00004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33</xdr:row>
          <xdr:rowOff>0</xdr:rowOff>
        </xdr:from>
        <xdr:to>
          <xdr:col>3</xdr:col>
          <xdr:colOff>1066800</xdr:colOff>
          <xdr:row>34</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3429000" y="25736550"/>
              <a:ext cx="1066800" cy="282575"/>
              <a:chOff x="3057525" y="5286375"/>
              <a:chExt cx="1066800" cy="219075"/>
            </a:xfrm>
          </xdr:grpSpPr>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400-00004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400-00004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34</xdr:row>
          <xdr:rowOff>0</xdr:rowOff>
        </xdr:from>
        <xdr:to>
          <xdr:col>3</xdr:col>
          <xdr:colOff>1066800</xdr:colOff>
          <xdr:row>35</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3429000" y="25990550"/>
              <a:ext cx="1066800" cy="1025525"/>
              <a:chOff x="3057525" y="5286375"/>
              <a:chExt cx="1066800" cy="219075"/>
            </a:xfrm>
          </xdr:grpSpPr>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400-00004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400-00004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35</xdr:row>
          <xdr:rowOff>0</xdr:rowOff>
        </xdr:from>
        <xdr:to>
          <xdr:col>3</xdr:col>
          <xdr:colOff>1066800</xdr:colOff>
          <xdr:row>36</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3429000" y="26987500"/>
              <a:ext cx="1066800" cy="282575"/>
              <a:chOff x="3057525" y="5286375"/>
              <a:chExt cx="1066800" cy="219075"/>
            </a:xfrm>
          </xdr:grpSpPr>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400-00005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400-00005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36</xdr:row>
          <xdr:rowOff>0</xdr:rowOff>
        </xdr:from>
        <xdr:to>
          <xdr:col>3</xdr:col>
          <xdr:colOff>1066800</xdr:colOff>
          <xdr:row>37</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3429000" y="27241500"/>
              <a:ext cx="1066800" cy="1438275"/>
              <a:chOff x="3057525" y="5286375"/>
              <a:chExt cx="1066800" cy="219075"/>
            </a:xfrm>
          </xdr:grpSpPr>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400-00005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400-00005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37</xdr:row>
          <xdr:rowOff>0</xdr:rowOff>
        </xdr:from>
        <xdr:to>
          <xdr:col>3</xdr:col>
          <xdr:colOff>1066800</xdr:colOff>
          <xdr:row>38</xdr:row>
          <xdr:rowOff>28575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3429000" y="28651200"/>
              <a:ext cx="1066800" cy="657225"/>
              <a:chOff x="3057525" y="5286375"/>
              <a:chExt cx="1066800" cy="219075"/>
            </a:xfrm>
          </xdr:grpSpPr>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400-00005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400-00005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38</xdr:row>
          <xdr:rowOff>0</xdr:rowOff>
        </xdr:from>
        <xdr:to>
          <xdr:col>3</xdr:col>
          <xdr:colOff>1066800</xdr:colOff>
          <xdr:row>38</xdr:row>
          <xdr:rowOff>219075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3429000" y="29279850"/>
              <a:ext cx="1066800" cy="219075"/>
              <a:chOff x="3057525" y="5286375"/>
              <a:chExt cx="1066800" cy="219075"/>
            </a:xfrm>
          </xdr:grpSpPr>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400-00005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400-00005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39</xdr:row>
          <xdr:rowOff>0</xdr:rowOff>
        </xdr:from>
        <xdr:to>
          <xdr:col>3</xdr:col>
          <xdr:colOff>1066800</xdr:colOff>
          <xdr:row>40</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3429000" y="31413450"/>
              <a:ext cx="1066800" cy="1711325"/>
              <a:chOff x="3057525" y="5286375"/>
              <a:chExt cx="1066800" cy="219075"/>
            </a:xfrm>
          </xdr:grpSpPr>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400-00005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400-00005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40</xdr:row>
          <xdr:rowOff>0</xdr:rowOff>
        </xdr:from>
        <xdr:to>
          <xdr:col>3</xdr:col>
          <xdr:colOff>1066800</xdr:colOff>
          <xdr:row>41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29000" y="33096200"/>
              <a:ext cx="1066800" cy="1076325"/>
              <a:chOff x="3057525" y="5286375"/>
              <a:chExt cx="1066800" cy="219075"/>
            </a:xfrm>
          </xdr:grpSpPr>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400-00005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400-00005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41</xdr:row>
          <xdr:rowOff>0</xdr:rowOff>
        </xdr:from>
        <xdr:to>
          <xdr:col>3</xdr:col>
          <xdr:colOff>1066800</xdr:colOff>
          <xdr:row>42</xdr:row>
          <xdr:rowOff>28575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29000" y="34143950"/>
              <a:ext cx="1066800" cy="409575"/>
              <a:chOff x="3057525" y="5286375"/>
              <a:chExt cx="1066800" cy="219075"/>
            </a:xfrm>
          </xdr:grpSpPr>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400-00005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400-00005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41</xdr:row>
          <xdr:rowOff>0</xdr:rowOff>
        </xdr:from>
        <xdr:to>
          <xdr:col>4</xdr:col>
          <xdr:colOff>1066800</xdr:colOff>
          <xdr:row>42</xdr:row>
          <xdr:rowOff>28575</xdr:rowOff>
        </xdr:to>
        <xdr:grpSp>
          <xdr:nvGrpSpPr>
            <xdr:cNvPr id="97" name="Group 96">
              <a:extLst>
                <a:ext uri="{FF2B5EF4-FFF2-40B4-BE49-F238E27FC236}">
                  <a16:creationId xmlns:a16="http://schemas.microsoft.com/office/drawing/2014/main" id="{00000000-0008-0000-0400-000061000000}"/>
                </a:ext>
              </a:extLst>
            </xdr:cNvPr>
            <xdr:cNvGrpSpPr/>
          </xdr:nvGrpSpPr>
          <xdr:grpSpPr>
            <a:xfrm>
              <a:off x="5283200" y="34143950"/>
              <a:ext cx="1066800" cy="409575"/>
              <a:chOff x="3057525" y="5286375"/>
              <a:chExt cx="1066800" cy="219075"/>
            </a:xfrm>
          </xdr:grpSpPr>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400-00005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400-00005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40</xdr:row>
          <xdr:rowOff>0</xdr:rowOff>
        </xdr:from>
        <xdr:to>
          <xdr:col>4</xdr:col>
          <xdr:colOff>1066800</xdr:colOff>
          <xdr:row>41</xdr:row>
          <xdr:rowOff>28575</xdr:rowOff>
        </xdr:to>
        <xdr:grpSp>
          <xdr:nvGrpSpPr>
            <xdr:cNvPr id="100" name="Group 99">
              <a:extLst>
                <a:ext uri="{FF2B5EF4-FFF2-40B4-BE49-F238E27FC236}">
                  <a16:creationId xmlns:a16="http://schemas.microsoft.com/office/drawing/2014/main" id="{00000000-0008-0000-0400-000064000000}"/>
                </a:ext>
              </a:extLst>
            </xdr:cNvPr>
            <xdr:cNvGrpSpPr/>
          </xdr:nvGrpSpPr>
          <xdr:grpSpPr>
            <a:xfrm>
              <a:off x="5283200" y="33096200"/>
              <a:ext cx="1066800" cy="1076325"/>
              <a:chOff x="3057525" y="5286375"/>
              <a:chExt cx="1066800" cy="219075"/>
            </a:xfrm>
          </xdr:grpSpPr>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400-00006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400-00006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39</xdr:row>
          <xdr:rowOff>0</xdr:rowOff>
        </xdr:from>
        <xdr:to>
          <xdr:col>4</xdr:col>
          <xdr:colOff>1066800</xdr:colOff>
          <xdr:row>40</xdr:row>
          <xdr:rowOff>28575</xdr:rowOff>
        </xdr:to>
        <xdr:grpSp>
          <xdr:nvGrpSpPr>
            <xdr:cNvPr id="103" name="Group 102">
              <a:extLst>
                <a:ext uri="{FF2B5EF4-FFF2-40B4-BE49-F238E27FC236}">
                  <a16:creationId xmlns:a16="http://schemas.microsoft.com/office/drawing/2014/main" id="{00000000-0008-0000-0400-000067000000}"/>
                </a:ext>
              </a:extLst>
            </xdr:cNvPr>
            <xdr:cNvGrpSpPr/>
          </xdr:nvGrpSpPr>
          <xdr:grpSpPr>
            <a:xfrm>
              <a:off x="5283200" y="31413450"/>
              <a:ext cx="1066800" cy="1711325"/>
              <a:chOff x="3057525" y="5286375"/>
              <a:chExt cx="1066800" cy="219075"/>
            </a:xfrm>
          </xdr:grpSpPr>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400-00006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400-00006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38</xdr:row>
          <xdr:rowOff>0</xdr:rowOff>
        </xdr:from>
        <xdr:to>
          <xdr:col>4</xdr:col>
          <xdr:colOff>1066800</xdr:colOff>
          <xdr:row>38</xdr:row>
          <xdr:rowOff>219075</xdr:rowOff>
        </xdr:to>
        <xdr:grpSp>
          <xdr:nvGrpSpPr>
            <xdr:cNvPr id="106" name="Group 105">
              <a:extLst>
                <a:ext uri="{FF2B5EF4-FFF2-40B4-BE49-F238E27FC236}">
                  <a16:creationId xmlns:a16="http://schemas.microsoft.com/office/drawing/2014/main" id="{00000000-0008-0000-0400-00006A000000}"/>
                </a:ext>
              </a:extLst>
            </xdr:cNvPr>
            <xdr:cNvGrpSpPr/>
          </xdr:nvGrpSpPr>
          <xdr:grpSpPr>
            <a:xfrm>
              <a:off x="5283200" y="29279850"/>
              <a:ext cx="1066800" cy="219075"/>
              <a:chOff x="3057525" y="5286375"/>
              <a:chExt cx="1066800" cy="219075"/>
            </a:xfrm>
          </xdr:grpSpPr>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400-00006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400-00006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37</xdr:row>
          <xdr:rowOff>0</xdr:rowOff>
        </xdr:from>
        <xdr:to>
          <xdr:col>4</xdr:col>
          <xdr:colOff>1066800</xdr:colOff>
          <xdr:row>38</xdr:row>
          <xdr:rowOff>28575</xdr:rowOff>
        </xdr:to>
        <xdr:grpSp>
          <xdr:nvGrpSpPr>
            <xdr:cNvPr id="109" name="Group 108">
              <a:extLst>
                <a:ext uri="{FF2B5EF4-FFF2-40B4-BE49-F238E27FC236}">
                  <a16:creationId xmlns:a16="http://schemas.microsoft.com/office/drawing/2014/main" id="{00000000-0008-0000-0400-00006D000000}"/>
                </a:ext>
              </a:extLst>
            </xdr:cNvPr>
            <xdr:cNvGrpSpPr/>
          </xdr:nvGrpSpPr>
          <xdr:grpSpPr>
            <a:xfrm>
              <a:off x="5283200" y="28651200"/>
              <a:ext cx="1066800" cy="657225"/>
              <a:chOff x="3057525" y="5286375"/>
              <a:chExt cx="1066800" cy="219075"/>
            </a:xfrm>
          </xdr:grpSpPr>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400-00006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400-00006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28575</xdr:rowOff>
        </xdr:to>
        <xdr:grpSp>
          <xdr:nvGrpSpPr>
            <xdr:cNvPr id="112" name="Group 111">
              <a:extLst>
                <a:ext uri="{FF2B5EF4-FFF2-40B4-BE49-F238E27FC236}">
                  <a16:creationId xmlns:a16="http://schemas.microsoft.com/office/drawing/2014/main" id="{00000000-0008-0000-0400-000070000000}"/>
                </a:ext>
              </a:extLst>
            </xdr:cNvPr>
            <xdr:cNvGrpSpPr/>
          </xdr:nvGrpSpPr>
          <xdr:grpSpPr>
            <a:xfrm>
              <a:off x="5283200" y="27241500"/>
              <a:ext cx="1066800" cy="1438275"/>
              <a:chOff x="3057525" y="5286375"/>
              <a:chExt cx="1066800" cy="219075"/>
            </a:xfrm>
          </xdr:grpSpPr>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400-000068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400-000069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35</xdr:row>
          <xdr:rowOff>0</xdr:rowOff>
        </xdr:from>
        <xdr:to>
          <xdr:col>4</xdr:col>
          <xdr:colOff>1066800</xdr:colOff>
          <xdr:row>36</xdr:row>
          <xdr:rowOff>28575</xdr:rowOff>
        </xdr:to>
        <xdr:grpSp>
          <xdr:nvGrpSpPr>
            <xdr:cNvPr id="115" name="Group 114">
              <a:extLst>
                <a:ext uri="{FF2B5EF4-FFF2-40B4-BE49-F238E27FC236}">
                  <a16:creationId xmlns:a16="http://schemas.microsoft.com/office/drawing/2014/main" id="{00000000-0008-0000-0400-000073000000}"/>
                </a:ext>
              </a:extLst>
            </xdr:cNvPr>
            <xdr:cNvGrpSpPr/>
          </xdr:nvGrpSpPr>
          <xdr:grpSpPr>
            <a:xfrm>
              <a:off x="5283200" y="26987500"/>
              <a:ext cx="1066800" cy="282575"/>
              <a:chOff x="3057525" y="5286375"/>
              <a:chExt cx="1066800" cy="219075"/>
            </a:xfrm>
          </xdr:grpSpPr>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400-00006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400-00006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34</xdr:row>
          <xdr:rowOff>0</xdr:rowOff>
        </xdr:from>
        <xdr:to>
          <xdr:col>4</xdr:col>
          <xdr:colOff>1066800</xdr:colOff>
          <xdr:row>35</xdr:row>
          <xdr:rowOff>28575</xdr:rowOff>
        </xdr:to>
        <xdr:grpSp>
          <xdr:nvGrpSpPr>
            <xdr:cNvPr id="118" name="Group 117">
              <a:extLst>
                <a:ext uri="{FF2B5EF4-FFF2-40B4-BE49-F238E27FC236}">
                  <a16:creationId xmlns:a16="http://schemas.microsoft.com/office/drawing/2014/main" id="{00000000-0008-0000-0400-000076000000}"/>
                </a:ext>
              </a:extLst>
            </xdr:cNvPr>
            <xdr:cNvGrpSpPr/>
          </xdr:nvGrpSpPr>
          <xdr:grpSpPr>
            <a:xfrm>
              <a:off x="5283200" y="25990550"/>
              <a:ext cx="1066800" cy="1025525"/>
              <a:chOff x="3057525" y="5286375"/>
              <a:chExt cx="1066800" cy="219075"/>
            </a:xfrm>
          </xdr:grpSpPr>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400-00006C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400-00006D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33</xdr:row>
          <xdr:rowOff>0</xdr:rowOff>
        </xdr:from>
        <xdr:to>
          <xdr:col>4</xdr:col>
          <xdr:colOff>1066800</xdr:colOff>
          <xdr:row>34</xdr:row>
          <xdr:rowOff>28575</xdr:rowOff>
        </xdr:to>
        <xdr:grpSp>
          <xdr:nvGrpSpPr>
            <xdr:cNvPr id="121" name="Group 120">
              <a:extLst>
                <a:ext uri="{FF2B5EF4-FFF2-40B4-BE49-F238E27FC236}">
                  <a16:creationId xmlns:a16="http://schemas.microsoft.com/office/drawing/2014/main" id="{00000000-0008-0000-0400-000079000000}"/>
                </a:ext>
              </a:extLst>
            </xdr:cNvPr>
            <xdr:cNvGrpSpPr/>
          </xdr:nvGrpSpPr>
          <xdr:grpSpPr>
            <a:xfrm>
              <a:off x="5283200" y="25736550"/>
              <a:ext cx="1066800" cy="282575"/>
              <a:chOff x="3057525" y="5286375"/>
              <a:chExt cx="1066800" cy="219075"/>
            </a:xfrm>
          </xdr:grpSpPr>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400-00006E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400-00006F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32</xdr:row>
          <xdr:rowOff>0</xdr:rowOff>
        </xdr:from>
        <xdr:to>
          <xdr:col>4</xdr:col>
          <xdr:colOff>1066800</xdr:colOff>
          <xdr:row>33</xdr:row>
          <xdr:rowOff>28575</xdr:rowOff>
        </xdr:to>
        <xdr:grpSp>
          <xdr:nvGrpSpPr>
            <xdr:cNvPr id="124" name="Group 123">
              <a:extLst>
                <a:ext uri="{FF2B5EF4-FFF2-40B4-BE49-F238E27FC236}">
                  <a16:creationId xmlns:a16="http://schemas.microsoft.com/office/drawing/2014/main" id="{00000000-0008-0000-0400-00007C000000}"/>
                </a:ext>
              </a:extLst>
            </xdr:cNvPr>
            <xdr:cNvGrpSpPr/>
          </xdr:nvGrpSpPr>
          <xdr:grpSpPr>
            <a:xfrm>
              <a:off x="5283200" y="25482550"/>
              <a:ext cx="1066800" cy="282575"/>
              <a:chOff x="3057525" y="5286375"/>
              <a:chExt cx="1066800" cy="219075"/>
            </a:xfrm>
          </xdr:grpSpPr>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400-000070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400-000071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4</xdr:col>
          <xdr:colOff>1066800</xdr:colOff>
          <xdr:row>31</xdr:row>
          <xdr:rowOff>219075</xdr:rowOff>
        </xdr:to>
        <xdr:grpSp>
          <xdr:nvGrpSpPr>
            <xdr:cNvPr id="127" name="Group 126">
              <a:extLst>
                <a:ext uri="{FF2B5EF4-FFF2-40B4-BE49-F238E27FC236}">
                  <a16:creationId xmlns:a16="http://schemas.microsoft.com/office/drawing/2014/main" id="{00000000-0008-0000-0400-00007F000000}"/>
                </a:ext>
              </a:extLst>
            </xdr:cNvPr>
            <xdr:cNvGrpSpPr/>
          </xdr:nvGrpSpPr>
          <xdr:grpSpPr>
            <a:xfrm>
              <a:off x="5283200" y="25228550"/>
              <a:ext cx="1066800" cy="219075"/>
              <a:chOff x="3057525" y="5286375"/>
              <a:chExt cx="1066800" cy="219075"/>
            </a:xfrm>
          </xdr:grpSpPr>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400-000072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400-000073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0</xdr:rowOff>
        </xdr:from>
        <xdr:to>
          <xdr:col>4</xdr:col>
          <xdr:colOff>1066800</xdr:colOff>
          <xdr:row>30</xdr:row>
          <xdr:rowOff>28575</xdr:rowOff>
        </xdr:to>
        <xdr:grpSp>
          <xdr:nvGrpSpPr>
            <xdr:cNvPr id="130" name="Group 129">
              <a:extLst>
                <a:ext uri="{FF2B5EF4-FFF2-40B4-BE49-F238E27FC236}">
                  <a16:creationId xmlns:a16="http://schemas.microsoft.com/office/drawing/2014/main" id="{00000000-0008-0000-0400-000082000000}"/>
                </a:ext>
              </a:extLst>
            </xdr:cNvPr>
            <xdr:cNvGrpSpPr/>
          </xdr:nvGrpSpPr>
          <xdr:grpSpPr>
            <a:xfrm>
              <a:off x="5283200" y="24720550"/>
              <a:ext cx="1066800" cy="282575"/>
              <a:chOff x="3057525" y="5286375"/>
              <a:chExt cx="1066800" cy="219075"/>
            </a:xfrm>
          </xdr:grpSpPr>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400-00007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400-00007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4</xdr:col>
          <xdr:colOff>1066800</xdr:colOff>
          <xdr:row>31</xdr:row>
          <xdr:rowOff>28575</xdr:rowOff>
        </xdr:to>
        <xdr:grpSp>
          <xdr:nvGrpSpPr>
            <xdr:cNvPr id="133" name="Group 132">
              <a:extLst>
                <a:ext uri="{FF2B5EF4-FFF2-40B4-BE49-F238E27FC236}">
                  <a16:creationId xmlns:a16="http://schemas.microsoft.com/office/drawing/2014/main" id="{00000000-0008-0000-0400-000085000000}"/>
                </a:ext>
              </a:extLst>
            </xdr:cNvPr>
            <xdr:cNvGrpSpPr/>
          </xdr:nvGrpSpPr>
          <xdr:grpSpPr>
            <a:xfrm>
              <a:off x="5283200" y="24974550"/>
              <a:ext cx="1066800" cy="282575"/>
              <a:chOff x="3057525" y="5286375"/>
              <a:chExt cx="1066800" cy="219075"/>
            </a:xfrm>
          </xdr:grpSpPr>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400-000076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400-000077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0</xdr:rowOff>
        </xdr:from>
        <xdr:to>
          <xdr:col>3</xdr:col>
          <xdr:colOff>1066800</xdr:colOff>
          <xdr:row>28</xdr:row>
          <xdr:rowOff>28575</xdr:rowOff>
        </xdr:to>
        <xdr:grpSp>
          <xdr:nvGrpSpPr>
            <xdr:cNvPr id="139" name="Group 138">
              <a:extLst>
                <a:ext uri="{FF2B5EF4-FFF2-40B4-BE49-F238E27FC236}">
                  <a16:creationId xmlns:a16="http://schemas.microsoft.com/office/drawing/2014/main" id="{00000000-0008-0000-0400-00008B000000}"/>
                </a:ext>
              </a:extLst>
            </xdr:cNvPr>
            <xdr:cNvGrpSpPr/>
          </xdr:nvGrpSpPr>
          <xdr:grpSpPr>
            <a:xfrm>
              <a:off x="3429000" y="22199600"/>
              <a:ext cx="1066800" cy="1552575"/>
              <a:chOff x="3057525" y="5286375"/>
              <a:chExt cx="1066800" cy="219075"/>
            </a:xfrm>
          </xdr:grpSpPr>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400-00007A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400-00007B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67</xdr:row>
      <xdr:rowOff>0</xdr:rowOff>
    </xdr:from>
    <xdr:to>
      <xdr:col>3</xdr:col>
      <xdr:colOff>1855304</xdr:colOff>
      <xdr:row>67</xdr:row>
      <xdr:rowOff>219075</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3429000" y="42424350"/>
          <a:ext cx="1855304" cy="219075"/>
          <a:chOff x="3048000" y="14817587"/>
          <a:chExt cx="1855304" cy="219075"/>
        </a:xfrm>
      </xdr:grpSpPr>
      <xdr:sp macro="" textlink="">
        <xdr:nvSpPr>
          <xdr:cNvPr id="12414"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7E3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5"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7F3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16"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803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53</xdr:row>
          <xdr:rowOff>0</xdr:rowOff>
        </xdr:from>
        <xdr:to>
          <xdr:col>4</xdr:col>
          <xdr:colOff>1066800</xdr:colOff>
          <xdr:row>54</xdr:row>
          <xdr:rowOff>0</xdr:rowOff>
        </xdr:to>
        <xdr:grpSp>
          <xdr:nvGrpSpPr>
            <xdr:cNvPr id="119" name="Group 118">
              <a:extLst>
                <a:ext uri="{FF2B5EF4-FFF2-40B4-BE49-F238E27FC236}">
                  <a16:creationId xmlns:a16="http://schemas.microsoft.com/office/drawing/2014/main" id="{00000000-0008-0000-0400-000077000000}"/>
                </a:ext>
              </a:extLst>
            </xdr:cNvPr>
            <xdr:cNvGrpSpPr/>
          </xdr:nvGrpSpPr>
          <xdr:grpSpPr>
            <a:xfrm>
              <a:off x="5283200" y="37528500"/>
              <a:ext cx="1066800" cy="508000"/>
              <a:chOff x="3057525" y="5286375"/>
              <a:chExt cx="1066800" cy="219075"/>
            </a:xfrm>
          </xdr:grpSpPr>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400-00009430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400-00009530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161925</xdr:rowOff>
        </xdr:from>
        <xdr:to>
          <xdr:col>4</xdr:col>
          <xdr:colOff>2295525</xdr:colOff>
          <xdr:row>67</xdr:row>
          <xdr:rowOff>495300</xdr:rowOff>
        </xdr:to>
        <xdr:grpSp>
          <xdr:nvGrpSpPr>
            <xdr:cNvPr id="125" name="Group 135">
              <a:extLst>
                <a:ext uri="{FF2B5EF4-FFF2-40B4-BE49-F238E27FC236}">
                  <a16:creationId xmlns:a16="http://schemas.microsoft.com/office/drawing/2014/main" id="{00000000-0008-0000-0400-00007D000000}"/>
                </a:ext>
              </a:extLst>
            </xdr:cNvPr>
            <xdr:cNvGrpSpPr>
              <a:grpSpLocks/>
            </xdr:cNvGrpSpPr>
          </xdr:nvGrpSpPr>
          <xdr:grpSpPr bwMode="auto">
            <a:xfrm>
              <a:off x="5321300" y="42586275"/>
              <a:ext cx="2257425" cy="333375"/>
              <a:chOff x="30480" y="148175"/>
              <a:chExt cx="18553" cy="2191"/>
            </a:xfrm>
          </xdr:grpSpPr>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400-00009930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400-00009A30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400-00009B30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85</xdr:row>
          <xdr:rowOff>0</xdr:rowOff>
        </xdr:from>
        <xdr:to>
          <xdr:col>4</xdr:col>
          <xdr:colOff>1855304</xdr:colOff>
          <xdr:row>86</xdr:row>
          <xdr:rowOff>0</xdr:rowOff>
        </xdr:to>
        <xdr:grpSp>
          <xdr:nvGrpSpPr>
            <xdr:cNvPr id="140" name="Group 139">
              <a:extLst>
                <a:ext uri="{FF2B5EF4-FFF2-40B4-BE49-F238E27FC236}">
                  <a16:creationId xmlns:a16="http://schemas.microsoft.com/office/drawing/2014/main" id="{00000000-0008-0000-0400-00008C000000}"/>
                </a:ext>
              </a:extLst>
            </xdr:cNvPr>
            <xdr:cNvGrpSpPr/>
          </xdr:nvGrpSpPr>
          <xdr:grpSpPr>
            <a:xfrm>
              <a:off x="5283200" y="57505600"/>
              <a:ext cx="1855304" cy="762000"/>
              <a:chOff x="3048000" y="14817587"/>
              <a:chExt cx="1855304" cy="219075"/>
            </a:xfrm>
          </xdr:grpSpPr>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400-0000A430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400-0000A530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400-0000A630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37</xdr:row>
          <xdr:rowOff>0</xdr:rowOff>
        </xdr:from>
        <xdr:to>
          <xdr:col>5</xdr:col>
          <xdr:colOff>474179</xdr:colOff>
          <xdr:row>38</xdr:row>
          <xdr:rowOff>0</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5799667" y="14192250"/>
              <a:ext cx="2495595" cy="571500"/>
              <a:chOff x="3048009" y="14817587"/>
              <a:chExt cx="1855284" cy="219075"/>
            </a:xfrm>
          </xdr:grpSpPr>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3048009" y="14817587"/>
                <a:ext cx="514346"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3600450" y="14817587"/>
                <a:ext cx="51435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4105688" y="14817587"/>
                <a:ext cx="79760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xdr:col>
      <xdr:colOff>23131</xdr:colOff>
      <xdr:row>1</xdr:row>
      <xdr:rowOff>36739</xdr:rowOff>
    </xdr:from>
    <xdr:ext cx="1663052" cy="1033689"/>
    <xdr:pic>
      <xdr:nvPicPr>
        <xdr:cNvPr id="2" name="logo-image" descr="Home">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681" y="227239"/>
          <a:ext cx="1663052" cy="1033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23131</xdr:colOff>
      <xdr:row>1</xdr:row>
      <xdr:rowOff>4989</xdr:rowOff>
    </xdr:from>
    <xdr:ext cx="1417647" cy="1081314"/>
    <xdr:pic>
      <xdr:nvPicPr>
        <xdr:cNvPr id="3" name="logo-image" descr="Home">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681" y="195489"/>
          <a:ext cx="1417647" cy="1081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23131</xdr:colOff>
      <xdr:row>1</xdr:row>
      <xdr:rowOff>36739</xdr:rowOff>
    </xdr:from>
    <xdr:ext cx="1417647" cy="1033689"/>
    <xdr:pic>
      <xdr:nvPicPr>
        <xdr:cNvPr id="4" name="logo-image" descr="Home">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681" y="227239"/>
          <a:ext cx="1417647" cy="1033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23131</xdr:colOff>
      <xdr:row>1</xdr:row>
      <xdr:rowOff>36739</xdr:rowOff>
    </xdr:from>
    <xdr:ext cx="1417647" cy="1033689"/>
    <xdr:pic>
      <xdr:nvPicPr>
        <xdr:cNvPr id="5" name="logo-image" descr="Home">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681" y="227239"/>
          <a:ext cx="1417647" cy="1033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revisions/_rels/revisionHeaders.xml.rels><?xml version="1.0" encoding="UTF-8" standalone="yes"?>
<Relationships xmlns="http://schemas.openxmlformats.org/package/2006/relationships"><Relationship Id="rId18" Type="http://schemas.openxmlformats.org/officeDocument/2006/relationships/revisionLog" Target="revisionLog12.xml"/><Relationship Id="rId26" Type="http://schemas.openxmlformats.org/officeDocument/2006/relationships/revisionLog" Target="revisionLog13.xml"/><Relationship Id="rId39" Type="http://schemas.openxmlformats.org/officeDocument/2006/relationships/revisionLog" Target="revisionLog26.xml"/><Relationship Id="rId21" Type="http://schemas.openxmlformats.org/officeDocument/2006/relationships/revisionLog" Target="revisionLog3.xml"/><Relationship Id="rId34" Type="http://schemas.openxmlformats.org/officeDocument/2006/relationships/revisionLog" Target="revisionLog21.xml"/><Relationship Id="rId42" Type="http://schemas.openxmlformats.org/officeDocument/2006/relationships/revisionLog" Target="revisionLog29.xml"/><Relationship Id="rId17" Type="http://schemas.openxmlformats.org/officeDocument/2006/relationships/revisionLog" Target="revisionLog11.xml"/><Relationship Id="rId25" Type="http://schemas.openxmlformats.org/officeDocument/2006/relationships/revisionLog" Target="revisionLog7.xml"/><Relationship Id="rId33" Type="http://schemas.openxmlformats.org/officeDocument/2006/relationships/revisionLog" Target="revisionLog20.xml"/><Relationship Id="rId38" Type="http://schemas.openxmlformats.org/officeDocument/2006/relationships/revisionLog" Target="revisionLog25.xml"/><Relationship Id="rId16" Type="http://schemas.openxmlformats.org/officeDocument/2006/relationships/revisionLog" Target="revisionLog10.xml"/><Relationship Id="rId20" Type="http://schemas.openxmlformats.org/officeDocument/2006/relationships/revisionLog" Target="revisionLog2.xml"/><Relationship Id="rId29" Type="http://schemas.openxmlformats.org/officeDocument/2006/relationships/revisionLog" Target="revisionLog16.xml"/><Relationship Id="rId41" Type="http://schemas.openxmlformats.org/officeDocument/2006/relationships/revisionLog" Target="revisionLog28.xml"/><Relationship Id="rId24" Type="http://schemas.openxmlformats.org/officeDocument/2006/relationships/revisionLog" Target="revisionLog6.xml"/><Relationship Id="rId32" Type="http://schemas.openxmlformats.org/officeDocument/2006/relationships/revisionLog" Target="revisionLog19.xml"/><Relationship Id="rId37" Type="http://schemas.openxmlformats.org/officeDocument/2006/relationships/revisionLog" Target="revisionLog24.xml"/><Relationship Id="rId40" Type="http://schemas.openxmlformats.org/officeDocument/2006/relationships/revisionLog" Target="revisionLog27.xml"/><Relationship Id="rId15" Type="http://schemas.openxmlformats.org/officeDocument/2006/relationships/revisionLog" Target="revisionLog9.xml"/><Relationship Id="rId23" Type="http://schemas.openxmlformats.org/officeDocument/2006/relationships/revisionLog" Target="revisionLog5.xml"/><Relationship Id="rId28" Type="http://schemas.openxmlformats.org/officeDocument/2006/relationships/revisionLog" Target="revisionLog15.xml"/><Relationship Id="rId36" Type="http://schemas.openxmlformats.org/officeDocument/2006/relationships/revisionLog" Target="revisionLog23.xml"/><Relationship Id="rId19" Type="http://schemas.openxmlformats.org/officeDocument/2006/relationships/revisionLog" Target="revisionLog1.xml"/><Relationship Id="rId31" Type="http://schemas.openxmlformats.org/officeDocument/2006/relationships/revisionLog" Target="revisionLog18.xml"/><Relationship Id="rId14" Type="http://schemas.openxmlformats.org/officeDocument/2006/relationships/revisionLog" Target="revisionLog8.xml"/><Relationship Id="rId22" Type="http://schemas.openxmlformats.org/officeDocument/2006/relationships/revisionLog" Target="revisionLog4.xml"/><Relationship Id="rId27" Type="http://schemas.openxmlformats.org/officeDocument/2006/relationships/revisionLog" Target="revisionLog14.xml"/><Relationship Id="rId30" Type="http://schemas.openxmlformats.org/officeDocument/2006/relationships/revisionLog" Target="revisionLog17.xml"/><Relationship Id="rId35" Type="http://schemas.openxmlformats.org/officeDocument/2006/relationships/revisionLog" Target="revisionLog2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BD22512B-FF46-4F48-8385-39F774A02816}" diskRevisions="1" revisionId="480" version="4">
  <header guid="{67556749-6AF7-4D80-9CC8-11AD5EB44FAC}" dateTime="2021-06-01T16:06:48" maxSheetId="14" userName="user1" r:id="rId14" minRId="124" maxRId="140">
    <sheetIdMap count="13">
      <sheetId val="1"/>
      <sheetId val="2"/>
      <sheetId val="3"/>
      <sheetId val="4"/>
      <sheetId val="5"/>
      <sheetId val="6"/>
      <sheetId val="7"/>
      <sheetId val="8"/>
      <sheetId val="13"/>
      <sheetId val="9"/>
      <sheetId val="10"/>
      <sheetId val="11"/>
      <sheetId val="12"/>
    </sheetIdMap>
  </header>
  <header guid="{3344C0AD-82D9-4276-8113-43A3A56503EA}" dateTime="2021-06-03T10:30:46" maxSheetId="14" userName="user1" r:id="rId15" minRId="141" maxRId="165">
    <sheetIdMap count="13">
      <sheetId val="1"/>
      <sheetId val="2"/>
      <sheetId val="3"/>
      <sheetId val="4"/>
      <sheetId val="5"/>
      <sheetId val="6"/>
      <sheetId val="7"/>
      <sheetId val="8"/>
      <sheetId val="13"/>
      <sheetId val="9"/>
      <sheetId val="10"/>
      <sheetId val="11"/>
      <sheetId val="12"/>
    </sheetIdMap>
  </header>
  <header guid="{3B9F992E-0A58-4BA2-9A77-FDF1DB967C4B}" dateTime="2021-06-03T10:40:44" maxSheetId="14" userName="user1" r:id="rId16" minRId="170" maxRId="177">
    <sheetIdMap count="13">
      <sheetId val="1"/>
      <sheetId val="2"/>
      <sheetId val="3"/>
      <sheetId val="4"/>
      <sheetId val="5"/>
      <sheetId val="6"/>
      <sheetId val="7"/>
      <sheetId val="8"/>
      <sheetId val="13"/>
      <sheetId val="9"/>
      <sheetId val="10"/>
      <sheetId val="11"/>
      <sheetId val="12"/>
    </sheetIdMap>
  </header>
  <header guid="{BE636F94-D661-4142-B39C-E9AB33235D1B}" dateTime="2021-06-03T14:09:24" maxSheetId="14" userName="user1" r:id="rId17" minRId="178" maxRId="183">
    <sheetIdMap count="13">
      <sheetId val="1"/>
      <sheetId val="2"/>
      <sheetId val="3"/>
      <sheetId val="4"/>
      <sheetId val="5"/>
      <sheetId val="6"/>
      <sheetId val="7"/>
      <sheetId val="8"/>
      <sheetId val="13"/>
      <sheetId val="9"/>
      <sheetId val="10"/>
      <sheetId val="11"/>
      <sheetId val="12"/>
    </sheetIdMap>
  </header>
  <header guid="{8869FDFF-31E1-49CE-8C42-26155009EA51}" dateTime="2021-06-10T11:10:30" maxSheetId="14" userName="user1" r:id="rId18" minRId="188">
    <sheetIdMap count="13">
      <sheetId val="1"/>
      <sheetId val="2"/>
      <sheetId val="3"/>
      <sheetId val="4"/>
      <sheetId val="5"/>
      <sheetId val="6"/>
      <sheetId val="7"/>
      <sheetId val="8"/>
      <sheetId val="13"/>
      <sheetId val="9"/>
      <sheetId val="10"/>
      <sheetId val="11"/>
      <sheetId val="12"/>
    </sheetIdMap>
  </header>
  <header guid="{725F823F-79D1-4944-8EB8-036A461BCCBD}" dateTime="2021-06-13T13:00:31" maxSheetId="14" userName="user1" r:id="rId19" minRId="189" maxRId="231">
    <sheetIdMap count="13">
      <sheetId val="1"/>
      <sheetId val="2"/>
      <sheetId val="3"/>
      <sheetId val="4"/>
      <sheetId val="5"/>
      <sheetId val="6"/>
      <sheetId val="7"/>
      <sheetId val="8"/>
      <sheetId val="13"/>
      <sheetId val="9"/>
      <sheetId val="10"/>
      <sheetId val="11"/>
      <sheetId val="12"/>
    </sheetIdMap>
  </header>
  <header guid="{41515364-51A7-41DD-A796-588318D7E0A6}" dateTime="2021-06-13T13:21:52" maxSheetId="14" userName="user1" r:id="rId20" minRId="232" maxRId="241">
    <sheetIdMap count="13">
      <sheetId val="1"/>
      <sheetId val="2"/>
      <sheetId val="3"/>
      <sheetId val="4"/>
      <sheetId val="5"/>
      <sheetId val="6"/>
      <sheetId val="7"/>
      <sheetId val="8"/>
      <sheetId val="13"/>
      <sheetId val="9"/>
      <sheetId val="10"/>
      <sheetId val="11"/>
      <sheetId val="12"/>
    </sheetIdMap>
  </header>
  <header guid="{CC9AF134-CC6A-4886-A8F6-8556F84B0205}" dateTime="2021-06-13T13:23:08" maxSheetId="14" userName="user1" r:id="rId21" minRId="246">
    <sheetIdMap count="13">
      <sheetId val="1"/>
      <sheetId val="2"/>
      <sheetId val="3"/>
      <sheetId val="4"/>
      <sheetId val="5"/>
      <sheetId val="6"/>
      <sheetId val="7"/>
      <sheetId val="8"/>
      <sheetId val="13"/>
      <sheetId val="9"/>
      <sheetId val="10"/>
      <sheetId val="11"/>
      <sheetId val="12"/>
    </sheetIdMap>
  </header>
  <header guid="{F83322D0-C8B4-4154-A917-29DFA1E7860E}" dateTime="2021-06-13T15:43:09" maxSheetId="14" userName="user1" r:id="rId22" minRId="247" maxRId="268">
    <sheetIdMap count="13">
      <sheetId val="1"/>
      <sheetId val="2"/>
      <sheetId val="3"/>
      <sheetId val="4"/>
      <sheetId val="5"/>
      <sheetId val="6"/>
      <sheetId val="7"/>
      <sheetId val="8"/>
      <sheetId val="13"/>
      <sheetId val="9"/>
      <sheetId val="10"/>
      <sheetId val="11"/>
      <sheetId val="12"/>
    </sheetIdMap>
  </header>
  <header guid="{410EEF8F-305F-4666-87BF-959FA6211E3B}" dateTime="2021-06-13T15:57:54" maxSheetId="14" userName="user1" r:id="rId23" minRId="269" maxRId="271">
    <sheetIdMap count="13">
      <sheetId val="1"/>
      <sheetId val="2"/>
      <sheetId val="3"/>
      <sheetId val="4"/>
      <sheetId val="5"/>
      <sheetId val="6"/>
      <sheetId val="7"/>
      <sheetId val="8"/>
      <sheetId val="13"/>
      <sheetId val="9"/>
      <sheetId val="10"/>
      <sheetId val="11"/>
      <sheetId val="12"/>
    </sheetIdMap>
  </header>
  <header guid="{4A8491C8-1B8F-472F-A6B6-5A765CF63F5A}" dateTime="2021-06-13T15:59:03" maxSheetId="14" userName="user1" r:id="rId24">
    <sheetIdMap count="13">
      <sheetId val="1"/>
      <sheetId val="2"/>
      <sheetId val="3"/>
      <sheetId val="4"/>
      <sheetId val="5"/>
      <sheetId val="6"/>
      <sheetId val="7"/>
      <sheetId val="8"/>
      <sheetId val="13"/>
      <sheetId val="9"/>
      <sheetId val="10"/>
      <sheetId val="11"/>
      <sheetId val="12"/>
    </sheetIdMap>
  </header>
  <header guid="{60F73EC9-3379-44C8-8CA4-A33976F008FC}" dateTime="2021-06-14T08:36:12" maxSheetId="14" userName="user1" r:id="rId25" minRId="276" maxRId="277">
    <sheetIdMap count="13">
      <sheetId val="1"/>
      <sheetId val="2"/>
      <sheetId val="3"/>
      <sheetId val="4"/>
      <sheetId val="5"/>
      <sheetId val="6"/>
      <sheetId val="7"/>
      <sheetId val="8"/>
      <sheetId val="13"/>
      <sheetId val="9"/>
      <sheetId val="10"/>
      <sheetId val="11"/>
      <sheetId val="12"/>
    </sheetIdMap>
  </header>
  <header guid="{C4EB7785-F732-4D90-B21C-ED6F5A45D367}" dateTime="2021-06-14T08:47:05" maxSheetId="14" userName="user1" r:id="rId26">
    <sheetIdMap count="13">
      <sheetId val="1"/>
      <sheetId val="2"/>
      <sheetId val="3"/>
      <sheetId val="4"/>
      <sheetId val="5"/>
      <sheetId val="6"/>
      <sheetId val="7"/>
      <sheetId val="8"/>
      <sheetId val="13"/>
      <sheetId val="9"/>
      <sheetId val="10"/>
      <sheetId val="11"/>
      <sheetId val="12"/>
    </sheetIdMap>
  </header>
  <header guid="{01BF57C0-CC65-44A0-944E-74EBE90C37A8}" dateTime="2021-06-14T08:48:47" maxSheetId="14" userName="user1" r:id="rId27" minRId="278" maxRId="280">
    <sheetIdMap count="13">
      <sheetId val="1"/>
      <sheetId val="2"/>
      <sheetId val="3"/>
      <sheetId val="4"/>
      <sheetId val="5"/>
      <sheetId val="6"/>
      <sheetId val="7"/>
      <sheetId val="8"/>
      <sheetId val="13"/>
      <sheetId val="9"/>
      <sheetId val="10"/>
      <sheetId val="11"/>
      <sheetId val="12"/>
    </sheetIdMap>
  </header>
  <header guid="{B5436A89-6B16-48DF-8C2D-28D48B6E7253}" dateTime="2021-06-14T10:25:59" maxSheetId="14" userName="user1" r:id="rId28" minRId="281" maxRId="289">
    <sheetIdMap count="13">
      <sheetId val="1"/>
      <sheetId val="2"/>
      <sheetId val="3"/>
      <sheetId val="4"/>
      <sheetId val="5"/>
      <sheetId val="6"/>
      <sheetId val="7"/>
      <sheetId val="8"/>
      <sheetId val="13"/>
      <sheetId val="9"/>
      <sheetId val="10"/>
      <sheetId val="11"/>
      <sheetId val="12"/>
    </sheetIdMap>
  </header>
  <header guid="{856D5841-46C5-4A8C-8B14-33AA7108B68F}" dateTime="2021-06-14T10:27:12" maxSheetId="14" userName="user1" r:id="rId29" minRId="290" maxRId="292">
    <sheetIdMap count="13">
      <sheetId val="1"/>
      <sheetId val="2"/>
      <sheetId val="3"/>
      <sheetId val="4"/>
      <sheetId val="5"/>
      <sheetId val="6"/>
      <sheetId val="7"/>
      <sheetId val="8"/>
      <sheetId val="13"/>
      <sheetId val="9"/>
      <sheetId val="10"/>
      <sheetId val="11"/>
      <sheetId val="12"/>
    </sheetIdMap>
  </header>
  <header guid="{75B71487-C339-43AA-94CB-09BB999E19E9}" dateTime="2021-06-14T11:55:03" maxSheetId="14" userName="user1" r:id="rId30" minRId="297">
    <sheetIdMap count="13">
      <sheetId val="1"/>
      <sheetId val="2"/>
      <sheetId val="3"/>
      <sheetId val="4"/>
      <sheetId val="5"/>
      <sheetId val="6"/>
      <sheetId val="7"/>
      <sheetId val="8"/>
      <sheetId val="13"/>
      <sheetId val="9"/>
      <sheetId val="10"/>
      <sheetId val="11"/>
      <sheetId val="12"/>
    </sheetIdMap>
  </header>
  <header guid="{F8A90C57-6B77-43C2-BD9A-CA04CCA8FADB}" dateTime="2021-06-14T15:20:12" maxSheetId="14" userName="user1" r:id="rId31" minRId="302" maxRId="303">
    <sheetIdMap count="13">
      <sheetId val="1"/>
      <sheetId val="2"/>
      <sheetId val="3"/>
      <sheetId val="4"/>
      <sheetId val="5"/>
      <sheetId val="6"/>
      <sheetId val="7"/>
      <sheetId val="8"/>
      <sheetId val="13"/>
      <sheetId val="9"/>
      <sheetId val="10"/>
      <sheetId val="11"/>
      <sheetId val="12"/>
    </sheetIdMap>
  </header>
  <header guid="{B7E4B5D6-78CD-4172-AFD0-4E347F59BF6B}" dateTime="2021-06-15T14:18:52" maxSheetId="14" userName="user1" r:id="rId32" minRId="304">
    <sheetIdMap count="13">
      <sheetId val="1"/>
      <sheetId val="2"/>
      <sheetId val="3"/>
      <sheetId val="4"/>
      <sheetId val="5"/>
      <sheetId val="6"/>
      <sheetId val="7"/>
      <sheetId val="8"/>
      <sheetId val="13"/>
      <sheetId val="9"/>
      <sheetId val="10"/>
      <sheetId val="11"/>
      <sheetId val="12"/>
    </sheetIdMap>
  </header>
  <header guid="{F3C8F742-C2F5-4E0A-875A-A7F0397EC16C}" dateTime="2021-06-15T14:41:22" maxSheetId="14" userName="user1" r:id="rId33" minRId="305" maxRId="306">
    <sheetIdMap count="13">
      <sheetId val="1"/>
      <sheetId val="2"/>
      <sheetId val="3"/>
      <sheetId val="4"/>
      <sheetId val="5"/>
      <sheetId val="6"/>
      <sheetId val="7"/>
      <sheetId val="8"/>
      <sheetId val="13"/>
      <sheetId val="9"/>
      <sheetId val="10"/>
      <sheetId val="11"/>
      <sheetId val="12"/>
    </sheetIdMap>
  </header>
  <header guid="{64696250-47F9-43BC-9178-93FAA27FDDF1}" dateTime="2021-06-15T15:03:18" maxSheetId="14" userName="user1" r:id="rId34" minRId="311">
    <sheetIdMap count="13">
      <sheetId val="1"/>
      <sheetId val="2"/>
      <sheetId val="3"/>
      <sheetId val="4"/>
      <sheetId val="5"/>
      <sheetId val="6"/>
      <sheetId val="7"/>
      <sheetId val="8"/>
      <sheetId val="13"/>
      <sheetId val="9"/>
      <sheetId val="10"/>
      <sheetId val="11"/>
      <sheetId val="12"/>
    </sheetIdMap>
  </header>
  <header guid="{1DA8237D-B219-488F-93AB-C8AC143FF151}" dateTime="2021-06-15T15:03:31" maxSheetId="14" userName="user1" r:id="rId35">
    <sheetIdMap count="13">
      <sheetId val="1"/>
      <sheetId val="2"/>
      <sheetId val="3"/>
      <sheetId val="4"/>
      <sheetId val="5"/>
      <sheetId val="6"/>
      <sheetId val="7"/>
      <sheetId val="8"/>
      <sheetId val="13"/>
      <sheetId val="9"/>
      <sheetId val="10"/>
      <sheetId val="11"/>
      <sheetId val="12"/>
    </sheetIdMap>
  </header>
  <header guid="{25544908-C956-4693-8418-6D7CB5209F24}" dateTime="2021-06-16T11:16:54" maxSheetId="14" userName="user1" r:id="rId36" minRId="316">
    <sheetIdMap count="13">
      <sheetId val="1"/>
      <sheetId val="2"/>
      <sheetId val="3"/>
      <sheetId val="4"/>
      <sheetId val="5"/>
      <sheetId val="6"/>
      <sheetId val="7"/>
      <sheetId val="8"/>
      <sheetId val="13"/>
      <sheetId val="9"/>
      <sheetId val="10"/>
      <sheetId val="11"/>
      <sheetId val="12"/>
    </sheetIdMap>
  </header>
  <header guid="{06F9C997-E15A-4C61-A1D4-5450648B740C}" dateTime="2021-06-24T13:50:08" maxSheetId="14" userName="user1" r:id="rId37" minRId="317" maxRId="344">
    <sheetIdMap count="13">
      <sheetId val="1"/>
      <sheetId val="2"/>
      <sheetId val="3"/>
      <sheetId val="4"/>
      <sheetId val="5"/>
      <sheetId val="6"/>
      <sheetId val="7"/>
      <sheetId val="8"/>
      <sheetId val="13"/>
      <sheetId val="9"/>
      <sheetId val="10"/>
      <sheetId val="11"/>
      <sheetId val="12"/>
    </sheetIdMap>
  </header>
  <header guid="{527FDA36-295A-4474-82B9-DCC84DEAB328}" dateTime="2021-06-24T14:05:38" maxSheetId="14" userName="user" r:id="rId38" minRId="349">
    <sheetIdMap count="13">
      <sheetId val="1"/>
      <sheetId val="2"/>
      <sheetId val="3"/>
      <sheetId val="4"/>
      <sheetId val="5"/>
      <sheetId val="6"/>
      <sheetId val="7"/>
      <sheetId val="8"/>
      <sheetId val="13"/>
      <sheetId val="9"/>
      <sheetId val="10"/>
      <sheetId val="11"/>
      <sheetId val="12"/>
    </sheetIdMap>
  </header>
  <header guid="{26A7557C-4D24-46B3-B190-75A4E35C90CF}" dateTime="2021-06-28T09:07:41" maxSheetId="14" userName="Mahamat Abakar Assouyouti" r:id="rId39">
    <sheetIdMap count="13">
      <sheetId val="1"/>
      <sheetId val="2"/>
      <sheetId val="3"/>
      <sheetId val="4"/>
      <sheetId val="5"/>
      <sheetId val="6"/>
      <sheetId val="7"/>
      <sheetId val="8"/>
      <sheetId val="13"/>
      <sheetId val="9"/>
      <sheetId val="10"/>
      <sheetId val="11"/>
      <sheetId val="12"/>
    </sheetIdMap>
  </header>
  <header guid="{DD5F35CC-AD6B-40F2-9E02-1051B13DA493}" dateTime="2021-06-28T09:11:07" maxSheetId="14" userName="Mahamat Abakar Assouyouti" r:id="rId40">
    <sheetIdMap count="13">
      <sheetId val="1"/>
      <sheetId val="2"/>
      <sheetId val="3"/>
      <sheetId val="4"/>
      <sheetId val="5"/>
      <sheetId val="6"/>
      <sheetId val="7"/>
      <sheetId val="8"/>
      <sheetId val="13"/>
      <sheetId val="9"/>
      <sheetId val="10"/>
      <sheetId val="11"/>
      <sheetId val="12"/>
    </sheetIdMap>
  </header>
  <header guid="{97BD64C4-18CB-4BC6-88EB-798493F63FD1}" dateTime="2021-06-28T09:12:58" maxSheetId="14" userName="Mahamat Abakar Assouyouti" r:id="rId41" minRId="362" maxRId="472">
    <sheetIdMap count="13">
      <sheetId val="1"/>
      <sheetId val="2"/>
      <sheetId val="3"/>
      <sheetId val="4"/>
      <sheetId val="5"/>
      <sheetId val="6"/>
      <sheetId val="7"/>
      <sheetId val="8"/>
      <sheetId val="13"/>
      <sheetId val="9"/>
      <sheetId val="10"/>
      <sheetId val="11"/>
      <sheetId val="12"/>
    </sheetIdMap>
  </header>
  <header guid="{BD22512B-FF46-4F48-8385-39F774A02816}" dateTime="2021-06-28T09:13:18" maxSheetId="14" userName="Mahamat Abakar Assouyouti" r:id="rId42">
    <sheetIdMap count="13">
      <sheetId val="1"/>
      <sheetId val="2"/>
      <sheetId val="3"/>
      <sheetId val="4"/>
      <sheetId val="5"/>
      <sheetId val="6"/>
      <sheetId val="7"/>
      <sheetId val="8"/>
      <sheetId val="13"/>
      <sheetId val="9"/>
      <sheetId val="10"/>
      <sheetId val="11"/>
      <sheetId val="1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E50" start="0" length="0">
    <dxf>
      <font>
        <color auto="1"/>
        <name val="Times New Roman"/>
        <scheme val="none"/>
      </font>
      <fill>
        <patternFill patternType="none">
          <bgColor indexed="65"/>
        </patternFill>
      </fill>
      <alignment horizontal="left" vertical="center" readingOrder="0"/>
    </dxf>
  </rfmt>
  <rfmt sheetId="2" sqref="E51" start="0" length="0">
    <dxf>
      <font>
        <color auto="1"/>
        <name val="Times New Roman"/>
        <scheme val="none"/>
      </font>
      <fill>
        <patternFill patternType="none">
          <bgColor indexed="65"/>
        </patternFill>
      </fill>
      <alignment horizontal="left" vertical="center" readingOrder="0"/>
    </dxf>
  </rfmt>
  <rfmt sheetId="2" sqref="E52" start="0" length="0">
    <dxf>
      <font>
        <color auto="1"/>
        <name val="Times New Roman"/>
        <scheme val="none"/>
      </font>
      <fill>
        <patternFill patternType="none">
          <bgColor indexed="65"/>
        </patternFill>
      </fill>
      <alignment horizontal="left" vertical="center" readingOrder="0"/>
    </dxf>
  </rfmt>
  <rfmt sheetId="2" sqref="E53" start="0" length="0">
    <dxf>
      <font>
        <color auto="1"/>
        <name val="Times New Roman"/>
        <scheme val="none"/>
      </font>
      <fill>
        <patternFill patternType="none">
          <bgColor indexed="65"/>
        </patternFill>
      </fill>
      <alignment horizontal="left" vertical="center" readingOrder="0"/>
      <border outline="0">
        <bottom style="thin">
          <color auto="1"/>
        </bottom>
      </border>
    </dxf>
  </rfmt>
  <rfmt sheetId="2" sqref="E54" start="0" length="0">
    <dxf>
      <font>
        <color auto="1"/>
        <name val="Times New Roman"/>
        <scheme val="none"/>
      </font>
      <fill>
        <patternFill patternType="none">
          <bgColor indexed="65"/>
        </patternFill>
      </fill>
      <alignment horizontal="left" vertical="center" readingOrder="0"/>
    </dxf>
  </rfmt>
  <rfmt sheetId="2" sqref="E55" start="0" length="0">
    <dxf>
      <font>
        <color auto="1"/>
        <name val="Times New Roman"/>
        <scheme val="none"/>
      </font>
      <fill>
        <patternFill patternType="none">
          <bgColor indexed="65"/>
        </patternFill>
      </fill>
      <alignment horizontal="left" vertical="center" readingOrder="0"/>
    </dxf>
  </rfmt>
  <rfmt sheetId="2" sqref="E56" start="0" length="0">
    <dxf>
      <font>
        <color auto="1"/>
        <name val="Times New Roman"/>
        <scheme val="none"/>
      </font>
      <fill>
        <patternFill patternType="none">
          <bgColor indexed="65"/>
        </patternFill>
      </fill>
      <alignment horizontal="left" vertical="center" readingOrder="0"/>
    </dxf>
  </rfmt>
  <rfmt sheetId="2" sqref="E57" start="0" length="0">
    <dxf>
      <font>
        <color auto="1"/>
        <name val="Times New Roman"/>
        <scheme val="none"/>
      </font>
      <fill>
        <patternFill patternType="none">
          <bgColor indexed="65"/>
        </patternFill>
      </fill>
      <alignment horizontal="left" vertical="center" readingOrder="0"/>
    </dxf>
  </rfmt>
  <rfmt sheetId="2" sqref="E58" start="0" length="0">
    <dxf>
      <font>
        <color auto="1"/>
        <name val="Times New Roman"/>
        <scheme val="none"/>
      </font>
      <fill>
        <patternFill patternType="none">
          <bgColor indexed="65"/>
        </patternFill>
      </fill>
      <alignment horizontal="left" vertical="center" readingOrder="0"/>
    </dxf>
  </rfmt>
  <rfmt sheetId="2" sqref="E59" start="0" length="0">
    <dxf>
      <font>
        <color auto="1"/>
        <name val="Times New Roman"/>
        <scheme val="none"/>
      </font>
      <fill>
        <patternFill patternType="none">
          <bgColor indexed="65"/>
        </patternFill>
      </fill>
      <alignment horizontal="left" vertical="center" readingOrder="0"/>
    </dxf>
  </rfmt>
  <rfmt sheetId="2" sqref="E60" start="0" length="0">
    <dxf>
      <font>
        <color auto="1"/>
        <name val="Times New Roman"/>
        <scheme val="none"/>
      </font>
      <fill>
        <patternFill patternType="none">
          <bgColor indexed="65"/>
        </patternFill>
      </fill>
      <alignment horizontal="left" vertical="center" readingOrder="0"/>
    </dxf>
  </rfmt>
  <rfmt sheetId="2" sqref="E61" start="0" length="0">
    <dxf>
      <font>
        <color auto="1"/>
        <name val="Times New Roman"/>
        <scheme val="none"/>
      </font>
      <fill>
        <patternFill patternType="none">
          <bgColor indexed="65"/>
        </patternFill>
      </fill>
      <alignment horizontal="left" vertical="center" readingOrder="0"/>
    </dxf>
  </rfmt>
  <rfmt sheetId="2" sqref="E62" start="0" length="0">
    <dxf>
      <font>
        <color auto="1"/>
        <name val="Times New Roman"/>
        <scheme val="none"/>
      </font>
      <fill>
        <patternFill patternType="none">
          <bgColor indexed="65"/>
        </patternFill>
      </fill>
      <alignment horizontal="left" vertical="center" readingOrder="0"/>
    </dxf>
  </rfmt>
  <rfmt sheetId="2" sqref="E63" start="0" length="0">
    <dxf>
      <font>
        <b val="0"/>
        <color auto="1"/>
        <name val="Times New Roman"/>
        <scheme val="none"/>
      </font>
      <fill>
        <patternFill patternType="none">
          <bgColor indexed="65"/>
        </patternFill>
      </fill>
      <alignment horizontal="left" readingOrder="0"/>
      <border outline="0">
        <top style="thin">
          <color auto="1"/>
        </top>
        <bottom style="thin">
          <color auto="1"/>
        </bottom>
      </border>
    </dxf>
  </rfmt>
  <rcc rId="189" sId="2">
    <nc r="E50" t="inlineStr">
      <is>
        <t>RSS eighth payment for sub- project 2.2  (amount: 50,000$) according to the tripartite agreement</t>
      </is>
    </nc>
  </rcc>
  <rfmt sheetId="2" sqref="F50" start="0" length="0">
    <dxf>
      <numFmt numFmtId="3" formatCode="#,##0"/>
    </dxf>
  </rfmt>
  <rfmt sheetId="2" sqref="F50" start="0" length="0">
    <dxf>
      <font>
        <b val="0"/>
        <color auto="1"/>
        <name val="Times New Roman"/>
        <scheme val="none"/>
      </font>
      <numFmt numFmtId="0" formatCode="General"/>
      <fill>
        <patternFill patternType="none">
          <bgColor indexed="65"/>
        </patternFill>
      </fill>
      <alignment vertical="center" readingOrder="0"/>
      <border outline="0">
        <left style="medium">
          <color auto="1"/>
        </left>
        <right style="thin">
          <color auto="1"/>
        </right>
        <top style="thin">
          <color auto="1"/>
        </top>
      </border>
    </dxf>
  </rfmt>
  <rfmt sheetId="2" sqref="G50" start="0" length="0">
    <dxf>
      <font>
        <color auto="1"/>
        <name val="Times New Roman"/>
        <scheme val="none"/>
      </font>
      <numFmt numFmtId="0" formatCode="General"/>
      <fill>
        <patternFill patternType="none">
          <bgColor indexed="65"/>
        </patternFill>
      </fill>
      <alignment horizontal="left" vertical="center" readingOrder="0"/>
      <border outline="0">
        <right style="thin">
          <color auto="1"/>
        </right>
      </border>
    </dxf>
  </rfmt>
  <rcc rId="190" sId="2" odxf="1" dxf="1" numFmtId="4">
    <nc r="F50">
      <v>50000</v>
    </nc>
    <ndxf>
      <numFmt numFmtId="3" formatCode="#,##0"/>
    </ndxf>
  </rcc>
  <rcc rId="191" sId="2" odxf="1" dxf="1" numFmtId="22">
    <nc r="G50">
      <v>44256</v>
    </nc>
    <ndxf>
      <numFmt numFmtId="22" formatCode="mmm\-yy"/>
    </ndxf>
  </rcc>
  <rcc rId="192" sId="2" odxf="1" dxf="1">
    <nc r="E51" t="inlineStr">
      <is>
        <t>Conduct an actuarial study for an insurance company owned by Agricultural Risks Management Fund ARMF (2.3)</t>
      </is>
    </nc>
    <ndxf>
      <font>
        <color indexed="8"/>
        <name val="Times New Roman"/>
        <scheme val="none"/>
      </font>
      <fill>
        <patternFill patternType="solid">
          <bgColor theme="0"/>
        </patternFill>
      </fill>
      <alignment horizontal="general" vertical="top" readingOrder="0"/>
    </ndxf>
  </rcc>
  <rfmt sheetId="2" sqref="F51" start="0" length="0">
    <dxf>
      <font>
        <color auto="1"/>
        <name val="Times New Roman"/>
        <scheme val="none"/>
      </font>
      <numFmt numFmtId="4" formatCode="#,##0.00"/>
      <fill>
        <patternFill patternType="solid">
          <bgColor theme="0"/>
        </patternFill>
      </fill>
      <border outline="0">
        <right style="medium">
          <color auto="1"/>
        </right>
        <top/>
      </border>
    </dxf>
  </rfmt>
  <rcc rId="193" sId="2" odxf="1" dxf="1" numFmtId="22">
    <nc r="G51">
      <v>44044</v>
    </nc>
    <ndxf>
      <font>
        <color auto="1"/>
        <name val="Times New Roman"/>
        <scheme val="none"/>
      </font>
      <fill>
        <patternFill patternType="none">
          <bgColor indexed="65"/>
        </patternFill>
      </fill>
      <alignment horizontal="left" vertical="center" readingOrder="0"/>
      <border outline="0">
        <right style="thin">
          <color auto="1"/>
        </right>
      </border>
    </ndxf>
  </rcc>
  <rcc rId="194" sId="2" odxf="1" dxf="1">
    <nc r="F51">
      <f>49800/0.709</f>
    </nc>
    <ndxf>
      <font>
        <b val="0"/>
        <color auto="1"/>
        <name val="Times New Roman"/>
        <scheme val="none"/>
      </font>
      <numFmt numFmtId="3" formatCode="#,##0"/>
      <fill>
        <patternFill patternType="none">
          <bgColor indexed="65"/>
        </patternFill>
      </fill>
      <alignment vertical="center" readingOrder="0"/>
      <border outline="0">
        <left style="medium">
          <color auto="1"/>
        </left>
        <right style="thin">
          <color auto="1"/>
        </right>
        <top style="thin">
          <color auto="1"/>
        </top>
      </border>
    </ndxf>
  </rcc>
  <rfmt sheetId="2" sqref="E52" start="0" length="0">
    <dxf>
      <font>
        <color indexed="8"/>
        <name val="Times New Roman"/>
        <scheme val="none"/>
      </font>
      <fill>
        <patternFill patternType="solid">
          <bgColor theme="0"/>
        </patternFill>
      </fill>
      <alignment horizontal="general" vertical="top" readingOrder="0"/>
    </dxf>
  </rfmt>
  <rfmt sheetId="2" sqref="F52" start="0" length="0">
    <dxf>
      <font>
        <color auto="1"/>
        <name val="Times New Roman"/>
        <scheme val="none"/>
      </font>
    </dxf>
  </rfmt>
  <rfmt sheetId="2" sqref="G52" start="0" length="0">
    <dxf>
      <font>
        <color indexed="8"/>
        <name val="Times New Roman"/>
        <scheme val="none"/>
      </font>
    </dxf>
  </rfmt>
  <rcc rId="195" sId="2" odxf="1" dxf="1" numFmtId="22">
    <nc r="G52">
      <v>44105</v>
    </nc>
    <ndxf>
      <font>
        <color auto="1"/>
        <name val="Times New Roman"/>
        <scheme val="none"/>
      </font>
      <fill>
        <patternFill patternType="none">
          <bgColor indexed="65"/>
        </patternFill>
      </fill>
      <alignment horizontal="left" vertical="center" readingOrder="0"/>
      <border outline="0">
        <right style="thin">
          <color auto="1"/>
        </right>
      </border>
    </ndxf>
  </rcc>
  <rfmt sheetId="2" sqref="F52" start="0" length="0">
    <dxf>
      <font>
        <b val="0"/>
        <color auto="1"/>
        <name val="Times New Roman"/>
        <scheme val="none"/>
      </font>
      <numFmt numFmtId="3" formatCode="#,##0"/>
      <fill>
        <patternFill patternType="none">
          <bgColor indexed="65"/>
        </patternFill>
      </fill>
      <alignment vertical="center" readingOrder="0"/>
      <border outline="0">
        <left style="medium">
          <color auto="1"/>
        </left>
        <right style="thin">
          <color auto="1"/>
        </right>
        <top style="thin">
          <color auto="1"/>
        </top>
      </border>
    </dxf>
  </rfmt>
  <rcc rId="196" sId="2" numFmtId="4">
    <nc r="F52">
      <v>41890</v>
    </nc>
  </rcc>
  <rfmt sheetId="2" sqref="E53" start="0" length="0">
    <dxf>
      <font>
        <color indexed="8"/>
        <name val="Times New Roman"/>
        <scheme val="none"/>
      </font>
      <fill>
        <patternFill patternType="solid">
          <bgColor theme="0"/>
        </patternFill>
      </fill>
      <alignment horizontal="general" vertical="top" readingOrder="0"/>
    </dxf>
  </rfmt>
  <rfmt sheetId="2" sqref="F53" start="0" length="0">
    <dxf>
      <font>
        <color auto="1"/>
        <name val="Times New Roman"/>
        <scheme val="none"/>
      </font>
    </dxf>
  </rfmt>
  <rfmt sheetId="2" sqref="G53" start="0" length="0">
    <dxf>
      <font>
        <color indexed="8"/>
        <name val="Times New Roman"/>
        <scheme val="none"/>
      </font>
      <border outline="0">
        <bottom/>
      </border>
    </dxf>
  </rfmt>
  <rcc rId="197" sId="2" numFmtId="22">
    <nc r="G53">
      <v>44287</v>
    </nc>
  </rcc>
  <rcc rId="198" sId="2" odxf="1" dxf="1">
    <nc r="F53">
      <f>143324/0.709</f>
    </nc>
    <ndxf>
      <font>
        <b val="0"/>
        <color auto="1"/>
        <name val="Times New Roman"/>
        <scheme val="none"/>
      </font>
      <numFmt numFmtId="3" formatCode="#,##0"/>
      <fill>
        <patternFill patternType="none">
          <bgColor indexed="65"/>
        </patternFill>
      </fill>
      <alignment vertical="center" readingOrder="0"/>
      <border outline="0">
        <left style="medium">
          <color auto="1"/>
        </left>
        <right style="thin">
          <color auto="1"/>
        </right>
        <top style="thin">
          <color auto="1"/>
        </top>
      </border>
    </ndxf>
  </rcc>
  <rfmt sheetId="2" sqref="G53">
    <dxf>
      <alignment horizontal="left" readingOrder="0"/>
    </dxf>
  </rfmt>
  <rfmt sheetId="2" sqref="G53">
    <dxf>
      <alignment vertical="center" readingOrder="0"/>
    </dxf>
  </rfmt>
  <rcc rId="199" sId="2">
    <nc r="E53" t="inlineStr">
      <is>
        <t>Construction of  demonstration farm for using unmixed treated waste water in Northern Shouneh, Ohud For Contracting Company (1.2)</t>
      </is>
    </nc>
  </rcc>
  <rcc rId="200" sId="2" odxf="1" dxf="1">
    <nc r="E54" t="inlineStr">
      <is>
        <t>Design of two new pilot permaculture sites - Giuseppe Tallarico Professional Agriculture office + Eco Consult + IBES (1.6)</t>
      </is>
    </nc>
    <ndxf>
      <font>
        <color indexed="8"/>
        <name val="Times New Roman"/>
        <scheme val="none"/>
      </font>
      <fill>
        <patternFill patternType="solid">
          <bgColor theme="0"/>
        </patternFill>
      </fill>
      <alignment horizontal="general" vertical="top" readingOrder="0"/>
      <border outline="0">
        <bottom/>
      </border>
    </ndxf>
  </rcc>
  <rfmt sheetId="2" sqref="F54" start="0" length="0">
    <dxf>
      <font>
        <color auto="1"/>
        <name val="Times New Roman"/>
        <scheme val="none"/>
      </font>
    </dxf>
  </rfmt>
  <rfmt sheetId="2" sqref="G54" start="0" length="0">
    <dxf>
      <font>
        <color indexed="8"/>
        <name val="Times New Roman"/>
        <scheme val="none"/>
      </font>
    </dxf>
  </rfmt>
  <rfmt sheetId="2" sqref="F54" start="0" length="0">
    <dxf>
      <font>
        <b val="0"/>
        <color auto="1"/>
        <name val="Times New Roman"/>
        <scheme val="none"/>
      </font>
      <numFmt numFmtId="3" formatCode="#,##0"/>
      <fill>
        <patternFill patternType="none">
          <bgColor indexed="65"/>
        </patternFill>
      </fill>
      <alignment vertical="center" readingOrder="0"/>
      <border outline="0">
        <left style="medium">
          <color auto="1"/>
        </left>
        <right style="thin">
          <color auto="1"/>
        </right>
        <top style="thin">
          <color auto="1"/>
        </top>
      </border>
    </dxf>
  </rfmt>
  <rcc rId="201" sId="2" numFmtId="22">
    <nc r="G54">
      <v>44044</v>
    </nc>
  </rcc>
  <rfmt sheetId="2" sqref="G54">
    <dxf>
      <alignment horizontal="left" readingOrder="0"/>
    </dxf>
  </rfmt>
  <rfmt sheetId="2" sqref="G54">
    <dxf>
      <alignment vertical="center" readingOrder="0"/>
    </dxf>
  </rfmt>
  <rcc rId="202" sId="2" numFmtId="4">
    <nc r="F54">
      <v>7740.18</v>
    </nc>
  </rcc>
  <rfmt sheetId="2" xfDxf="1" sqref="E55" start="0" length="0">
    <dxf>
      <font>
        <color auto="1"/>
        <name val="Times New Roman"/>
        <scheme val="none"/>
      </font>
      <alignment horizontal="left" vertical="center" wrapText="1" readingOrder="0"/>
      <border outline="0">
        <left style="medium">
          <color auto="1"/>
        </left>
        <right style="thin">
          <color auto="1"/>
        </right>
        <top style="thin">
          <color auto="1"/>
        </top>
        <bottom style="thin">
          <color auto="1"/>
        </bottom>
      </border>
    </dxf>
  </rfmt>
  <rcc rId="203" sId="2">
    <nc r="E52" t="inlineStr">
      <is>
        <t>Conducting studies and design and develop TOR for sustainable eco-friendly water efficient picnicking and strolling areas to support the development of a local nature and environmental tourism activity in Al-Hisha Forest, Ruqn Al Handasa Consulting Engineers (1.1)</t>
      </is>
    </nc>
  </rcc>
  <rcc rId="204" sId="2">
    <nc r="E55" t="inlineStr">
      <is>
        <t>Supervision for the earthen dam/hafira /diversion weir combination project,Mostaqbal Engineering and environmental contracting (1.5)</t>
      </is>
    </nc>
  </rcc>
  <rcc rId="205" sId="2">
    <nc r="E56" t="inlineStr">
      <is>
        <t>RSS ninth payment for sub- project 2.2  (amount: 195,000$) according to the tripartite agreement</t>
      </is>
    </nc>
  </rcc>
  <rfmt sheetId="2" sqref="F56" start="0" length="0">
    <dxf>
      <numFmt numFmtId="3" formatCode="#,##0"/>
    </dxf>
  </rfmt>
  <rcc rId="206" sId="2" odxf="1" dxf="1" numFmtId="4">
    <nc r="F56">
      <v>195000</v>
    </nc>
    <ndxf>
      <font>
        <b val="0"/>
        <color auto="1"/>
        <name val="Times New Roman"/>
        <scheme val="none"/>
      </font>
      <alignment vertical="center" readingOrder="0"/>
      <border outline="0">
        <left style="medium">
          <color auto="1"/>
        </left>
        <right style="thin">
          <color auto="1"/>
        </right>
        <top style="thin">
          <color auto="1"/>
        </top>
      </border>
    </ndxf>
  </rcc>
  <rfmt sheetId="2" sqref="G56" start="0" length="0">
    <dxf>
      <font>
        <color auto="1"/>
        <name val="Times New Roman"/>
        <scheme val="none"/>
      </font>
      <numFmt numFmtId="22" formatCode="mmm\-yy"/>
      <fill>
        <patternFill patternType="none">
          <bgColor indexed="65"/>
        </patternFill>
      </fill>
      <alignment horizontal="left" vertical="center" readingOrder="0"/>
      <border outline="0">
        <right style="thin">
          <color auto="1"/>
        </right>
      </border>
    </dxf>
  </rfmt>
  <rcc rId="207" sId="2">
    <nc r="E57" t="inlineStr">
      <is>
        <t>Supply and equip a National Seed Bank to preserve the seeds of local breeds to be  used in Permaculture - Mohammad Tahseen Al Baalbaki &amp; Partners co. (1.6)</t>
      </is>
    </nc>
  </rcc>
  <rfmt sheetId="2" sqref="F57" start="0" length="0">
    <dxf>
      <font>
        <color auto="1"/>
        <name val="Times New Roman"/>
        <scheme val="none"/>
      </font>
      <fill>
        <patternFill patternType="none">
          <bgColor indexed="65"/>
        </patternFill>
      </fill>
    </dxf>
  </rfmt>
  <rcc rId="208" sId="2" odxf="1" dxf="1" numFmtId="4">
    <nc r="F57">
      <v>63229.9</v>
    </nc>
    <ndxf>
      <font>
        <b val="0"/>
        <color auto="1"/>
        <name val="Times New Roman"/>
        <scheme val="none"/>
      </font>
      <numFmt numFmtId="3" formatCode="#,##0"/>
      <alignment vertical="center" readingOrder="0"/>
      <border outline="0">
        <left style="medium">
          <color auto="1"/>
        </left>
        <right style="thin">
          <color auto="1"/>
        </right>
        <top style="thin">
          <color auto="1"/>
        </top>
      </border>
    </ndxf>
  </rcc>
  <rfmt sheetId="2" sqref="G57" start="0" length="0">
    <dxf>
      <font>
        <color auto="1"/>
        <name val="Times New Roman"/>
        <scheme val="none"/>
      </font>
      <fill>
        <patternFill patternType="none">
          <bgColor indexed="65"/>
        </patternFill>
      </fill>
      <alignment horizontal="left" vertical="center" readingOrder="0"/>
      <border outline="0">
        <right style="thin">
          <color auto="1"/>
        </right>
      </border>
    </dxf>
  </rfmt>
  <rfmt sheetId="2" sqref="E59" start="0" length="0">
    <dxf>
      <fill>
        <patternFill patternType="solid">
          <bgColor theme="0"/>
        </patternFill>
      </fill>
    </dxf>
  </rfmt>
  <rcc rId="209" sId="2" odxf="1" dxf="1">
    <nc r="E59" t="inlineStr">
      <is>
        <t>Supply and Install a demo high-tech farm with PV solar chillers to demonstrate innovative irrigation methods at Deir Alla NARC regional center- Wael Al Ezza Contracting Firm (2.3)</t>
      </is>
    </nc>
    <ndxf>
      <font>
        <color indexed="8"/>
        <name val="Times New Roman"/>
        <scheme val="none"/>
      </font>
      <alignment horizontal="general" vertical="top" readingOrder="0"/>
    </ndxf>
  </rcc>
  <rcc rId="210" sId="2" xfDxf="1" dxf="1">
    <nc r="E58" t="inlineStr">
      <is>
        <t>design civil and electromechanical works for Tal Al Mantah WWTP -Al Mostaqbal Engineering and Environmental consultation Eng. (1.3)</t>
      </is>
    </nc>
    <ndxf>
      <font>
        <color auto="1"/>
        <name val="Times New Roman"/>
        <scheme val="none"/>
      </font>
      <alignment horizontal="left" vertical="center" wrapText="1" readingOrder="0"/>
      <border outline="0">
        <left style="medium">
          <color auto="1"/>
        </left>
        <right style="thin">
          <color auto="1"/>
        </right>
        <top style="thin">
          <color auto="1"/>
        </top>
        <bottom style="thin">
          <color auto="1"/>
        </bottom>
      </border>
    </ndxf>
  </rcc>
  <rcc rId="211" sId="2" odxf="1" dxf="1" numFmtId="4">
    <nc r="F59">
      <v>64795.49</v>
    </nc>
    <ndxf>
      <font>
        <b val="0"/>
        <color auto="1"/>
        <name val="Times New Roman"/>
        <scheme val="none"/>
      </font>
      <numFmt numFmtId="3" formatCode="#,##0"/>
      <fill>
        <patternFill patternType="none">
          <bgColor indexed="65"/>
        </patternFill>
      </fill>
      <alignment vertical="center" readingOrder="0"/>
      <border outline="0">
        <left style="medium">
          <color auto="1"/>
        </left>
        <right style="thin">
          <color auto="1"/>
        </right>
        <top style="thin">
          <color auto="1"/>
        </top>
      </border>
    </ndxf>
  </rcc>
  <rcc rId="212" sId="2" odxf="1" dxf="1" numFmtId="22">
    <nc r="G59">
      <v>44136</v>
    </nc>
    <odxf>
      <font>
        <color rgb="FF92D050"/>
        <name val="Times New Roman"/>
        <scheme val="none"/>
      </font>
      <border outline="0">
        <bottom/>
      </border>
    </odxf>
    <ndxf>
      <font>
        <color indexed="8"/>
        <name val="Times New Roman"/>
        <scheme val="none"/>
      </font>
      <border outline="0">
        <bottom style="thin">
          <color auto="1"/>
        </bottom>
      </border>
    </ndxf>
  </rcc>
  <rfmt sheetId="2" sqref="G59">
    <dxf>
      <alignment vertical="center" readingOrder="0"/>
    </dxf>
  </rfmt>
  <rfmt sheetId="2" sqref="G59">
    <dxf>
      <alignment horizontal="center" readingOrder="0"/>
    </dxf>
  </rfmt>
  <rfmt sheetId="2" sqref="G59">
    <dxf>
      <alignment horizontal="left" readingOrder="0"/>
    </dxf>
  </rfmt>
  <rcc rId="213" sId="2" odxf="1" dxf="1">
    <nc r="E60" t="inlineStr">
      <is>
        <t>Supply of materials and establishment of 12 km drip irrigation systems on the roadsides and  Cultivation of Native Trees alongside the roads in Petra Region - Omar Mohammad Al Omari &amp; partner Co. (1.1)</t>
      </is>
    </nc>
    <ndxf>
      <font>
        <color indexed="8"/>
        <name val="Times New Roman"/>
        <scheme val="none"/>
      </font>
      <fill>
        <patternFill patternType="solid">
          <bgColor theme="0"/>
        </patternFill>
      </fill>
      <alignment horizontal="general" vertical="top" readingOrder="0"/>
    </ndxf>
  </rcc>
  <rcc rId="214" sId="2" odxf="1" dxf="1">
    <nc r="E61" t="inlineStr">
      <is>
        <t>Supply and Installation of Real time monitoring system before and after mixing with fresh water at Wadi Arab- North JV-Horizons Engineering Switchgear Manufacturing Co. (1.2)</t>
      </is>
    </nc>
    <ndxf>
      <font>
        <color indexed="8"/>
        <name val="Times New Roman"/>
        <scheme val="none"/>
      </font>
      <fill>
        <patternFill patternType="solid">
          <bgColor theme="0"/>
        </patternFill>
      </fill>
      <alignment horizontal="general" vertical="top" readingOrder="0"/>
    </ndxf>
  </rcc>
  <rfmt sheetId="2" sqref="F61" start="0" length="0">
    <dxf>
      <font>
        <color auto="1"/>
        <name val="Times New Roman"/>
        <scheme val="none"/>
      </font>
      <numFmt numFmtId="3" formatCode="#,##0"/>
      <fill>
        <patternFill patternType="none">
          <bgColor indexed="65"/>
        </patternFill>
      </fill>
      <border outline="0">
        <right/>
        <top style="thin">
          <color auto="1"/>
        </top>
      </border>
    </dxf>
  </rfmt>
  <rfmt sheetId="2" sqref="G61" start="0" length="0">
    <dxf>
      <font>
        <color indexed="8"/>
        <name val="Times New Roman"/>
        <scheme val="none"/>
      </font>
      <border outline="0">
        <bottom style="thin">
          <color auto="1"/>
        </bottom>
      </border>
    </dxf>
  </rfmt>
  <rfmt sheetId="2" xfDxf="1" sqref="E62" start="0" length="0">
    <dxf>
      <font>
        <color auto="1"/>
        <name val="Times New Roman"/>
        <scheme val="none"/>
      </font>
      <alignment horizontal="left" vertical="center" wrapText="1" readingOrder="0"/>
      <border outline="0">
        <left style="medium">
          <color auto="1"/>
        </left>
        <right style="thin">
          <color auto="1"/>
        </right>
        <top style="thin">
          <color auto="1"/>
        </top>
        <bottom style="thin">
          <color auto="1"/>
        </bottom>
      </border>
    </dxf>
  </rfmt>
  <rcc rId="215" sId="2">
    <nc r="E62" t="inlineStr">
      <is>
        <t>Construction of the earthen dam/hafira ,Musa Al Quoz &amp; Sons Co . (1.5)</t>
      </is>
    </nc>
  </rcc>
  <rcc rId="216" sId="2" odxf="1" dxf="1" numFmtId="4">
    <nc r="F58">
      <v>41890</v>
    </nc>
    <ndxf>
      <font>
        <b val="0"/>
        <color auto="1"/>
        <name val="Times New Roman"/>
        <scheme val="none"/>
      </font>
      <numFmt numFmtId="3" formatCode="#,##0"/>
      <fill>
        <patternFill patternType="none">
          <bgColor indexed="65"/>
        </patternFill>
      </fill>
      <alignment vertical="center" readingOrder="0"/>
      <border outline="0">
        <left style="medium">
          <color auto="1"/>
        </left>
        <right style="thin">
          <color auto="1"/>
        </right>
        <top style="thin">
          <color auto="1"/>
        </top>
      </border>
    </ndxf>
  </rcc>
  <rfmt sheetId="2" sqref="G58" start="0" length="0">
    <dxf>
      <font>
        <color auto="1"/>
        <name val="Times New Roman"/>
        <scheme val="none"/>
      </font>
      <fill>
        <patternFill patternType="none">
          <bgColor indexed="65"/>
        </patternFill>
      </fill>
      <alignment horizontal="left" vertical="center" readingOrder="0"/>
      <border outline="0">
        <right style="thin">
          <color auto="1"/>
        </right>
      </border>
    </dxf>
  </rfmt>
  <rcc rId="217" sId="2" numFmtId="22">
    <nc r="G58">
      <v>44094</v>
    </nc>
  </rcc>
  <rcc rId="218" sId="2" numFmtId="22">
    <nc r="G57">
      <v>44094</v>
    </nc>
  </rcc>
  <rcc rId="219" sId="2" odxf="1" dxf="1" numFmtId="4">
    <nc r="F55">
      <v>147160</v>
    </nc>
    <ndxf>
      <font>
        <b val="0"/>
        <color auto="1"/>
        <name val="Times New Roman"/>
        <scheme val="none"/>
      </font>
      <numFmt numFmtId="3" formatCode="#,##0"/>
      <fill>
        <patternFill patternType="none">
          <bgColor indexed="65"/>
        </patternFill>
      </fill>
      <alignment vertical="center" readingOrder="0"/>
      <border outline="0">
        <left style="medium">
          <color auto="1"/>
        </left>
        <right style="thin">
          <color auto="1"/>
        </right>
        <top style="thin">
          <color auto="1"/>
        </top>
      </border>
    </ndxf>
  </rcc>
  <rcc rId="220" sId="2" numFmtId="22">
    <nc r="G56">
      <v>44256</v>
    </nc>
  </rcc>
  <rcc rId="221" sId="2" odxf="1" dxf="1" numFmtId="22">
    <nc r="G55">
      <v>44317</v>
    </nc>
    <ndxf>
      <font>
        <color indexed="8"/>
        <name val="Times New Roman"/>
        <scheme val="none"/>
      </font>
      <alignment horizontal="left" vertical="center" readingOrder="0"/>
    </ndxf>
  </rcc>
  <rfmt sheetId="2" sqref="F62" start="0" length="0">
    <dxf>
      <font>
        <color auto="1"/>
        <name val="Times New Roman"/>
        <scheme val="none"/>
      </font>
      <numFmt numFmtId="3" formatCode="#,##0"/>
      <fill>
        <patternFill patternType="none">
          <bgColor indexed="65"/>
        </patternFill>
      </fill>
      <border outline="0">
        <right/>
        <top style="thin">
          <color auto="1"/>
        </top>
      </border>
    </dxf>
  </rfmt>
  <rcc rId="222" sId="2" numFmtId="22">
    <nc r="G61">
      <v>44013</v>
    </nc>
  </rcc>
  <rfmt sheetId="2" sqref="G62" start="0" length="0">
    <dxf>
      <font>
        <color indexed="8"/>
        <name val="Times New Roman"/>
        <scheme val="none"/>
      </font>
      <border outline="0">
        <bottom style="thin">
          <color auto="1"/>
        </bottom>
      </border>
    </dxf>
  </rfmt>
  <rcc rId="223" sId="2" numFmtId="22">
    <nc r="G62">
      <v>44378</v>
    </nc>
  </rcc>
  <rfmt sheetId="2" sqref="G61:G62">
    <dxf>
      <alignment horizontal="left" readingOrder="0"/>
    </dxf>
  </rfmt>
  <rcc rId="224" sId="2">
    <nc r="K22">
      <f>F17+F22+F30</f>
    </nc>
  </rcc>
  <rcc rId="225" sId="2">
    <nc r="K23">
      <v>10437.23</v>
    </nc>
  </rcc>
  <rcc rId="226" sId="2">
    <nc r="K24">
      <f>K22+K23</f>
    </nc>
  </rcc>
  <rcc rId="227" sId="2">
    <nc r="K25">
      <f>138617.7-K22</f>
    </nc>
  </rcc>
  <rcc rId="228" sId="2" odxf="1" dxf="1" numFmtId="4">
    <nc r="F60">
      <v>67430.710000000006</v>
    </nc>
    <ndxf>
      <font>
        <b val="0"/>
        <color auto="1"/>
        <name val="Times New Roman"/>
        <scheme val="none"/>
      </font>
      <numFmt numFmtId="3" formatCode="#,##0"/>
      <fill>
        <patternFill patternType="none">
          <bgColor indexed="65"/>
        </patternFill>
      </fill>
      <alignment vertical="center" readingOrder="0"/>
      <border outline="0">
        <left style="medium">
          <color auto="1"/>
        </left>
        <right style="thin">
          <color auto="1"/>
        </right>
        <top style="thin">
          <color auto="1"/>
        </top>
      </border>
    </ndxf>
  </rcc>
  <rcc rId="229" sId="2" odxf="1" dxf="1" numFmtId="22">
    <nc r="G60">
      <v>44094</v>
    </nc>
    <odxf>
      <font>
        <color rgb="FF92D050"/>
        <name val="Times New Roman"/>
        <scheme val="none"/>
      </font>
      <fill>
        <patternFill patternType="solid">
          <bgColor theme="0"/>
        </patternFill>
      </fill>
      <alignment horizontal="general" vertical="top" readingOrder="0"/>
      <border outline="0">
        <right style="medium">
          <color auto="1"/>
        </right>
        <bottom/>
      </border>
    </odxf>
    <ndxf>
      <font>
        <color auto="1"/>
        <name val="Times New Roman"/>
        <scheme val="none"/>
      </font>
      <fill>
        <patternFill patternType="none">
          <bgColor indexed="65"/>
        </patternFill>
      </fill>
      <alignment horizontal="left" vertical="center" readingOrder="0"/>
      <border outline="0">
        <right style="thin">
          <color auto="1"/>
        </right>
        <bottom style="thin">
          <color auto="1"/>
        </bottom>
      </border>
    </ndxf>
  </rcc>
  <rcc rId="230" sId="2" odxf="1" dxf="1">
    <nc r="F61">
      <f>632581.1*0.5</f>
    </nc>
    <ndxf>
      <font>
        <b val="0"/>
        <color auto="1"/>
        <name val="Times New Roman"/>
        <scheme val="none"/>
      </font>
      <alignment vertical="center" readingOrder="0"/>
      <border outline="0">
        <left style="medium">
          <color auto="1"/>
        </left>
        <right style="thin">
          <color auto="1"/>
        </right>
      </border>
    </ndxf>
  </rcc>
  <rcc rId="231" sId="2" odxf="1" dxf="1" numFmtId="4">
    <nc r="F62">
      <v>379001.18</v>
    </nc>
    <ndxf>
      <font>
        <b val="0"/>
        <color auto="1"/>
        <name val="Times New Roman"/>
        <scheme val="none"/>
      </font>
      <alignment vertical="center" readingOrder="0"/>
      <border outline="0">
        <left style="medium">
          <color auto="1"/>
        </left>
        <right style="thin">
          <color auto="1"/>
        </right>
      </border>
    </ndxf>
  </rcc>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 sId="4">
    <oc r="F40" t="inlineStr">
      <is>
        <t>*Top management support and high-level coordination will enhance the commitment of the executing institutions to continuously commit to the execution of projects.
*Ongoing monitoring and communication between program management team and executing institutions and focal points to anticipate any potential changes in the projects managment framework. 
*Assuring that all data, information, and progress is documented and that lessons learned are reported to assure the smooth hand-over in case of the change of projects coordinators.
*keeping involve the focal points to attend steering committee meeting 
*pushing for fast re-nomination of the new focal point of a sub-project through official letters addressing their top management and personal connection inside the institution to expedite re-nomination process.</t>
      </is>
    </oc>
    <nc r="F40" t="inlineStr">
      <is>
        <t>*keeping involve the focal points to attend steering committee meeting 
*pushing for fast re-nomination of the new focal point of a sub-project through official letters addressing their top management and personal connection inside the institution to expedite re-nomination process.</t>
      </is>
    </nc>
  </rcc>
  <rcc rId="171" sId="4">
    <oc r="F41" t="inlineStr">
      <is>
        <t xml:space="preserve">*Conduct capacity-building activities to enhance the knowledge of the focal points and unify the way all projects coordinators respond and communicate with PMU team.
*Development of project document to unify the process of reporting, monitoirng and evaluation of the projects progress.
 *Communicate face-to-face and hold individual meetings with focal points to illustrate any queries and assure that all things are clear.
 *Developing the smart action plan and training them on it, to monitoirng and evaluation of the projects progress by the execution entity.
 *Conduct the online meeting as a individual meetings with focal points to follow up the activity  for each sub project </t>
      </is>
    </oc>
    <nc r="F41" t="inlineStr">
      <is>
        <t xml:space="preserve"> *Developing the smart action plan and training them on it, to monitoring  and evaluation of the projects progress by the execution entity.
 *Conduct the online meeting as a individual meetings with focal points to follow up the activity  for each sub project </t>
      </is>
    </nc>
  </rcc>
  <rcc rId="172" sId="4">
    <oc r="F42" t="inlineStr">
      <is>
        <t xml:space="preserve">*Enhance the monitoring framework such that deadlines are clear and shared amongs stakeholders, and roles and responsibilities are identified in order to ease the M&amp;E process and facilitate coordination.
*Coninuous collaboration and communication with projects coordinators to work together on any potential challenges and to assure that projects are executed on time.
*followup  the implementation on a daily basis through emails, phone calls, oonline meeting, office visits, etc. </t>
      </is>
    </oc>
    <nc r="F42" t="inlineStr">
      <is>
        <t xml:space="preserve">*follow up  the implementation on a daily basis through emails, phone calls, online meeting, office visits, etc. </t>
      </is>
    </nc>
  </rcc>
  <rcc rId="173" sId="4">
    <oc r="F43" t="inlineStr">
      <is>
        <t>*Administrative procedures for the recruitment and tendering process require that all government tenders go through special tendering committee in order to avoid any bias when executing activities through contractors. It is mandated by MoPIC and all government entities to follow those procedures that are out of our control.
*Before submitting the tender documents to the special tendering committee, the PMU team in coordination witht the executing institution shall revise the technical requirements of the ToRs and tenders and to make sure all related documents are clear, complete, and technically correct, in order to avoiod any chances for retendering (anticipate the risk).
*PMU share the tender documents  with representative the Government Tenders Department (GTD) befor submitting to the special tendering committee, the representative the Government Tenders Department (GTD) sure all related documents are clear, complete, and technically correct, to save time  and avoid the retendering.</t>
      </is>
    </oc>
    <nc r="F43" t="inlineStr">
      <is>
        <t>*PMU share the tender documents  with representative the Government Tenders Department (GTD) before  submitting to the special tendering committee, the representative the Government Tenders Department (GTD) sure all related documents are clear, complete, and technically correct, to save time  and avoid the retendering.</t>
      </is>
    </nc>
  </rcc>
  <rcc rId="174" sId="4">
    <oc r="F44" t="inlineStr">
      <is>
        <t>*The PMU is revising the TOR  before sending them to the Special Tender Committee which initiate the tendering process.
*The tender committee has taken a further step in revising the TOR by an Expert on the subject from MOPIC
*Share the tender documents  with representative the Government Tenders Department (GTD) to sure all related documents are clear, complete, and technically correct
*Conduct capacity-building training to enhance the knowledge of the focal points in the TOR instructions and how to prepare Conditions, Specs and BOQs.</t>
      </is>
    </oc>
    <nc r="F44" t="inlineStr">
      <is>
        <t>*Share the tender documents  with representative the Government Tenders Department (GTD) to sure all related documents are clear, complete, and technically correct
*Conduct capacity-building training to enhance the knowledge of the focal points in the TOR instructions and how to prepare Conditions, Specs and BOQs.</t>
      </is>
    </nc>
  </rcc>
  <rcc rId="175" sId="4">
    <oc r="F45" t="inlineStr">
      <is>
        <t>* Continuous monitoring of financial data and expenditures will be performed. 
* PMU shall encourage the executing entities to look for other sources of funds in order to cover deficits in budget (if forseen).
* Some activities in the original document were cancelled/ changed, and a budget transfers between sub-projects of the same executing entity may be considered to cover a deficit in executing main activities by ceasing the execution of supportive activities</t>
      </is>
    </oc>
    <nc r="F45" t="inlineStr">
      <is>
        <t>* Continuous monitoring of financial data and expenditures will be performed. 
* PMU shall encourage the executing entities to look for other sources of funds in order to cover deficits in budget (if foreseen).
* Some activities in the original document were cancelled/ changed, and a budget transfers between sub-projects of the same executing entity may be considered to cover a deficit in executing main activities by ceasing the execution of supportive activities</t>
      </is>
    </nc>
  </rcc>
  <rcc rId="176" sId="4">
    <oc r="F47" t="inlineStr">
      <is>
        <t>Follow-up of the protocols issued by the Ministry of Health in jordan and World Health Organization for the prevention of transmission of the virus.</t>
      </is>
    </oc>
    <nc r="F47" t="inlineStr">
      <is>
        <t>Follow-up of the protocols issued by the Ministry of Health in Jordan and World Health Organization for the prevention of transmission of the virus.</t>
      </is>
    </nc>
  </rcc>
  <rcc rId="177" sId="4">
    <oc r="F49" t="inlineStr">
      <is>
        <t>upporting the grantees and to creating a long term funding mechanisms that supports local organisations who are vulnerable to climate change</t>
      </is>
    </oc>
    <nc r="F49" t="inlineStr">
      <is>
        <t>Supporting the grantees and to creating a long term funding mechanisms that supports local organizations who are vulnerable to climate change</t>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8" sId="4">
    <oc r="C53" t="inlineStr">
      <is>
        <t>The PMU is still facing external challenges to attract the attention towards the importance of the Climate Changes Adaptation efforts in Jordan, and the cooberation on an institutional level between other entities and organizations working in the same field. PMU is continutously seeking oportunties for collaboration towards greater positive impacts in the Climate Change sector. 
Also, the PMU try the create machneise and way to achieve the project under the work influence Covid-19 pandemic</t>
      </is>
    </oc>
    <nc r="C53" t="inlineStr">
      <is>
        <t>The PMU is still facing external challenges to attract the attention towards the importance of the Climate Changes Adaptation efforts in Jordan, and the cooberation on an institutional level between other entities and organizations working in the same field. PMU is continutously seeking oportunties for collaboration towards greater positive impacts in the Climate Change sector. 
noow the risk outside of project design is Covid-19 pandemic, this impact in project implementation as below: 
-  Limited capacity and experience for remote work and online interactions as well as limited remote data and information access and processing capacities that projects will need to strengthen;
-  Changes in project implementation timelines;
-  Changes in baseline (both ongoing and forthcoming projects);
-  Change in conditions of beneficiaries;
-  Price increase in procurement
-  Requiring construction sites to close, or entitling contractors to suspend works and to extensions of time until the end of the state
Also, the PMU try the create machneise and way to achieve the project under the work influence Covid-19 pandemic</t>
      </is>
    </nc>
  </rcc>
  <rcc rId="179" sId="4">
    <oc r="D44" t="inlineStr">
      <is>
        <t>new risk</t>
      </is>
    </oc>
    <nc r="D44" t="inlineStr">
      <is>
        <t>Medium</t>
      </is>
    </nc>
  </rcc>
  <rcc rId="180" sId="4">
    <oc r="D45" t="inlineStr">
      <is>
        <t>new risk</t>
      </is>
    </oc>
    <nc r="D45" t="inlineStr">
      <is>
        <t>high</t>
      </is>
    </nc>
  </rcc>
  <rcc rId="181" sId="4">
    <oc r="D47" t="inlineStr">
      <is>
        <t>new risk</t>
      </is>
    </oc>
    <nc r="D47" t="inlineStr">
      <is>
        <t>high</t>
      </is>
    </nc>
  </rcc>
  <rcc rId="182" sId="4">
    <oc r="D48" t="inlineStr">
      <is>
        <t>new risk</t>
      </is>
    </oc>
    <nc r="D48" t="inlineStr">
      <is>
        <t>medium</t>
      </is>
    </nc>
  </rcc>
  <rcc rId="183" sId="4">
    <oc r="E48" t="inlineStr">
      <is>
        <t>medium</t>
      </is>
    </oc>
    <nc r="E48" t="inlineStr">
      <is>
        <t>low</t>
      </is>
    </nc>
  </rcc>
  <rcv guid="{724EC541-FBBD-44B7-BF6E-E9353C654B89}" action="delete"/>
  <rdn rId="0" localSheetId="1" customView="1" name="Z_724EC541_FBBD_44B7_BF6E_E9353C654B89_.wvu.Rows" hidden="1" oldHidden="1">
    <formula>'Overview '!$8:$11</formula>
    <oldFormula>'Overview '!$8:$11</oldFormula>
  </rdn>
  <rdn rId="0" localSheetId="1" customView="1" name="Z_724EC541_FBBD_44B7_BF6E_E9353C654B89_.wvu.Cols" hidden="1" oldHidden="1">
    <formula>'Overview '!$H:$P</formula>
    <oldFormula>'Overview '!$H:$P</oldFormula>
  </rdn>
  <rdn rId="0" localSheetId="5" customView="1" name="Z_724EC541_FBBD_44B7_BF6E_E9353C654B89_.wvu.Rows" hidden="1" oldHidden="1">
    <formula>'ESP Compliance'!$7:$7</formula>
    <oldFormula>'ESP Compliance'!$7:$7</oldFormula>
  </rdn>
  <rdn rId="0" localSheetId="11" customView="1" name="Z_724EC541_FBBD_44B7_BF6E_E9353C654B89_.wvu.Rows" hidden="1" oldHidden="1">
    <formula>'Results Tracker'!$133:$321</formula>
    <oldFormula>'Results Tracker'!$133:$321</oldFormula>
  </rdn>
  <rcv guid="{724EC541-FBBD-44B7-BF6E-E9353C654B89}"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8" sId="4">
    <oc r="C53" t="inlineStr">
      <is>
        <t>The PMU is still facing external challenges to attract the attention towards the importance of the Climate Changes Adaptation efforts in Jordan, and the cooberation on an institutional level between other entities and organizations working in the same field. PMU is continutously seeking oportunties for collaboration towards greater positive impacts in the Climate Change sector. 
noow the risk outside of project design is Covid-19 pandemic, this impact in project implementation as below: 
-  Limited capacity and experience for remote work and online interactions as well as limited remote data and information access and processing capacities that projects will need to strengthen;
-  Changes in project implementation timelines;
-  Changes in baseline (both ongoing and forthcoming projects);
-  Change in conditions of beneficiaries;
-  Price increase in procurement
-  Requiring construction sites to close, or entitling contractors to suspend works and to extensions of time until the end of the state
Also, the PMU try the create machneise and way to achieve the project under the work influence Covid-19 pandemic</t>
      </is>
    </oc>
    <nc r="C53" t="inlineStr">
      <is>
        <t>The PMU is still facing external challenges to attract the attention towards the importance of the Climate Changes Adaptation efforts in Jordan, and the cooberation on an institutional level between other entities and organizations working in the same field. PMU is continutously seeking oportunties for collaboration towards greater positive impacts in the Climate Change sector. 
Now the risk outside of project design is Covid-19 pandemic, this impact in project implementation as below: 
-  Limited capacity and experience for remote work and online interactions as well as limited remote data and information access and processing capacities that projects will need to strengthen;
-  Changes in project implementation timelines;
-  Changes in baseline (both ongoing and forthcoming activities);
-  Change in conditions of beneficiaries;
-  Price increase in procurement
-  Requiring construction sites to close, or entitling contractors to suspend works and to extensions of time until the end of the state
Also, the PMU try the create machneise and way to achieve the project under the work influence Covid-19 pandemic</t>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F17:F45">
    <dxf>
      <numFmt numFmtId="35" formatCode="_(* #,##0.00_);_(* \(#,##0.00\);_(* &quot;-&quot;??_);_(@_)"/>
    </dxf>
  </rfmt>
  <rfmt sheetId="2" sqref="F32">
    <dxf>
      <numFmt numFmtId="166" formatCode="_(* #,##0.000_);_(* \(#,##0.000\);_(* &quot;-&quot;??_);_(@_)"/>
    </dxf>
  </rfmt>
  <rfmt sheetId="2" sqref="F32">
    <dxf>
      <numFmt numFmtId="35" formatCode="_(* #,##0.00_);_(* \(#,##0.00\);_(* &quot;-&quot;??_);_(@_)"/>
    </dxf>
  </rfmt>
  <rfmt sheetId="2" sqref="F32">
    <dxf>
      <numFmt numFmtId="167" formatCode="_(* #,##0.0_);_(* \(#,##0.0\);_(* &quot;-&quot;??_);_(@_)"/>
    </dxf>
  </rfmt>
  <rfmt sheetId="2" sqref="F32">
    <dxf>
      <numFmt numFmtId="168" formatCode="_(* #,##0_);_(* \(#,##0\);_(* &quot;-&quot;??_);_(@_)"/>
    </dxf>
  </rfmt>
  <rfmt sheetId="2" sqref="F17:F46">
    <dxf>
      <numFmt numFmtId="167" formatCode="_(* #,##0.0_);_(* \(#,##0.0\);_(* &quot;-&quot;??_);_(@_)"/>
    </dxf>
  </rfmt>
  <rfmt sheetId="2" sqref="G50:G64" start="0" length="0">
    <dxf>
      <border>
        <right style="medium">
          <color indexed="64"/>
        </right>
      </border>
    </dxf>
  </rfmt>
  <rfmt sheetId="2" sqref="G64" start="0" length="0">
    <dxf>
      <border>
        <bottom style="medium">
          <color indexed="64"/>
        </bottom>
      </border>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8" sId="2" numFmtId="22">
    <oc r="G55">
      <v>44317</v>
    </oc>
    <nc r="G55">
      <v>44348</v>
    </nc>
  </rcc>
  <rcc rId="279" sId="2" numFmtId="22">
    <oc r="G59">
      <v>44094</v>
    </oc>
    <nc r="G59">
      <v>44306</v>
    </nc>
  </rcc>
  <rcc rId="280" sId="2" numFmtId="22">
    <oc r="G60">
      <v>44013</v>
    </oc>
    <nc r="G60">
      <v>44378</v>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1" sId="2">
    <oc r="E53" t="inlineStr">
      <is>
        <t>Construction of  demonstration farm for using unmixed treated waste water in Northern Shouneh, Ohud For Contracting Company (1.2)</t>
      </is>
    </oc>
    <nc r="E53" t="inlineStr">
      <is>
        <t>Construction of  demonstration farm for using unmixed treated waste water in Northern Shouneh, Ohud For Contracting Company (1.4)</t>
      </is>
    </nc>
  </rcc>
  <rcc rId="282" sId="5">
    <oc r="F35" t="inlineStr">
      <is>
        <t>Compensation for land owners who‘s lands will be taken to build the small earthen dams</t>
      </is>
    </oc>
    <nc r="F35"/>
  </rcc>
  <rcc rId="283" sId="5">
    <oc r="G35" t="inlineStr">
      <is>
        <t>Resettlement is not allowed or envisaged under this project activities. No initiative has been identified with orientation or execution requiring involuntary resettlement 
most of the lands are owned by the EEs</t>
      </is>
    </oc>
    <nc r="G35"/>
  </rcc>
  <rcc rId="284" sId="5">
    <oc r="F36" t="inlineStr">
      <is>
        <t>(1) removal or uprooting of most of the existing vegetation within the construction site
(2) Constructing Rainwater harvesting dams can be ecologically disruptive, causing water stress in the river downstream, and changing the biodiversity of the region</t>
      </is>
    </oc>
    <nc r="F36"/>
  </rcc>
  <rcc rId="285" sId="5">
    <oc r="G36" t="inlineStr">
      <is>
        <t xml:space="preserve">conducting EIA for water dam construction in the proposed area </t>
      </is>
    </oc>
    <nc r="G36"/>
  </rcc>
  <rcc rId="286" sId="5">
    <oc r="F38" t="inlineStr">
      <is>
        <t xml:space="preserve">flooding </t>
      </is>
    </oc>
    <nc r="F38"/>
  </rcc>
  <rcc rId="287" sId="5">
    <oc r="G38" t="inlineStr">
      <is>
        <t>1- Incorporate various built-in design mitigations
2- Develop emergency response procedures</t>
      </is>
    </oc>
    <nc r="G38"/>
  </rcc>
  <rcc rId="288" sId="5">
    <oc r="F39" t="inlineStr">
      <is>
        <t>(1) Contamination of Groundwater from accidental spills, overflows and seepages
(2) Contamination from TWW discharges to the Wadi
(3) Contamination from reuse of TWW in irrigation
(4) Traffic: the number of vehicles is expected to increase during Operation &amp; construction activities</t>
      </is>
    </oc>
    <nc r="F39" t="inlineStr">
      <is>
        <t xml:space="preserve"> Traffic: the number of vehicles is expected to increase during Operation &amp; construction activities</t>
      </is>
    </nc>
  </rcc>
  <rcc rId="289" sId="5">
    <oc r="G39" t="inlineStr">
      <is>
        <t>1-Collect adequate groundwater quality baseline data by EE
2- Encourage sale of TWW to nearby farmers
3- Ensure strict compliance with JS893/2006 wadi discharge standards
4- Begin the water reuse activity only after the WWTP has been deemed to perform satisfactorily and preliminary test results show compliance with JS893/2006.
5- Adjust irrigation scheduling, management as needed based on soil and TWW monitoring results and with changes in cropping patterns requirements</t>
      </is>
    </oc>
    <nc r="G39"/>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0" sId="5">
    <oc r="F40" t="inlineStr">
      <is>
        <t xml:space="preserve">(1) Odors
(2) Noise pollution
(3) Health and safety Issues
</t>
      </is>
    </oc>
    <nc r="F40"/>
  </rcc>
  <rcc rId="291" sId="5">
    <oc r="G40" t="inlineStr">
      <is>
        <t>1- Incorporate various built-in design mitigations
2- Ensure sound plant operation overall
3- providing safety gears and equipment such as hard hats, safety glasses, steel boots, and hearing protection.
4- Follow safe practices and standard operating procedures, including basic providing and requiring protective clothing</t>
      </is>
    </oc>
    <nc r="G40"/>
  </rcc>
  <rcc rId="292" sId="5">
    <nc r="G39" t="inlineStr">
      <is>
        <t>* Construction materials/wastewater should be securely packed/stored on trucks to prevent them from falling off/ spillage and causing harm. 
*The contractor should prepare and abide by a traffic management plan.
* Transportation of workers should be done in vehicles equipped with seats and barriers for their safety. It is not permitted to transport individuals in dump trucks
*contact with local to rent and use the vehicles owned them, to avoid bring the vehicles from outside and traffic risk occur.</t>
      </is>
    </nc>
  </rcc>
  <rcv guid="{724EC541-FBBD-44B7-BF6E-E9353C654B89}" action="delete"/>
  <rdn rId="0" localSheetId="1" customView="1" name="Z_724EC541_FBBD_44B7_BF6E_E9353C654B89_.wvu.Rows" hidden="1" oldHidden="1">
    <formula>'Overview '!$8:$11</formula>
    <oldFormula>'Overview '!$8:$11</oldFormula>
  </rdn>
  <rdn rId="0" localSheetId="1" customView="1" name="Z_724EC541_FBBD_44B7_BF6E_E9353C654B89_.wvu.Cols" hidden="1" oldHidden="1">
    <formula>'Overview '!$H:$P</formula>
    <oldFormula>'Overview '!$H:$P</oldFormula>
  </rdn>
  <rdn rId="0" localSheetId="5" customView="1" name="Z_724EC541_FBBD_44B7_BF6E_E9353C654B89_.wvu.Rows" hidden="1" oldHidden="1">
    <formula>'ESP Compliance'!$7:$7</formula>
    <oldFormula>'ESP Compliance'!$7:$7</oldFormula>
  </rdn>
  <rdn rId="0" localSheetId="11" customView="1" name="Z_724EC541_FBBD_44B7_BF6E_E9353C654B89_.wvu.Rows" hidden="1" oldHidden="1">
    <formula>'Results Tracker'!$133:$321</formula>
    <oldFormula>'Results Tracker'!$133:$321</oldFormula>
  </rdn>
  <rcv guid="{724EC541-FBBD-44B7-BF6E-E9353C654B89}"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7" sId="4">
    <oc r="C53" t="inlineStr">
      <is>
        <t>The PMU is still facing external challenges to attract the attention towards the importance of the Climate Changes Adaptation efforts in Jordan, and the cooberation on an institutional level between other entities and organizations working in the same field. PMU is continutously seeking oportunties for collaboration towards greater positive impacts in the Climate Change sector. 
Now the risk outside of project design is Covid-19 pandemic, this impact in project implementation as below: 
-  Limited capacity and experience for remote work and online interactions as well as limited remote data and information access and processing capacities that projects will need to strengthen;
-  Changes in project implementation timelines;
-  Changes in baseline (both ongoing and forthcoming activities);
-  Change in conditions of beneficiaries;
-  Price increase in procurement
-  Requiring construction sites to close, or entitling contractors to suspend works and to extensions of time until the end of the state
Also, the PMU try the create machneise and way to achieve the project under the work influence Covid-19 pandemic</t>
      </is>
    </oc>
    <nc r="C53" t="inlineStr">
      <is>
        <t>The PMU is still facing external challenges to attract the attention towards the importance of the Climate Changes Adaptation efforts in Jordan, and the cooberation on an institutional level between other entities and organizations working in the same field. PMU is continutously seeking oportunties for collaboration towards greater positive impacts in the Climate Change sector. 
Now the risk outside of project design is Covid-19 pandemic, this impact in project implementation as below: 
-  Limited capacity and experience for remote work and online interactions as well as limited remote data and information access and processing capacities that projects will need to strengthen;
-  Changes in project implementation timelines;
-  Changes in baseline (both ongoing and forthcoming activities);
-  Change in conditions of beneficiaries;
-  Price increase in procurement
-  Requiring construction sites to close, or entitling contractors to suspend works and to extensions of time until the end of the state
Also, the PMU try the create machneise and way to achieve the project under the work influence Covid-19 pandemic, such as: coundct the meeting and event online.</t>
      </is>
    </nc>
  </rcc>
  <rcv guid="{724EC541-FBBD-44B7-BF6E-E9353C654B89}" action="delete"/>
  <rdn rId="0" localSheetId="1" customView="1" name="Z_724EC541_FBBD_44B7_BF6E_E9353C654B89_.wvu.Rows" hidden="1" oldHidden="1">
    <formula>'Overview '!$8:$11</formula>
    <oldFormula>'Overview '!$8:$11</oldFormula>
  </rdn>
  <rdn rId="0" localSheetId="1" customView="1" name="Z_724EC541_FBBD_44B7_BF6E_E9353C654B89_.wvu.Cols" hidden="1" oldHidden="1">
    <formula>'Overview '!$H:$P</formula>
    <oldFormula>'Overview '!$H:$P</oldFormula>
  </rdn>
  <rdn rId="0" localSheetId="5" customView="1" name="Z_724EC541_FBBD_44B7_BF6E_E9353C654B89_.wvu.Rows" hidden="1" oldHidden="1">
    <formula>'ESP Compliance'!$7:$7</formula>
    <oldFormula>'ESP Compliance'!$7:$7</oldFormula>
  </rdn>
  <rdn rId="0" localSheetId="11" customView="1" name="Z_724EC541_FBBD_44B7_BF6E_E9353C654B89_.wvu.Rows" hidden="1" oldHidden="1">
    <formula>'Results Tracker'!$133:$321</formula>
    <oldFormula>'Results Tracker'!$133:$321</oldFormula>
  </rdn>
  <rcv guid="{724EC541-FBBD-44B7-BF6E-E9353C654B89}"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2" sId="5">
    <oc r="C73" t="inlineStr">
      <is>
        <t>USP 1.1.4 Establishment new nursery for native plants and herbs  \</t>
      </is>
    </oc>
    <nc r="C73" t="inlineStr">
      <is>
        <t>USP 1.1.4 Establishment new nursery for native plants and herbs</t>
      </is>
    </nc>
  </rcc>
  <rfmt sheetId="6" sqref="E40:H40">
    <dxf>
      <alignment horizontal="left" readingOrder="0"/>
    </dxf>
  </rfmt>
  <rcc rId="303" sId="6">
    <nc r="E40" t="inlineStr">
      <is>
        <t>All activities of the program are focusing and insuring the involvement of female stakeholders fully and equally, receiving equal social and economic benefits and not suffering from adverse effects after the completion of each activity, by  establishing mechanisms for women's equal participation and equitable representation at all levels like:
*female employees direct participation and consultation are always insured within the process of identifying needs and opportunities; 
*in the implementation of programs’ activities female presence especially training seminars and workshops  was of a great emphasis and importance, eliminating all practices that discriminate against women</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4" sId="5">
    <oc r="E60" t="inlineStr">
      <is>
        <t>(1) all activities, tenders, procurement procedures has to be performed in compliance with the applicable laws and regulations of Jordan
(2) for most of the subprojects' activities an ESIA or site analysis was required from EE to perform the activity</t>
      </is>
    </oc>
    <nc r="E60" t="inlineStr">
      <is>
        <t>Regular monitoring and evaluation of implmentation of activities are carried out to ensure that all activities for implementation are compliant with the ESMP.</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2" sId="2">
    <nc r="E63" t="inlineStr">
      <is>
        <t xml:space="preserve">في ومي </t>
      </is>
    </nc>
  </rcc>
  <rcc rId="233" sId="2" numFmtId="4">
    <nc r="F63">
      <v>71212.08</v>
    </nc>
  </rcc>
  <rfmt sheetId="2" sqref="F63">
    <dxf>
      <alignment horizontal="left" readingOrder="0"/>
    </dxf>
  </rfmt>
  <rcc rId="234" sId="2" numFmtId="4">
    <oc r="F61">
      <f>632581.1*0.5</f>
    </oc>
    <nc r="F61">
      <v>632581</v>
    </nc>
  </rcc>
  <rcc rId="235" sId="3" odxf="1" dxf="1">
    <nc r="J16">
      <f>E16-9524.45</f>
    </nc>
    <odxf>
      <numFmt numFmtId="0" formatCode="General"/>
    </odxf>
    <ndxf>
      <numFmt numFmtId="4" formatCode="#,##0.00"/>
    </ndxf>
  </rcc>
  <rrc rId="236" sId="2" ref="A63:XFD63" action="insertRow"/>
  <rcc rId="237" sId="2" odxf="1" dxf="1">
    <nc r="E63" t="inlineStr">
      <is>
        <t>Arabtech Jardaneh Water &amp; Environment</t>
      </is>
    </nc>
    <odxf>
      <font>
        <b val="0"/>
        <color auto="1"/>
        <name val="Times New Roman"/>
        <scheme val="none"/>
      </font>
      <fill>
        <patternFill patternType="none">
          <bgColor indexed="65"/>
        </patternFill>
      </fill>
      <border outline="0">
        <left style="medium">
          <color auto="1"/>
        </left>
      </border>
    </odxf>
    <ndxf>
      <font>
        <b/>
        <color auto="1"/>
        <name val="Times New Roman"/>
        <scheme val="none"/>
      </font>
      <fill>
        <patternFill patternType="solid">
          <bgColor theme="0"/>
        </patternFill>
      </fill>
      <border outline="0">
        <left style="thin">
          <color auto="1"/>
        </left>
      </border>
    </ndxf>
  </rcc>
  <rrc rId="238" sId="2" ref="A64:XFD64" action="insertRow"/>
  <rcc rId="239" sId="2" odxf="1" dxf="1">
    <nc r="E64" t="inlineStr">
      <is>
        <t>Methodology for Auditing</t>
      </is>
    </nc>
    <odxf>
      <border outline="0">
        <left/>
      </border>
    </odxf>
    <ndxf>
      <border outline="0">
        <left style="thin">
          <color auto="1"/>
        </left>
      </border>
    </ndxf>
  </rcc>
  <rcc rId="240" sId="2" numFmtId="4">
    <nc r="F64">
      <v>24960.74</v>
    </nc>
  </rcc>
  <rm rId="241" sheetId="2" source="F64" destination="F63" sourceSheetId="2">
    <rfmt sheetId="2" sqref="F63" start="0" length="0">
      <dxf>
        <font>
          <sz val="11"/>
          <color auto="1"/>
          <name val="Times New Roman"/>
          <scheme val="none"/>
        </font>
        <numFmt numFmtId="3" formatCode="#,##0"/>
        <alignment horizontal="left" vertical="center" wrapText="1" readingOrder="0"/>
      </dxf>
    </rfmt>
  </rm>
  <rcv guid="{724EC541-FBBD-44B7-BF6E-E9353C654B89}" action="delete"/>
  <rdn rId="0" localSheetId="1" customView="1" name="Z_724EC541_FBBD_44B7_BF6E_E9353C654B89_.wvu.Rows" hidden="1" oldHidden="1">
    <formula>'Overview '!$8:$11</formula>
    <oldFormula>'Overview '!$8:$11</oldFormula>
  </rdn>
  <rdn rId="0" localSheetId="1" customView="1" name="Z_724EC541_FBBD_44B7_BF6E_E9353C654B89_.wvu.Cols" hidden="1" oldHidden="1">
    <formula>'Overview '!$H:$P</formula>
    <oldFormula>'Overview '!$H:$P</oldFormula>
  </rdn>
  <rdn rId="0" localSheetId="5" customView="1" name="Z_724EC541_FBBD_44B7_BF6E_E9353C654B89_.wvu.Rows" hidden="1" oldHidden="1">
    <formula>'ESP Compliance'!$7:$7</formula>
    <oldFormula>'ESP Compliance'!$7:$7</oldFormula>
  </rdn>
  <rdn rId="0" localSheetId="11" customView="1" name="Z_724EC541_FBBD_44B7_BF6E_E9353C654B89_.wvu.Rows" hidden="1" oldHidden="1">
    <formula>'Results Tracker'!$133:$321</formula>
    <oldFormula>'Results Tracker'!$133:$321</oldFormula>
  </rdn>
  <rcv guid="{724EC541-FBBD-44B7-BF6E-E9353C654B89}"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5" sId="6">
    <nc r="C40" t="inlineStr">
      <is>
        <t xml:space="preserve">No grievancee were received during the reporting period </t>
      </is>
    </nc>
  </rcc>
  <rcc rId="306" sId="6">
    <oc r="E40" t="inlineStr">
      <is>
        <t>All activities of the program are focusing and insuring the involvement of female stakeholders fully and equally, receiving equal social and economic benefits and not suffering from adverse effects after the completion of each activity, by  establishing mechanisms for women's equal participation and equitable representation at all levels like:
*female employees direct participation and consultation are always insured within the process of identifying needs and opportunities; 
*in the implementation of programs’ activities female presence especially training seminars and workshops  was of a great emphasis and importance, eliminating all practices that discriminate against women</t>
      </is>
    </oc>
    <nc r="E40"/>
  </rcc>
  <rcv guid="{724EC541-FBBD-44B7-BF6E-E9353C654B89}" action="delete"/>
  <rdn rId="0" localSheetId="1" customView="1" name="Z_724EC541_FBBD_44B7_BF6E_E9353C654B89_.wvu.Rows" hidden="1" oldHidden="1">
    <formula>'Overview '!$8:$11</formula>
    <oldFormula>'Overview '!$8:$11</oldFormula>
  </rdn>
  <rdn rId="0" localSheetId="1" customView="1" name="Z_724EC541_FBBD_44B7_BF6E_E9353C654B89_.wvu.Cols" hidden="1" oldHidden="1">
    <formula>'Overview '!$H:$P</formula>
    <oldFormula>'Overview '!$H:$P</oldFormula>
  </rdn>
  <rdn rId="0" localSheetId="5" customView="1" name="Z_724EC541_FBBD_44B7_BF6E_E9353C654B89_.wvu.Rows" hidden="1" oldHidden="1">
    <formula>'ESP Compliance'!$7:$7</formula>
    <oldFormula>'ESP Compliance'!$7:$7</oldFormula>
  </rdn>
  <rdn rId="0" localSheetId="11" customView="1" name="Z_724EC541_FBBD_44B7_BF6E_E9353C654B89_.wvu.Rows" hidden="1" oldHidden="1">
    <formula>'Results Tracker'!$133:$321</formula>
    <oldFormula>'Results Tracker'!$133:$321</oldFormula>
  </rdn>
  <rcv guid="{724EC541-FBBD-44B7-BF6E-E9353C654B89}"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E60:G61">
    <dxf>
      <alignment horizontal="left" readingOrder="0"/>
    </dxf>
  </rfmt>
  <rcc rId="311" sId="5">
    <oc r="E62" t="inlineStr">
      <is>
        <t xml:space="preserve">(1) reporting frequently and as early as possible on environmental and social issues
(2) ensuring effective communication with the responsible regulatory authorities to obtain necessary approvals and correction measures </t>
      </is>
    </oc>
    <nc r="E62" t="inlineStr">
      <is>
        <t>The Executing Entity provided the professional company support on Environment and Social Compliance to the implementing agencies.  Aslo, The on-field implementations are reguarly monitored by the EE.</t>
      </is>
    </nc>
  </rcc>
  <rfmt sheetId="5" sqref="E63:G63">
    <dxf>
      <alignment horizontal="left" readingOrder="0"/>
    </dxf>
  </rfmt>
  <rfmt sheetId="5" sqref="E62:G62">
    <dxf>
      <alignment horizontal="left" readingOrder="0"/>
    </dxf>
  </rfmt>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24EC541-FBBD-44B7-BF6E-E9353C654B89}" action="delete"/>
  <rdn rId="0" localSheetId="1" customView="1" name="Z_724EC541_FBBD_44B7_BF6E_E9353C654B89_.wvu.Rows" hidden="1" oldHidden="1">
    <formula>'Overview '!$8:$11</formula>
    <oldFormula>'Overview '!$8:$11</oldFormula>
  </rdn>
  <rdn rId="0" localSheetId="1" customView="1" name="Z_724EC541_FBBD_44B7_BF6E_E9353C654B89_.wvu.Cols" hidden="1" oldHidden="1">
    <formula>'Overview '!$H:$P</formula>
    <oldFormula>'Overview '!$H:$P</oldFormula>
  </rdn>
  <rdn rId="0" localSheetId="5" customView="1" name="Z_724EC541_FBBD_44B7_BF6E_E9353C654B89_.wvu.Rows" hidden="1" oldHidden="1">
    <formula>'ESP Compliance'!$7:$7</formula>
    <oldFormula>'ESP Compliance'!$7:$7</oldFormula>
  </rdn>
  <rdn rId="0" localSheetId="11" customView="1" name="Z_724EC541_FBBD_44B7_BF6E_E9353C654B89_.wvu.Rows" hidden="1" oldHidden="1">
    <formula>'Results Tracker'!$133:$321</formula>
    <oldFormula>'Results Tracker'!$133:$321</oldFormula>
  </rdn>
  <rcv guid="{724EC541-FBBD-44B7-BF6E-E9353C654B89}"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6" sId="4">
    <oc r="C53" t="inlineStr">
      <is>
        <t>The PMU is still facing external challenges to attract the attention towards the importance of the Climate Changes Adaptation efforts in Jordan, and the cooberation on an institutional level between other entities and organizations working in the same field. PMU is continutously seeking oportunties for collaboration towards greater positive impacts in the Climate Change sector. 
Now the risk outside of project design is Covid-19 pandemic, this impact in project implementation as below: 
-  Limited capacity and experience for remote work and online interactions as well as limited remote data and information access and processing capacities that projects will need to strengthen;
-  Changes in project implementation timelines;
-  Changes in baseline (both ongoing and forthcoming activities);
-  Change in conditions of beneficiaries;
-  Price increase in procurement
-  Requiring construction sites to close, or entitling contractors to suspend works and to extensions of time until the end of the state
Also, the PMU try the create machneise and way to achieve the project under the work influence Covid-19 pandemic, such as: coundct the meeting and event online.</t>
      </is>
    </oc>
    <nc r="C53" t="inlineStr">
      <is>
        <t>The PMU is still facing external challenges to attract the attention towards the importance of the Climate Changes Adaptation efforts in Jordan, and the cooberation on an institutional level between other entities and organizations working in the same field. PMU is continutously seeking oportunties for collaboration towards greater positive impacts in the Climate Change sector. 
Now the risk outside of project design is Covid-19 pandemic, this impact in project implementation as below: 
-  Limited capacity and experience for remote work and online interactions as well as limited remote data and information access and processing capacities that projects will need to strengthen;
-  Changes in project implementation workplan;
-  Changes in baseline (both ongoing and forthcoming activities);
-  Change in conditions of beneficiaries;
-  Price increase in procurement
-  Requiring construction sites to close, or entitling contractors to suspend works and to extensions of time.
Also, the PMU try the create new mechanics and way to achieve the project activities under the work influence of Covid-19 pandemic, such as: conduct the meeting and event online, prepared the tenders and workplan online.</t>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17" sId="5" ref="A73:XFD73" action="insertRow"/>
  <rcc rId="318" sId="5">
    <nc r="C73" t="inlineStr">
      <is>
        <t xml:space="preserve"> Project (1.1) - Petra Development &amp; Tourism Region Authority (PDTRA)  Cultivation of Native Trees along the road to the WWTP and drip irrigation system (5 km) &amp; the establishment of 12 km drip irrigation systems on the roadside</t>
      </is>
    </nc>
  </rcc>
  <rrc rId="319" sId="5" ref="A74:XFD74" action="insertRow"/>
  <rrc rId="320" sId="5" ref="A74:XFD74" action="insertRow"/>
  <rcc rId="321" sId="5">
    <nc r="C74" t="inlineStr">
      <is>
        <t>Project (1.2) -Jordan Valley Authority (JVA) Installation of the Best Available Technology of Water Filtration Systems and Link irrigation systems to storage facilities,)</t>
      </is>
    </nc>
  </rcc>
  <rcc rId="322" sId="5">
    <nc r="C75" t="inlineStr">
      <is>
        <t>Project (1.3) - Water Jordan Authority (JVA).Implement the civil works of construction and electromechanical works of Tal Mantah WWT</t>
      </is>
    </nc>
  </rcc>
  <rcc rId="323" sId="5">
    <nc r="D74" t="inlineStr">
      <is>
        <t>no</t>
      </is>
    </nc>
  </rcc>
  <rcc rId="324" sId="5">
    <nc r="D75" t="inlineStr">
      <is>
        <t>no</t>
      </is>
    </nc>
  </rcc>
  <rcc rId="325" sId="5">
    <nc r="D73" t="inlineStr">
      <is>
        <t>no</t>
      </is>
    </nc>
  </rcc>
  <rfmt sheetId="5" sqref="E69:G69">
    <dxf>
      <alignment horizontal="left" readingOrder="0"/>
    </dxf>
  </rfmt>
  <rfmt sheetId="5" sqref="E70:G70">
    <dxf>
      <alignment horizontal="left" readingOrder="0"/>
    </dxf>
  </rfmt>
  <rcc rId="326" sId="5">
    <oc r="E69" t="inlineStr">
      <is>
        <t>yes,  there was no ESMP committee established at the beginning of the project implementation but all EE are well aware and informed of the environmental and social risks they might encounter as well as complying with the Jordanian law with regard to safe handling of TWW, EIA regulations.....etc.</t>
      </is>
    </oc>
    <nc r="E69" t="inlineStr">
      <is>
        <t xml:space="preserve">yes,  there was no ESMP committee established at the beginning of the project implementation but all EE are well aware and informed of the environmental and social risks they might encounter as well as complying with the Jordanian law with regard to safe handling of TWW, EIA regulations.....etc.
MOPIC as the National Implementing Entity for this programme, has the following commitments as it was agreed upon to implement  tins programme:
1) During the implementation of programme activities, the potential environmental and social risks associated with the wastewater reuse activities will be monitored in compliance with the Environmental and Social Policy of the Fund.
(2) If the identification of any unforeseen risks, the relevant mitigation measures will be included in an updated Environmental and Social Management Plan which will be implemented and adequately reported to the Board through the annual programme performance reports.
</t>
      </is>
    </nc>
  </rcc>
  <rfmt sheetId="5" sqref="E73">
    <dxf>
      <numFmt numFmtId="30" formatCode="@"/>
    </dxf>
  </rfmt>
  <rcc rId="327" sId="5">
    <nc r="E73" t="inlineStr">
      <is>
        <t>_</t>
      </is>
    </nc>
  </rcc>
  <rcc rId="328" sId="5">
    <nc r="E74" t="inlineStr">
      <is>
        <t>_</t>
      </is>
    </nc>
  </rcc>
  <rcc rId="329" sId="5">
    <nc r="E75" t="inlineStr">
      <is>
        <t>_</t>
      </is>
    </nc>
  </rcc>
  <rfmt sheetId="5" sqref="F75" start="0" length="2147483647">
    <dxf>
      <font>
        <b val="0"/>
      </font>
    </dxf>
  </rfmt>
  <rcc rId="330" sId="5" odxf="1" dxf="1">
    <nc r="F75" t="inlineStr">
      <is>
        <t>_</t>
      </is>
    </nc>
    <odxf>
      <font>
        <b val="0"/>
        <name val="Times New Roman"/>
        <scheme val="none"/>
      </font>
    </odxf>
    <ndxf>
      <font>
        <b/>
        <name val="Times New Roman"/>
        <scheme val="none"/>
      </font>
    </ndxf>
  </rcc>
  <rcc rId="331" sId="5">
    <nc r="G75" t="inlineStr">
      <is>
        <t>_</t>
      </is>
    </nc>
  </rcc>
  <rcc rId="332" sId="5">
    <nc r="H75" t="inlineStr">
      <is>
        <t>_</t>
      </is>
    </nc>
  </rcc>
  <rcc rId="333" sId="5">
    <nc r="I75" t="inlineStr">
      <is>
        <t>_</t>
      </is>
    </nc>
  </rcc>
  <rcc rId="334" sId="5" odxf="1" dxf="1">
    <nc r="J75" t="inlineStr">
      <is>
        <t>_</t>
      </is>
    </nc>
    <odxf>
      <border outline="0">
        <right/>
      </border>
    </odxf>
    <ndxf>
      <border outline="0">
        <right style="thin">
          <color auto="1"/>
        </right>
      </border>
    </ndxf>
  </rcc>
  <rcc rId="335" sId="5">
    <nc r="I74" t="inlineStr">
      <is>
        <t>_</t>
      </is>
    </nc>
  </rcc>
  <rcc rId="336" sId="5" odxf="1" dxf="1">
    <nc r="J74" t="inlineStr">
      <is>
        <t>_</t>
      </is>
    </nc>
    <odxf>
      <border outline="0">
        <right/>
      </border>
    </odxf>
    <ndxf>
      <border outline="0">
        <right style="thin">
          <color auto="1"/>
        </right>
      </border>
    </ndxf>
  </rcc>
  <rcc rId="337" sId="5">
    <nc r="I73" t="inlineStr">
      <is>
        <t>_</t>
      </is>
    </nc>
  </rcc>
  <rcc rId="338" sId="5" odxf="1" dxf="1">
    <nc r="J73" t="inlineStr">
      <is>
        <t>_</t>
      </is>
    </nc>
    <odxf>
      <border outline="0">
        <right/>
      </border>
    </odxf>
    <ndxf>
      <border outline="0">
        <right style="thin">
          <color auto="1"/>
        </right>
      </border>
    </ndxf>
  </rcc>
  <rcc rId="339" sId="5">
    <nc r="H73" t="inlineStr">
      <is>
        <t>_</t>
      </is>
    </nc>
  </rcc>
  <rcc rId="340" sId="5">
    <nc r="H74" t="inlineStr">
      <is>
        <t>_</t>
      </is>
    </nc>
  </rcc>
  <rcc rId="341" sId="5">
    <nc r="G74" t="inlineStr">
      <is>
        <t>_</t>
      </is>
    </nc>
  </rcc>
  <rcc rId="342" sId="5">
    <nc r="G73" t="inlineStr">
      <is>
        <t>_</t>
      </is>
    </nc>
  </rcc>
  <rcc rId="343" sId="5">
    <nc r="F73" t="inlineStr">
      <is>
        <t>_</t>
      </is>
    </nc>
  </rcc>
  <rcc rId="344" sId="5">
    <nc r="F74" t="inlineStr">
      <is>
        <t>_</t>
      </is>
    </nc>
  </rcc>
  <rcv guid="{724EC541-FBBD-44B7-BF6E-E9353C654B89}" action="delete"/>
  <rdn rId="0" localSheetId="1" customView="1" name="Z_724EC541_FBBD_44B7_BF6E_E9353C654B89_.wvu.Rows" hidden="1" oldHidden="1">
    <formula>'Overview '!$8:$11</formula>
    <oldFormula>'Overview '!$8:$11</oldFormula>
  </rdn>
  <rdn rId="0" localSheetId="1" customView="1" name="Z_724EC541_FBBD_44B7_BF6E_E9353C654B89_.wvu.Cols" hidden="1" oldHidden="1">
    <formula>'Overview '!$H:$P</formula>
    <oldFormula>'Overview '!$H:$P</oldFormula>
  </rdn>
  <rdn rId="0" localSheetId="5" customView="1" name="Z_724EC541_FBBD_44B7_BF6E_E9353C654B89_.wvu.Rows" hidden="1" oldHidden="1">
    <formula>'ESP Compliance'!$7:$7</formula>
    <oldFormula>'ESP Compliance'!$7:$7</oldFormula>
  </rdn>
  <rdn rId="0" localSheetId="11" customView="1" name="Z_724EC541_FBBD_44B7_BF6E_E9353C654B89_.wvu.Rows" hidden="1" oldHidden="1">
    <formula>'Results Tracker'!$133:$321</formula>
    <oldFormula>'Results Tracker'!$133:$321</oldFormula>
  </rdn>
  <rcv guid="{724EC541-FBBD-44B7-BF6E-E9353C654B89}"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9" sId="5">
    <oc r="E69" t="inlineStr">
      <is>
        <t xml:space="preserve">yes,  there was no ESMP committee established at the beginning of the project implementation but all EE are well aware and informed of the environmental and social risks they might encounter as well as complying with the Jordanian law with regard to safe handling of TWW, EIA regulations.....etc.
MOPIC as the National Implementing Entity for this programme, has the following commitments as it was agreed upon to implement  tins programme:
1) During the implementation of programme activities, the potential environmental and social risks associated with the wastewater reuse activities will be monitored in compliance with the Environmental and Social Policy of the Fund.
(2) If the identification of any unforeseen risks, the relevant mitigation measures will be included in an updated Environmental and Social Management Plan which will be implemented and adequately reported to the Board through the annual programme performance reports.
</t>
      </is>
    </oc>
    <nc r="E69" t="inlineStr">
      <is>
        <t xml:space="preserve">yes,  there was no ESMP committee established at the beginning of the project implementation but all EE are well aware and informed of the environmental and social risks they might encounter as well as complying with the Jordanian law with regard to safe handling of TWW, EIA regulations.....etc.
MOPIC as the National Implementing Entity for this programme, has the following commitments as it was agreed upon with AF to implement  this  programme:
1) During the implementation of programme activities, the potential ESR's associated with the wastewater reuse activities will be monitored in compliance with the ESP of AF.
(2) If the identification of any unforeseen risks, the relevant mitigation measures will be included in an updated ESMP which will be implemented and adequately reported to the Board through PPRs.
</t>
      </is>
    </nc>
  </rcc>
  <rcv guid="{7ABC4BEF-25DE-41D9-BB2E-F63719FFD8CD}" action="delete"/>
  <rdn rId="0" localSheetId="1" customView="1" name="Z_7ABC4BEF_25DE_41D9_BB2E_F63719FFD8CD_.wvu.Rows" hidden="1" oldHidden="1">
    <formula>'Overview '!$8:$11</formula>
    <oldFormula>'Overview '!$8:$11</oldFormula>
  </rdn>
  <rdn rId="0" localSheetId="1" customView="1" name="Z_7ABC4BEF_25DE_41D9_BB2E_F63719FFD8CD_.wvu.Cols" hidden="1" oldHidden="1">
    <formula>'Overview '!$H:$P</formula>
    <oldFormula>'Overview '!$H:$P</oldFormula>
  </rdn>
  <rdn rId="0" localSheetId="5" customView="1" name="Z_7ABC4BEF_25DE_41D9_BB2E_F63719FFD8CD_.wvu.Rows" hidden="1" oldHidden="1">
    <formula>'ESP Compliance'!$7:$7</formula>
    <oldFormula>'ESP Compliance'!$7:$7</oldFormula>
  </rdn>
  <rdn rId="0" localSheetId="11" customView="1" name="Z_7ABC4BEF_25DE_41D9_BB2E_F63719FFD8CD_.wvu.Rows" hidden="1" oldHidden="1">
    <formula>'Results Tracker'!$133:$321</formula>
    <oldFormula>'Results Tracker'!$133:$321</oldFormula>
  </rdn>
  <rcv guid="{7ABC4BEF-25DE-41D9-BB2E-F63719FFD8CD}"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0B64CDAF_79DE_49D1_9990_68FE67F0BDEF_.wvu.Rows" hidden="1" oldHidden="1">
    <formula>'Overview '!$8:$11</formula>
  </rdn>
  <rdn rId="0" localSheetId="1" customView="1" name="Z_0B64CDAF_79DE_49D1_9990_68FE67F0BDEF_.wvu.Cols" hidden="1" oldHidden="1">
    <formula>'Overview '!$H:$P</formula>
  </rdn>
  <rdn rId="0" localSheetId="5" customView="1" name="Z_0B64CDAF_79DE_49D1_9990_68FE67F0BDEF_.wvu.Rows" hidden="1" oldHidden="1">
    <formula>'ESP Compliance'!$7:$7</formula>
  </rdn>
  <rdn rId="0" localSheetId="11" customView="1" name="Z_0B64CDAF_79DE_49D1_9990_68FE67F0BDEF_.wvu.Rows" hidden="1" oldHidden="1">
    <formula>'Results Tracker'!$133:$321</formula>
  </rdn>
  <rcv guid="{0B64CDAF-79DE-49D1-9990-68FE67F0BDEF}"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0B64CDAF-79DE-49D1-9990-68FE67F0BDEF}" action="delete"/>
  <rdn rId="0" localSheetId="1" customView="1" name="Z_0B64CDAF_79DE_49D1_9990_68FE67F0BDEF_.wvu.Rows" hidden="1" oldHidden="1">
    <formula>'Overview '!$8:$11</formula>
    <oldFormula>'Overview '!$8:$11</oldFormula>
  </rdn>
  <rdn rId="0" localSheetId="1" customView="1" name="Z_0B64CDAF_79DE_49D1_9990_68FE67F0BDEF_.wvu.Cols" hidden="1" oldHidden="1">
    <formula>'Overview '!$H:$P</formula>
    <oldFormula>'Overview '!$H:$P</oldFormula>
  </rdn>
  <rdn rId="0" localSheetId="5" customView="1" name="Z_0B64CDAF_79DE_49D1_9990_68FE67F0BDEF_.wvu.Rows" hidden="1" oldHidden="1">
    <formula>'ESP Compliance'!$7:$7</formula>
    <oldFormula>'ESP Compliance'!$7:$7</oldFormula>
  </rdn>
  <rdn rId="0" localSheetId="11" customView="1" name="Z_0B64CDAF_79DE_49D1_9990_68FE67F0BDEF_.wvu.Rows" hidden="1" oldHidden="1">
    <formula>'Results Tracker'!$133:$321</formula>
    <oldFormula>'Results Tracker'!$133:$321</oldFormula>
  </rdn>
  <rcv guid="{0B64CDAF-79DE-49D1-9990-68FE67F0BDEF}"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2" sId="3">
    <oc r="C8" t="inlineStr">
      <is>
        <t>LIST OF CONTRACTS</t>
      </is>
    </oc>
    <nc r="C8"/>
  </rcc>
  <rcc rId="363" sId="3">
    <oc r="C9" t="inlineStr">
      <is>
        <t>List all contracts related to the project/program with signature dates</t>
      </is>
    </oc>
    <nc r="C9"/>
  </rcc>
  <rcc rId="364" sId="3">
    <oc r="C10" t="inlineStr">
      <is>
        <t>Contract Type</t>
      </is>
    </oc>
    <nc r="C10"/>
  </rcc>
  <rcc rId="365" sId="3">
    <oc r="D10" t="inlineStr">
      <is>
        <t>Agency / Contracted party</t>
      </is>
    </oc>
    <nc r="D10"/>
  </rcc>
  <rcc rId="366" sId="3">
    <oc r="E10" t="inlineStr">
      <is>
        <t>Contract Value/Amount (USD)</t>
      </is>
    </oc>
    <nc r="E10"/>
  </rcc>
  <rcc rId="367" sId="3">
    <oc r="F10" t="inlineStr">
      <is>
        <t>Signature Date</t>
      </is>
    </oc>
    <nc r="F10"/>
  </rcc>
  <rcc rId="368" sId="3">
    <oc r="G10" t="inlineStr">
      <is>
        <t>Payment to Date</t>
      </is>
    </oc>
    <nc r="G10"/>
  </rcc>
  <rcc rId="369" sId="3">
    <oc r="H10" t="inlineStr">
      <is>
        <t>Remaining Balance</t>
      </is>
    </oc>
    <nc r="H10"/>
  </rcc>
  <rcc rId="370" sId="3">
    <oc r="C11" t="inlineStr">
      <is>
        <t xml:space="preserve">Construction (supply, install) - fixed price </t>
      </is>
    </oc>
    <nc r="C11"/>
  </rcc>
  <rcc rId="371" sId="3">
    <oc r="D11" t="inlineStr">
      <is>
        <t>Musa Al Quoz &amp; Sons Co</t>
      </is>
    </oc>
    <nc r="D11"/>
  </rcc>
  <rcc rId="372" sId="3" numFmtId="4">
    <oc r="E11">
      <v>705732.68</v>
    </oc>
    <nc r="E11"/>
  </rcc>
  <rcc rId="373" sId="3">
    <oc r="F11" t="inlineStr">
      <is>
        <t>23/10/2019</t>
      </is>
    </oc>
    <nc r="F11"/>
  </rcc>
  <rcc rId="374" sId="3" numFmtId="4">
    <oc r="G11">
      <v>137006.66</v>
    </oc>
    <nc r="G11"/>
  </rcc>
  <rcc rId="375" sId="3">
    <oc r="H11">
      <f>E11-G11</f>
    </oc>
    <nc r="H11"/>
  </rcc>
  <rcc rId="376" sId="3">
    <oc r="C12" t="inlineStr">
      <is>
        <t>Supervision-fixed price contract</t>
      </is>
    </oc>
    <nc r="C12"/>
  </rcc>
  <rcc rId="377" sId="3">
    <oc r="D12" t="inlineStr">
      <is>
        <t>Mostaqbal Engineering and Environmental consultation</t>
      </is>
    </oc>
    <nc r="D12"/>
  </rcc>
  <rcc rId="378" sId="3" numFmtId="4">
    <oc r="E12">
      <v>207334.2</v>
    </oc>
    <nc r="E12"/>
  </rcc>
  <rcc rId="379" sId="3">
    <oc r="F12" t="inlineStr">
      <is>
        <t>23/10/2019</t>
      </is>
    </oc>
    <nc r="F12"/>
  </rcc>
  <rcc rId="380" sId="3" numFmtId="4">
    <oc r="G12">
      <v>46526.97</v>
    </oc>
    <nc r="G12"/>
  </rcc>
  <rcc rId="381" sId="3">
    <oc r="H12">
      <f>E12-G12</f>
    </oc>
    <nc r="H12"/>
  </rcc>
  <rcc rId="382" sId="3">
    <oc r="C13" t="inlineStr">
      <is>
        <t xml:space="preserve">Construction (supply, install) - fixed price </t>
      </is>
    </oc>
    <nc r="C13"/>
  </rcc>
  <rcc rId="383" sId="3">
    <oc r="D13" t="inlineStr">
      <is>
        <t>Ohud For Contracting Company</t>
      </is>
    </oc>
    <nc r="D13"/>
  </rcc>
  <rcc rId="384" sId="3" numFmtId="4">
    <oc r="E13">
      <v>202150.21</v>
    </oc>
    <nc r="E13"/>
  </rcc>
  <rcc rId="385" sId="3">
    <oc r="F13" t="inlineStr">
      <is>
        <t>14/10/2019</t>
      </is>
    </oc>
    <nc r="F13"/>
  </rcc>
  <rcc rId="386" sId="3" numFmtId="4">
    <oc r="G13">
      <v>0</v>
    </oc>
    <nc r="G13"/>
  </rcc>
  <rcc rId="387" sId="3">
    <oc r="H13">
      <f>E13-G13</f>
    </oc>
    <nc r="H13"/>
  </rcc>
  <rcc rId="388" sId="3">
    <oc r="C14" t="inlineStr">
      <is>
        <t>Technical services-fixed price contract</t>
      </is>
    </oc>
    <nc r="C14"/>
  </rcc>
  <rcc rId="389" sId="3">
    <oc r="D14" t="inlineStr">
      <is>
        <t>ESTA</t>
      </is>
    </oc>
    <nc r="D14"/>
  </rcc>
  <rcc rId="390" sId="3" numFmtId="4">
    <oc r="E14">
      <v>67700.98</v>
    </oc>
    <nc r="E14"/>
  </rcc>
  <rcc rId="391" sId="3" numFmtId="19">
    <oc r="F14">
      <v>43476</v>
    </oc>
    <nc r="F14"/>
  </rcc>
  <rcc rId="392" sId="3" numFmtId="4">
    <oc r="G14">
      <v>0</v>
    </oc>
    <nc r="G14"/>
  </rcc>
  <rcc rId="393" sId="3">
    <oc r="H14">
      <f>E14-G14</f>
    </oc>
    <nc r="H14"/>
  </rcc>
  <rcc rId="394" sId="3">
    <oc r="C15" t="inlineStr">
      <is>
        <t>Technical services-fixed price contract</t>
      </is>
    </oc>
    <nc r="C15"/>
  </rcc>
  <rcc rId="395" sId="3">
    <oc r="D15" t="inlineStr">
      <is>
        <t>Methodology for Auditing</t>
      </is>
    </oc>
    <nc r="D15"/>
  </rcc>
  <rcc rId="396" sId="3" numFmtId="4">
    <oc r="E15">
      <v>5317.34</v>
    </oc>
    <nc r="E15"/>
  </rcc>
  <rcc rId="397" sId="3" numFmtId="19">
    <oc r="F15">
      <v>44110</v>
    </oc>
    <nc r="F15"/>
  </rcc>
  <rcc rId="398" sId="3" numFmtId="4">
    <oc r="G15">
      <v>0</v>
    </oc>
    <nc r="G15"/>
  </rcc>
  <rcc rId="399" sId="3">
    <oc r="H15">
      <f>E15-G15</f>
    </oc>
    <nc r="H15"/>
  </rcc>
  <rcc rId="400" sId="3">
    <oc r="C16" t="inlineStr">
      <is>
        <t>Technical services-fixed price contract</t>
      </is>
    </oc>
    <nc r="C16"/>
  </rcc>
  <rcc rId="401" sId="3">
    <oc r="D16" t="inlineStr">
      <is>
        <t>Arabtech Jardaneh Water &amp; Environment</t>
      </is>
    </oc>
    <nc r="D16"/>
  </rcc>
  <rcc rId="402" sId="3" numFmtId="4">
    <oc r="E16">
      <v>34485.19</v>
    </oc>
    <nc r="E16"/>
  </rcc>
  <rcc rId="403" sId="3">
    <oc r="F16" t="inlineStr">
      <is>
        <t>22/12/2019</t>
      </is>
    </oc>
    <nc r="F16"/>
  </rcc>
  <rcc rId="404" sId="3" numFmtId="4">
    <oc r="G16">
      <v>9524.4500000000007</v>
    </oc>
    <nc r="G16"/>
  </rcc>
  <rcc rId="405" sId="3">
    <oc r="H16">
      <f>E16-G16</f>
    </oc>
    <nc r="H16"/>
  </rcc>
  <rcc rId="406" sId="3">
    <oc r="G6">
      <v>6</v>
    </oc>
    <nc r="G6"/>
  </rcc>
  <rcc rId="407" sId="3">
    <oc r="C19" t="inlineStr">
      <is>
        <t>BIDS</t>
      </is>
    </oc>
    <nc r="C19"/>
  </rcc>
  <rcc rId="408" sId="3">
    <oc r="C20" t="inlineStr">
      <is>
        <t>List all bids for each contact signed with date of open call and winning bid</t>
      </is>
    </oc>
    <nc r="C20"/>
  </rcc>
  <rcc rId="409" sId="3">
    <oc r="C21" t="inlineStr">
      <is>
        <t>CONTRACT &amp; Procurement Method</t>
      </is>
    </oc>
    <nc r="C21"/>
  </rcc>
  <rcc rId="410" sId="3">
    <oc r="D21" t="inlineStr">
      <is>
        <t>Submitted Bids</t>
      </is>
    </oc>
    <nc r="D21"/>
  </rcc>
  <rcc rId="411" sId="3">
    <oc r="E21" t="inlineStr">
      <is>
        <t>Bid Amount (USD)</t>
      </is>
    </oc>
    <nc r="E21"/>
  </rcc>
  <rcc rId="412" sId="3">
    <oc r="F21" t="inlineStr">
      <is>
        <t>Winning Bid Amount (USD)</t>
      </is>
    </oc>
    <nc r="F21"/>
  </rcc>
  <rcc rId="413" sId="3">
    <oc r="G21" t="inlineStr">
      <is>
        <t>Selection Justification for the Winner</t>
      </is>
    </oc>
    <nc r="G21"/>
  </rcc>
  <rcc rId="414" sId="3">
    <oc r="C22" t="inlineStr">
      <is>
        <r>
          <t xml:space="preserve">RFQ- contract for construction of a  rainwater harvesting earth dam in Khnezeera area (mplementation)
Tender No.: </t>
        </r>
        <r>
          <rPr>
            <b/>
            <sz val="11"/>
            <rFont val="Times New Roman"/>
            <family val="1"/>
          </rPr>
          <t>EPP-CCP-11/2018</t>
        </r>
        <r>
          <rPr>
            <sz val="11"/>
            <rFont val="Times New Roman"/>
            <family val="1"/>
          </rPr>
          <t xml:space="preserve">
Date of Call: 14 April 2019</t>
        </r>
      </is>
    </oc>
    <nc r="C22"/>
  </rcc>
  <rcc rId="415" sId="3">
    <oc r="D22" t="inlineStr">
      <is>
        <t>Musa Al Quoz &amp; Sons Co</t>
      </is>
    </oc>
    <nc r="D22"/>
  </rcc>
  <rcc rId="416" sId="3" numFmtId="4">
    <oc r="E22">
      <v>705732.68</v>
    </oc>
    <nc r="E22"/>
  </rcc>
  <rcc rId="417" sId="3">
    <oc r="F22">
      <f>E22</f>
    </oc>
    <nc r="F22"/>
  </rcc>
  <rcc rId="418" sId="3">
    <oc r="G22" t="inlineStr">
      <is>
        <t>least price, meeting all pre-requirements and in compliance with all technical requirements</t>
      </is>
    </oc>
    <nc r="G22"/>
  </rcc>
  <rcc rId="419" sId="3">
    <oc r="D23" t="inlineStr">
      <is>
        <t xml:space="preserve">Al-Zawaida and Al-Hunaiti Company /Ardal </t>
      </is>
    </oc>
    <nc r="D23"/>
  </rcc>
  <rcc rId="420" sId="3" numFmtId="4">
    <oc r="E23">
      <v>807176.5</v>
    </oc>
    <nc r="E23"/>
  </rcc>
  <rcc rId="421" sId="3">
    <oc r="C24" t="inlineStr">
      <is>
        <r>
          <t xml:space="preserve">RFQ- contract for supervision to  Construct of a  rainwater harvesting earth dam in Khnezeera area (supervision )
Tender No.: </t>
        </r>
        <r>
          <rPr>
            <b/>
            <sz val="11"/>
            <rFont val="Times New Roman"/>
            <family val="1"/>
          </rPr>
          <t>EPP-CCP-12/2018</t>
        </r>
        <r>
          <rPr>
            <sz val="11"/>
            <rFont val="Times New Roman"/>
            <family val="1"/>
          </rPr>
          <t xml:space="preserve">
Date of Call: 7 Jan 2019</t>
        </r>
      </is>
    </oc>
    <nc r="C24"/>
  </rcc>
  <rcc rId="422" sId="3">
    <oc r="D24" t="inlineStr">
      <is>
        <t>Ruqn Al Handasa Consulting Engineers</t>
      </is>
    </oc>
    <nc r="D24"/>
  </rcc>
  <rcc rId="423" sId="3" numFmtId="4">
    <oc r="E24">
      <v>188301.47</v>
    </oc>
    <nc r="E24"/>
  </rcc>
  <rcc rId="424" sId="3">
    <oc r="F24" t="inlineStr">
      <is>
        <t xml:space="preserve">  </t>
      </is>
    </oc>
    <nc r="F24"/>
  </rcc>
  <rcc rId="425" sId="3">
    <oc r="G24" t="inlineStr">
      <is>
        <t>least price based on the average price , meeting all pre-requirements and in compliance with all technical requirements</t>
      </is>
    </oc>
    <nc r="G24"/>
  </rcc>
  <rcc rId="426" sId="3">
    <oc r="D25" t="inlineStr">
      <is>
        <t>Madi &amp; Partners Consulting Engineers Co.</t>
      </is>
    </oc>
    <nc r="D25"/>
  </rcc>
  <rcc rId="427" sId="3" numFmtId="4">
    <oc r="E25">
      <v>169534.55</v>
    </oc>
    <nc r="E25"/>
  </rcc>
  <rcc rId="428" sId="3">
    <oc r="D26" t="inlineStr">
      <is>
        <t>Consolidated Consultants Group</t>
      </is>
    </oc>
    <nc r="D26"/>
  </rcc>
  <rcc rId="429" sId="3" numFmtId="4">
    <oc r="E26">
      <v>253878.7</v>
    </oc>
    <nc r="E26"/>
  </rcc>
  <rcc rId="430" sId="3">
    <oc r="D27" t="inlineStr">
      <is>
        <t xml:space="preserve">Associated Consulting Engineers </t>
      </is>
    </oc>
    <nc r="D27"/>
  </rcc>
  <rcc rId="431" sId="3" numFmtId="4">
    <oc r="E27">
      <v>229943.5</v>
    </oc>
    <nc r="E27"/>
  </rcc>
  <rcc rId="432" sId="3">
    <oc r="D28" t="inlineStr">
      <is>
        <t>Mostaqbal Engineering and Environmental consultation</t>
      </is>
    </oc>
    <nc r="D28"/>
  </rcc>
  <rcc rId="433" sId="3" numFmtId="4">
    <oc r="E28">
      <v>207334.2</v>
    </oc>
    <nc r="E28"/>
  </rcc>
  <rcc rId="434" sId="3">
    <oc r="F28">
      <f>E28</f>
    </oc>
    <nc r="F28"/>
  </rcc>
  <rcc rId="435" sId="3">
    <oc r="C29" t="inlineStr">
      <is>
        <r>
          <t xml:space="preserve">RFQ- Implementation of a demonstration farm for using unmixed treated waste water in northern shouneh
Tender No.: </t>
        </r>
        <r>
          <rPr>
            <b/>
            <sz val="11"/>
            <rFont val="Times New Roman"/>
            <family val="1"/>
          </rPr>
          <t>EPP-CCP-02/2019</t>
        </r>
        <r>
          <rPr>
            <sz val="11"/>
            <rFont val="Times New Roman"/>
            <family val="1"/>
          </rPr>
          <t xml:space="preserve">
Date of Call: 8 April 2019</t>
        </r>
      </is>
    </oc>
    <nc r="C29"/>
  </rcc>
  <rcc rId="436" sId="3">
    <oc r="D29" t="inlineStr">
      <is>
        <t>Ohud For Contracting Company</t>
      </is>
    </oc>
    <nc r="D29"/>
  </rcc>
  <rcc rId="437" sId="3" numFmtId="4">
    <oc r="E29">
      <v>202150.21</v>
    </oc>
    <nc r="E29"/>
  </rcc>
  <rcc rId="438" sId="3">
    <oc r="F29">
      <f>E29</f>
    </oc>
    <nc r="F29"/>
  </rcc>
  <rcc rId="439" sId="3">
    <oc r="G29" t="inlineStr">
      <is>
        <t>least price, meeting all pre-requirements and in compliance with all technical requirements</t>
      </is>
    </oc>
    <nc r="G29"/>
  </rcc>
  <rcc rId="440" sId="3">
    <oc r="D30" t="inlineStr">
      <is>
        <t xml:space="preserve">Amman Summit Contracting Company </t>
      </is>
    </oc>
    <nc r="D30"/>
  </rcc>
  <rcc rId="441" sId="3" numFmtId="4">
    <oc r="E30">
      <v>221542.39999999999</v>
    </oc>
    <nc r="E30"/>
  </rcc>
  <rcc rId="442" sId="3">
    <oc r="D31" t="inlineStr">
      <is>
        <t>Bab El-Amoud Co. for Engineering &amp; Contracting</t>
      </is>
    </oc>
    <nc r="D31"/>
  </rcc>
  <rcc rId="443" sId="3" numFmtId="4">
    <oc r="E31">
      <v>228112.87</v>
    </oc>
    <nc r="E31"/>
  </rcc>
  <rcc rId="444" sId="3">
    <oc r="C32" t="inlineStr">
      <is>
        <r>
          <t xml:space="preserve">RFQ- Conductting Mid-term Evaluation for Climate change program found by AF </t>
        </r>
        <r>
          <rPr>
            <b/>
            <sz val="11"/>
            <rFont val="Times New Roman"/>
            <family val="1"/>
          </rPr>
          <t xml:space="preserve">
</t>
        </r>
        <r>
          <rPr>
            <sz val="11"/>
            <rFont val="Times New Roman"/>
            <family val="1"/>
          </rPr>
          <t xml:space="preserve">Tender No.: </t>
        </r>
        <r>
          <rPr>
            <b/>
            <sz val="11"/>
            <rFont val="Times New Roman"/>
            <family val="1"/>
          </rPr>
          <t>EPP-CCP-09/2018</t>
        </r>
        <r>
          <rPr>
            <sz val="11"/>
            <rFont val="Times New Roman"/>
            <family val="1"/>
          </rPr>
          <t xml:space="preserve">
Date of Call: 14 April 2019</t>
        </r>
      </is>
    </oc>
    <nc r="C32"/>
  </rcc>
  <rcc rId="445" sId="3">
    <oc r="D32" t="inlineStr">
      <is>
        <t>Arabtech Jardaneh Water &amp; Environment</t>
      </is>
    </oc>
    <nc r="D32"/>
  </rcc>
  <rcc rId="446" sId="3" numFmtId="4">
    <oc r="E32">
      <v>34485.19</v>
    </oc>
    <nc r="E32"/>
  </rcc>
  <rcc rId="447" sId="3">
    <oc r="F32">
      <f>E32</f>
    </oc>
    <nc r="F32"/>
  </rcc>
  <rcc rId="448" sId="3">
    <oc r="G32" t="inlineStr">
      <is>
        <t>least price, meeting all pre-requirements and in compliance with all technical requirements</t>
      </is>
    </oc>
    <nc r="G32"/>
  </rcc>
  <rcc rId="449" sId="3">
    <oc r="D33" t="inlineStr">
      <is>
        <t>MMIS Management Consultants</t>
      </is>
    </oc>
    <nc r="D33"/>
  </rcc>
  <rcc rId="450" sId="3" numFmtId="4">
    <oc r="E33">
      <v>109619.18</v>
    </oc>
    <nc r="E33"/>
  </rcc>
  <rcc rId="451" sId="3">
    <oc r="C34" t="inlineStr">
      <is>
        <r>
          <t xml:space="preserve">RFQ- Conductting Economic and actuarial feasibility study for the Takaful Cooperative Company for the Agricultural Risk Management 
Tender No.: </t>
        </r>
        <r>
          <rPr>
            <b/>
            <sz val="11"/>
            <rFont val="Times New Roman"/>
            <family val="1"/>
          </rPr>
          <t>EPP-CCP-10/2018</t>
        </r>
        <r>
          <rPr>
            <sz val="11"/>
            <rFont val="Times New Roman"/>
            <family val="1"/>
          </rPr>
          <t xml:space="preserve">
Date of Call: 28 April 2019</t>
        </r>
      </is>
    </oc>
    <nc r="C34"/>
  </rcc>
  <rcc rId="452" sId="3">
    <oc r="D34" t="inlineStr">
      <is>
        <t>ESTA</t>
      </is>
    </oc>
    <nc r="D34"/>
  </rcc>
  <rcc rId="453" sId="3" numFmtId="4">
    <oc r="E34">
      <v>67700.98</v>
    </oc>
    <nc r="E34"/>
  </rcc>
  <rcc rId="454" sId="3">
    <oc r="F34">
      <f>E34</f>
    </oc>
    <nc r="F34"/>
  </rcc>
  <rcc rId="455" sId="3">
    <oc r="G34" t="inlineStr">
      <is>
        <t>least price, meeting all pre-requirements and in compliance with all technical requirements</t>
      </is>
    </oc>
    <nc r="G34"/>
  </rcc>
  <rcc rId="456" sId="3">
    <oc r="D35" t="inlineStr">
      <is>
        <t xml:space="preserve">MMIS </t>
      </is>
    </oc>
    <nc r="D35"/>
  </rcc>
  <rcc rId="457" sId="3" numFmtId="4">
    <oc r="E35">
      <v>122708</v>
    </oc>
    <nc r="E35"/>
  </rcc>
  <rcc rId="458" sId="3">
    <oc r="C36" t="inlineStr">
      <is>
        <r>
          <t xml:space="preserve">RFQ- conducting external financial audit of jordan’s adaptation fund program
Tender No.: </t>
        </r>
        <r>
          <rPr>
            <b/>
            <sz val="11"/>
            <rFont val="Times New Roman"/>
            <family val="1"/>
          </rPr>
          <t>EPP-CCP-03/2019</t>
        </r>
        <r>
          <rPr>
            <sz val="11"/>
            <rFont val="Times New Roman"/>
            <family val="1"/>
          </rPr>
          <t xml:space="preserve">
Date of Call: 1 Sep 2019</t>
        </r>
      </is>
    </oc>
    <nc r="C36"/>
  </rcc>
  <rcc rId="459" sId="3">
    <oc r="D36" t="inlineStr">
      <is>
        <t>Methodology for Auditing</t>
      </is>
    </oc>
    <nc r="D36"/>
  </rcc>
  <rcc rId="460" sId="3" numFmtId="4">
    <oc r="E36">
      <v>5317.34</v>
    </oc>
    <nc r="E36"/>
  </rcc>
  <rcc rId="461" sId="3">
    <oc r="F36">
      <f>E36</f>
    </oc>
    <nc r="F36"/>
  </rcc>
  <rcc rId="462" sId="3">
    <oc r="G36" t="inlineStr">
      <is>
        <t>least price, meeting all pre-requirements and in compliance with all technical requirements</t>
      </is>
    </oc>
    <nc r="G36"/>
  </rcc>
  <rcc rId="463" sId="3">
    <oc r="D37" t="inlineStr">
      <is>
        <t>PKI</t>
      </is>
    </oc>
    <nc r="D37"/>
  </rcc>
  <rcc rId="464" sId="3" numFmtId="4">
    <oc r="E37">
      <v>14397.74</v>
    </oc>
    <nc r="E37"/>
  </rcc>
  <rcc rId="465" sId="3">
    <oc r="D38" t="inlineStr">
      <is>
        <t xml:space="preserve">Ibrahim Yassin  &amp; Co. </t>
      </is>
    </oc>
    <nc r="D38"/>
  </rcc>
  <rcc rId="466" sId="3" numFmtId="4">
    <oc r="E38">
      <v>26445.69</v>
    </oc>
    <nc r="E38"/>
  </rcc>
  <rcc rId="467" sId="3">
    <oc r="D39" t="inlineStr">
      <is>
        <t xml:space="preserve">Professional elite </t>
      </is>
    </oc>
    <nc r="D39"/>
  </rcc>
  <rcc rId="468" sId="3" numFmtId="4">
    <oc r="E39">
      <v>8462.6200000000008</v>
    </oc>
    <nc r="E39"/>
  </rcc>
  <rcc rId="469" sId="3">
    <oc r="D40" t="inlineStr">
      <is>
        <t xml:space="preserve">Qazza &amp; Co. </t>
      </is>
    </oc>
    <nc r="D40"/>
  </rcc>
  <rcc rId="470" sId="3" numFmtId="4">
    <oc r="E40">
      <v>32713.96</v>
    </oc>
    <nc r="E40"/>
  </rcc>
  <rcc rId="471" sId="3">
    <oc r="D41" t="inlineStr">
      <is>
        <t xml:space="preserve">Abbasi &amp; Co. </t>
      </is>
    </oc>
    <nc r="D41"/>
  </rcc>
  <rcc rId="472" sId="3" numFmtId="4">
    <oc r="E41">
      <v>88857.54</v>
    </oc>
    <nc r="E41"/>
  </rcc>
  <rcv guid="{0B64CDAF-79DE-49D1-9990-68FE67F0BDEF}" action="delete"/>
  <rdn rId="0" localSheetId="1" customView="1" name="Z_0B64CDAF_79DE_49D1_9990_68FE67F0BDEF_.wvu.Rows" hidden="1" oldHidden="1">
    <formula>'Overview '!$8:$11</formula>
    <oldFormula>'Overview '!$8:$11</oldFormula>
  </rdn>
  <rdn rId="0" localSheetId="1" customView="1" name="Z_0B64CDAF_79DE_49D1_9990_68FE67F0BDEF_.wvu.Cols" hidden="1" oldHidden="1">
    <formula>'Overview '!$H:$P</formula>
    <oldFormula>'Overview '!$H:$P</oldFormula>
  </rdn>
  <rdn rId="0" localSheetId="5" customView="1" name="Z_0B64CDAF_79DE_49D1_9990_68FE67F0BDEF_.wvu.Rows" hidden="1" oldHidden="1">
    <formula>'ESP Compliance'!$7:$7</formula>
    <oldFormula>'ESP Compliance'!$7:$7</oldFormula>
  </rdn>
  <rdn rId="0" localSheetId="11" customView="1" name="Z_0B64CDAF_79DE_49D1_9990_68FE67F0BDEF_.wvu.Rows" hidden="1" oldHidden="1">
    <formula>'Results Tracker'!$133:$321</formula>
    <oldFormula>'Results Tracker'!$133:$321</oldFormula>
  </rdn>
  <rcv guid="{0B64CDAF-79DE-49D1-9990-68FE67F0BDEF}"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0B64CDAF-79DE-49D1-9990-68FE67F0BDEF}" action="delete"/>
  <rdn rId="0" localSheetId="1" customView="1" name="Z_0B64CDAF_79DE_49D1_9990_68FE67F0BDEF_.wvu.Rows" hidden="1" oldHidden="1">
    <formula>'Overview '!$8:$11</formula>
    <oldFormula>'Overview '!$8:$11</oldFormula>
  </rdn>
  <rdn rId="0" localSheetId="1" customView="1" name="Z_0B64CDAF_79DE_49D1_9990_68FE67F0BDEF_.wvu.Cols" hidden="1" oldHidden="1">
    <formula>'Overview '!$H:$P</formula>
    <oldFormula>'Overview '!$H:$P</oldFormula>
  </rdn>
  <rdn rId="0" localSheetId="5" customView="1" name="Z_0B64CDAF_79DE_49D1_9990_68FE67F0BDEF_.wvu.Rows" hidden="1" oldHidden="1">
    <formula>'ESP Compliance'!$7:$7</formula>
    <oldFormula>'ESP Compliance'!$7:$7</oldFormula>
  </rdn>
  <rdn rId="0" localSheetId="11" customView="1" name="Z_0B64CDAF_79DE_49D1_9990_68FE67F0BDEF_.wvu.Rows" hidden="1" oldHidden="1">
    <formula>'Results Tracker'!$133:$321</formula>
    <oldFormula>'Results Tracker'!$133:$321</oldFormula>
  </rdn>
  <rcv guid="{0B64CDAF-79DE-49D1-9990-68FE67F0BDEF}"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6" sId="2">
    <nc r="F64">
      <v>3646.8</v>
    </nc>
  </rcc>
  <rfmt sheetId="2" sqref="F64">
    <dxf>
      <alignment horizontal="left" readingOrder="0"/>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L51" start="0" length="0">
    <dxf>
      <numFmt numFmtId="3" formatCode="#,##0"/>
    </dxf>
  </rfmt>
  <rcc rId="247" sId="2" numFmtId="4">
    <oc r="F50">
      <v>50000</v>
    </oc>
    <nc r="F50">
      <v>300000</v>
    </nc>
  </rcc>
  <rcc rId="248" sId="2">
    <oc r="E50" t="inlineStr">
      <is>
        <t>RSS eighth payment for sub- project 2.2  (amount: 50,000$) according to the tripartite agreement</t>
      </is>
    </oc>
    <nc r="E50" t="inlineStr">
      <is>
        <t>RSS for sub- project 2.2  according to the tripartite agreement</t>
      </is>
    </nc>
  </rcc>
  <rrc rId="249" sId="2" ref="A56:XFD56" action="deleteRow">
    <rfmt sheetId="2" xfDxf="1" sqref="A56:XFD56" start="0" length="0">
      <dxf>
        <font>
          <name val="Times New Roman"/>
          <scheme val="none"/>
        </font>
      </dxf>
    </rfmt>
    <rfmt sheetId="2" sqref="B56" start="0" length="0">
      <dxf>
        <font>
          <color indexed="8"/>
          <name val="Times New Roman"/>
          <scheme val="none"/>
        </font>
        <fill>
          <patternFill patternType="solid">
            <bgColor theme="6" tint="0.59999389629810485"/>
          </patternFill>
        </fill>
        <alignment horizontal="left" vertical="center" wrapText="1" readingOrder="0"/>
        <border outline="0">
          <left style="medium">
            <color auto="1"/>
          </left>
        </border>
      </dxf>
    </rfmt>
    <rfmt sheetId="2" sqref="C56" start="0" length="0">
      <dxf>
        <font>
          <color indexed="8"/>
          <name val="Times New Roman"/>
          <scheme val="none"/>
        </font>
        <fill>
          <patternFill patternType="solid">
            <bgColor theme="6" tint="0.59999389629810485"/>
          </patternFill>
        </fill>
        <alignment horizontal="left" vertical="center" wrapText="1" readingOrder="0"/>
      </dxf>
    </rfmt>
    <rfmt sheetId="2" sqref="D56" start="0" length="0">
      <dxf>
        <font>
          <color indexed="8"/>
          <name val="Times New Roman"/>
          <scheme val="none"/>
        </font>
        <fill>
          <patternFill patternType="solid">
            <bgColor theme="6" tint="0.59999389629810485"/>
          </patternFill>
        </fill>
        <alignment horizontal="left" vertical="center" wrapText="1" readingOrder="0"/>
      </dxf>
    </rfmt>
    <rcc rId="0" sId="2" dxf="1">
      <nc r="E56" t="inlineStr">
        <is>
          <t>RSS ninth payment for sub- project 2.2  (amount: 195,000$) according to the tripartite agreement</t>
        </is>
      </nc>
      <ndxf>
        <font>
          <color auto="1"/>
          <name val="Times New Roman"/>
          <scheme val="none"/>
        </font>
        <alignment horizontal="left" vertical="center" wrapText="1" readingOrder="0"/>
        <border outline="0">
          <left style="medium">
            <color auto="1"/>
          </left>
          <right style="thin">
            <color auto="1"/>
          </right>
          <top style="thin">
            <color auto="1"/>
          </top>
          <bottom style="thin">
            <color auto="1"/>
          </bottom>
        </border>
      </ndxf>
    </rcc>
    <rcc rId="0" sId="2" dxf="1" numFmtId="4">
      <nc r="F56">
        <v>195000</v>
      </nc>
      <ndxf>
        <font>
          <color auto="1"/>
          <name val="Times New Roman"/>
          <scheme val="none"/>
        </font>
        <numFmt numFmtId="3" formatCode="#,##0"/>
        <alignment horizontal="left" vertical="center" wrapText="1" readingOrder="0"/>
        <border outline="0">
          <left style="medium">
            <color auto="1"/>
          </left>
          <right style="thin">
            <color auto="1"/>
          </right>
          <top style="thin">
            <color auto="1"/>
          </top>
          <bottom style="thin">
            <color auto="1"/>
          </bottom>
        </border>
      </ndxf>
    </rcc>
    <rcc rId="0" sId="2" dxf="1" numFmtId="22">
      <nc r="G56">
        <v>44256</v>
      </nc>
      <ndxf>
        <font>
          <color auto="1"/>
          <name val="Times New Roman"/>
          <scheme val="none"/>
        </font>
        <numFmt numFmtId="22" formatCode="mmm\-yy"/>
        <alignment horizontal="left" vertical="center" wrapText="1" readingOrder="0"/>
        <border outline="0">
          <left style="medium">
            <color auto="1"/>
          </left>
          <right style="thin">
            <color auto="1"/>
          </right>
          <top style="thin">
            <color auto="1"/>
          </top>
          <bottom style="thin">
            <color auto="1"/>
          </bottom>
        </border>
      </ndxf>
    </rcc>
    <rfmt sheetId="2" sqref="H56" start="0" length="0">
      <dxf>
        <font>
          <color indexed="8"/>
          <name val="Times New Roman"/>
          <scheme val="none"/>
        </font>
        <fill>
          <patternFill patternType="solid">
            <bgColor theme="6" tint="0.59999389629810485"/>
          </patternFill>
        </fill>
        <alignment vertical="top" wrapText="1" readingOrder="0"/>
        <border outline="0">
          <right style="medium">
            <color auto="1"/>
          </right>
        </border>
      </dxf>
    </rfmt>
  </rrc>
  <rcc rId="250" sId="2" odxf="1" dxf="1" numFmtId="22">
    <nc r="G62">
      <v>44287</v>
    </nc>
    <odxf>
      <alignment vertical="top" readingOrder="0"/>
      <border outline="0">
        <top/>
      </border>
    </odxf>
    <ndxf>
      <alignment vertical="center" readingOrder="0"/>
      <border outline="0">
        <top style="thin">
          <color auto="1"/>
        </top>
      </border>
    </ndxf>
  </rcc>
  <rfmt sheetId="2" sqref="G63" start="0" length="0">
    <dxf>
      <alignment vertical="center" readingOrder="0"/>
      <border outline="0">
        <top style="thin">
          <color auto="1"/>
        </top>
      </border>
    </dxf>
  </rfmt>
  <rcc rId="251" sId="2" numFmtId="22">
    <nc r="G63">
      <v>44317</v>
    </nc>
  </rcc>
  <rcc rId="252" sId="2" odxf="1" dxf="1">
    <oc r="E62" t="inlineStr">
      <is>
        <t>Arabtech Jardaneh Water &amp; Environment</t>
      </is>
    </oc>
    <nc r="E62" t="inlineStr">
      <is>
        <t>CONDUCTING MID-TERM EVALUATION of the Program, Arabtech Jardaneh Water &amp; Environment</t>
      </is>
    </nc>
    <ndxf>
      <font>
        <b val="0"/>
        <color auto="1"/>
        <name val="Times New Roman"/>
        <scheme val="none"/>
      </font>
      <fill>
        <patternFill patternType="none">
          <bgColor indexed="65"/>
        </patternFill>
      </fill>
      <border outline="0">
        <left style="medium">
          <color auto="1"/>
        </left>
      </border>
    </ndxf>
  </rcc>
  <rfmt sheetId="2" sqref="E63" start="0" length="0">
    <dxf>
      <font>
        <b val="0"/>
        <color auto="1"/>
        <name val="Times New Roman"/>
        <scheme val="none"/>
      </font>
      <fill>
        <patternFill patternType="none">
          <bgColor indexed="65"/>
        </patternFill>
      </fill>
      <border outline="0">
        <left style="medium">
          <color auto="1"/>
        </left>
      </border>
    </dxf>
  </rfmt>
  <rfmt sheetId="2" sqref="F64" start="0" length="0">
    <dxf>
      <font>
        <color rgb="FF92D050"/>
        <name val="Times New Roman"/>
        <scheme val="none"/>
      </font>
      <numFmt numFmtId="0" formatCode="General"/>
      <fill>
        <patternFill patternType="none">
          <bgColor indexed="65"/>
        </patternFill>
      </fill>
      <alignment wrapText="0" readingOrder="0"/>
      <border outline="0">
        <left/>
        <top/>
        <bottom/>
      </border>
    </dxf>
  </rfmt>
  <rfmt sheetId="2" sqref="G64" start="0" length="0">
    <dxf>
      <font>
        <color indexed="8"/>
        <name val="Times New Roman"/>
        <scheme val="none"/>
      </font>
      <numFmt numFmtId="22" formatCode="mmm\-yy"/>
      <alignment horizontal="left" vertical="center" readingOrder="0"/>
      <border outline="0">
        <top style="thin">
          <color auto="1"/>
        </top>
        <bottom/>
      </border>
    </dxf>
  </rfmt>
  <rcc rId="253" sId="2" numFmtId="22">
    <nc r="G64">
      <v>44378</v>
    </nc>
  </rcc>
  <rcc rId="254" sId="2">
    <oc r="E63" t="inlineStr">
      <is>
        <t>Methodology for Auditing</t>
      </is>
    </oc>
    <nc r="E63" t="inlineStr">
      <is>
        <t>Conducting external financial audit, Methodology for Auditing</t>
      </is>
    </nc>
  </rcc>
  <rcc rId="255" sId="2">
    <oc r="E64" t="inlineStr">
      <is>
        <t xml:space="preserve">في ومي </t>
      </is>
    </oc>
    <nc r="E64" t="inlineStr">
      <is>
        <t xml:space="preserve"> Expanded  Project Area (new 350 Dunums), Fai &amp; Mai Co  (1.1)</t>
      </is>
    </nc>
  </rcc>
  <rfmt sheetId="2" sqref="F50:F64">
    <dxf>
      <alignment vertical="center" readingOrder="0"/>
    </dxf>
  </rfmt>
  <rfmt sheetId="2" sqref="F50:F64">
    <dxf>
      <alignment vertical="bottom" readingOrder="0"/>
    </dxf>
  </rfmt>
  <rfmt sheetId="2" sqref="F50:F64">
    <dxf>
      <alignment vertical="center" readingOrder="0"/>
    </dxf>
  </rfmt>
  <rfmt sheetId="2" sqref="F50:F64">
    <dxf>
      <alignment horizontal="general" readingOrder="0"/>
    </dxf>
  </rfmt>
  <rfmt sheetId="2" sqref="F50:F64">
    <dxf>
      <alignment horizontal="left" readingOrder="0"/>
    </dxf>
  </rfmt>
  <rfmt sheetId="2" sqref="F63:F64">
    <dxf>
      <numFmt numFmtId="35" formatCode="_(* #,##0.00_);_(* \(#,##0.00\);_(* &quot;-&quot;??_);_(@_)"/>
    </dxf>
  </rfmt>
  <rfmt sheetId="2" sqref="F63:F64">
    <dxf>
      <alignment horizontal="general" readingOrder="0"/>
    </dxf>
  </rfmt>
  <rfmt sheetId="2" sqref="F63:F64">
    <dxf>
      <alignment horizontal="left" readingOrder="0"/>
    </dxf>
  </rfmt>
  <rfmt sheetId="2" sqref="F63">
    <dxf>
      <alignment horizontal="right" readingOrder="0"/>
    </dxf>
  </rfmt>
  <rfmt sheetId="2" sqref="F63" start="0" length="0">
    <dxf>
      <font>
        <color auto="1"/>
        <name val="Times New Roman"/>
        <scheme val="none"/>
      </font>
      <numFmt numFmtId="3" formatCode="#,##0"/>
      <alignment horizontal="left" wrapText="1" readingOrder="0"/>
      <border outline="0">
        <left style="medium">
          <color auto="1"/>
        </left>
        <right style="thin">
          <color auto="1"/>
        </right>
        <top style="thin">
          <color auto="1"/>
        </top>
        <bottom style="thin">
          <color auto="1"/>
        </bottom>
      </border>
    </dxf>
  </rfmt>
  <rcc rId="256" sId="2" odxf="1" dxf="1" numFmtId="4">
    <oc r="F64">
      <v>71212.08</v>
    </oc>
    <nc r="F64">
      <v>268183.3</v>
    </nc>
    <ndxf>
      <font>
        <color auto="1"/>
        <name val="Times New Roman"/>
        <scheme val="none"/>
      </font>
      <numFmt numFmtId="3" formatCode="#,##0"/>
      <alignment wrapText="1" readingOrder="0"/>
      <border outline="0">
        <left style="medium">
          <color auto="1"/>
        </left>
        <right style="thin">
          <color auto="1"/>
        </right>
        <top style="thin">
          <color auto="1"/>
        </top>
        <bottom style="thin">
          <color auto="1"/>
        </bottom>
      </border>
    </ndxf>
  </rcc>
  <rrc rId="257" sId="2" ref="A65:XFD65" action="insertRow"/>
  <rcc rId="258" sId="2">
    <nc r="F65">
      <f>SUM(F50:F64)</f>
    </nc>
  </rcc>
  <rcc rId="259" sId="2">
    <oc r="K23">
      <v>10437.23</v>
    </oc>
    <nc r="K23"/>
  </rcc>
  <rcc rId="260" sId="2">
    <oc r="K24">
      <f>K22+K23</f>
    </oc>
    <nc r="K24"/>
  </rcc>
  <rcc rId="261" sId="2">
    <oc r="K25">
      <f>138617.7-K22</f>
    </oc>
    <nc r="K25"/>
  </rcc>
  <rfmt sheetId="2" sqref="F65" start="0" length="0">
    <dxf>
      <border>
        <left/>
        <right/>
        <top style="thin">
          <color auto="1"/>
        </top>
        <bottom style="thin">
          <color indexed="64"/>
        </bottom>
      </border>
    </dxf>
  </rfmt>
  <rfmt sheetId="2" sqref="F65" start="0" length="0">
    <dxf>
      <border>
        <left style="medium">
          <color indexed="64"/>
        </left>
        <right style="medium">
          <color indexed="64"/>
        </right>
        <top style="medium">
          <color indexed="64"/>
        </top>
        <bottom style="medium">
          <color indexed="64"/>
        </bottom>
      </border>
    </dxf>
  </rfmt>
  <rcc rId="262" sId="2">
    <nc r="E65" t="inlineStr">
      <is>
        <t>Total</t>
      </is>
    </nc>
  </rcc>
  <rfmt sheetId="2" sqref="E65" start="0" length="2147483647">
    <dxf>
      <font>
        <b/>
      </font>
    </dxf>
  </rfmt>
  <rfmt sheetId="2" sqref="E65">
    <dxf>
      <alignment horizontal="right" readingOrder="0"/>
    </dxf>
  </rfmt>
  <rfmt sheetId="2" sqref="E65">
    <dxf>
      <alignment horizontal="center" readingOrder="0"/>
    </dxf>
  </rfmt>
  <rfmt sheetId="2" sqref="F65" start="0" length="2147483647">
    <dxf>
      <font>
        <b/>
      </font>
    </dxf>
  </rfmt>
  <rcc rId="263" sId="2" numFmtId="4">
    <oc r="F52">
      <v>41890</v>
    </oc>
    <nc r="F52">
      <v>46493.5</v>
    </nc>
  </rcc>
  <rcc rId="264" sId="2">
    <nc r="K21">
      <f>F29+F35+F25</f>
    </nc>
  </rcc>
  <rcc rId="265" sId="2">
    <nc r="K20">
      <v>705732.68</v>
    </nc>
  </rcc>
  <rfmt sheetId="2" sqref="F46">
    <dxf>
      <alignment horizontal="left" readingOrder="0"/>
    </dxf>
  </rfmt>
  <rfmt sheetId="2" sqref="F46">
    <dxf>
      <numFmt numFmtId="35" formatCode="_(* #,##0.00_);_(* \(#,##0.00\);_(* &quot;-&quot;??_);_(@_)"/>
    </dxf>
  </rfmt>
  <rfmt sheetId="2" sqref="F46">
    <dxf>
      <alignment horizontal="general" readingOrder="0"/>
    </dxf>
  </rfmt>
  <rfmt sheetId="2" sqref="F46">
    <dxf>
      <alignment horizontal="center" readingOrder="0"/>
    </dxf>
  </rfmt>
  <rfmt sheetId="2" sqref="F46">
    <dxf>
      <alignment horizontal="left" readingOrder="0"/>
    </dxf>
  </rfmt>
  <rcc rId="266" sId="2">
    <oc r="K22">
      <f>F17+F22+F30</f>
    </oc>
    <nc r="K22">
      <f>K20-K21</f>
    </nc>
  </rcc>
  <rcc rId="267" sId="2" numFmtId="4">
    <oc r="F61">
      <v>379001.18</v>
    </oc>
    <nc r="F61">
      <v>568666.19999999995</v>
    </nc>
  </rcc>
  <rcc rId="268" sId="2">
    <oc r="E61" t="inlineStr">
      <is>
        <t>Construction of the earthen dam/hafira ,Musa Al Quoz &amp; Sons Co . (1.5)</t>
      </is>
    </oc>
    <nc r="E61" t="inlineStr">
      <is>
        <t>Construction of the earthen dam/hafira, Musa Al Quoz &amp; Sons Co . (1.5)</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9" sId="2">
    <oc r="K20">
      <v>705732.68</v>
    </oc>
    <nc r="K20"/>
  </rcc>
  <rcc rId="270" sId="2">
    <oc r="K21">
      <f>F29+F35+F25</f>
    </oc>
    <nc r="K21"/>
  </rcc>
  <rcc rId="271" sId="2">
    <oc r="K22">
      <f>K20-K21</f>
    </oc>
    <nc r="K22"/>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24EC541-FBBD-44B7-BF6E-E9353C654B89}" action="delete"/>
  <rdn rId="0" localSheetId="1" customView="1" name="Z_724EC541_FBBD_44B7_BF6E_E9353C654B89_.wvu.Rows" hidden="1" oldHidden="1">
    <formula>'Overview '!$8:$11</formula>
    <oldFormula>'Overview '!$8:$11</oldFormula>
  </rdn>
  <rdn rId="0" localSheetId="1" customView="1" name="Z_724EC541_FBBD_44B7_BF6E_E9353C654B89_.wvu.Cols" hidden="1" oldHidden="1">
    <formula>'Overview '!$H:$P</formula>
    <oldFormula>'Overview '!$H:$P</oldFormula>
  </rdn>
  <rdn rId="0" localSheetId="5" customView="1" name="Z_724EC541_FBBD_44B7_BF6E_E9353C654B89_.wvu.Rows" hidden="1" oldHidden="1">
    <formula>'ESP Compliance'!$7:$7</formula>
    <oldFormula>'ESP Compliance'!$7:$7</oldFormula>
  </rdn>
  <rdn rId="0" localSheetId="11" customView="1" name="Z_724EC541_FBBD_44B7_BF6E_E9353C654B89_.wvu.Rows" hidden="1" oldHidden="1">
    <formula>'Results Tracker'!$133:$321</formula>
    <oldFormula>'Results Tracker'!$133:$321</oldFormula>
  </rdn>
  <rcv guid="{724EC541-FBBD-44B7-BF6E-E9353C654B89}"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6" sId="2" numFmtId="4">
    <oc r="F57">
      <v>41890</v>
    </oc>
    <nc r="F57">
      <v>30819.7</v>
    </nc>
  </rcc>
  <rcc rId="277" sId="2">
    <oc r="E64" t="inlineStr">
      <is>
        <t xml:space="preserve"> Expanded  Project Area (new 350 Dunums), Fai &amp; Mai Co  (1.1)</t>
      </is>
    </oc>
    <nc r="E64" t="inlineStr">
      <is>
        <t xml:space="preserve"> Expanded  Project Area (new 350 Dunums)  (1.1)</t>
      </is>
    </nc>
  </rcc>
  <rfmt sheetId="2" sqref="F46">
    <dxf>
      <alignment horizontal="center" readingOrder="0"/>
    </dxf>
  </rfmt>
  <rfmt sheetId="2" sqref="F46">
    <dxf>
      <alignment horizontal="left" readingOrder="0"/>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24" sId="3" ref="A11:XFD11" action="deleteRow">
    <rfmt sheetId="3" xfDxf="1" sqref="A11:XFD11" start="0" length="0"/>
    <rfmt sheetId="3" sqref="B11" start="0" length="0">
      <dxf>
        <font>
          <sz val="11"/>
          <color auto="1"/>
          <name val="Times New Roman"/>
          <scheme val="none"/>
        </font>
        <fill>
          <patternFill patternType="solid">
            <bgColor theme="6" tint="0.59999389629810485"/>
          </patternFill>
        </fill>
        <alignment vertical="top" wrapText="1" readingOrder="0"/>
        <border outline="0">
          <left style="medium">
            <color auto="1"/>
          </left>
        </border>
      </dxf>
    </rfmt>
    <rcc rId="0" sId="3" dxf="1">
      <nc r="C11" t="inlineStr">
        <is>
          <t>Design-fixed price contract</t>
        </is>
      </nc>
      <ndxf>
        <font>
          <b/>
          <sz val="11"/>
          <color auto="1"/>
          <name val="Times New Roman"/>
          <scheme val="none"/>
        </font>
        <fill>
          <patternFill patternType="solid">
            <bgColor theme="0"/>
          </patternFill>
        </fill>
        <alignment horizontal="left" vertical="top" wrapText="1" readingOrder="0"/>
        <border outline="0">
          <left style="medium">
            <color auto="1"/>
          </left>
          <right style="thin">
            <color auto="1"/>
          </right>
          <top style="thin">
            <color auto="1"/>
          </top>
          <bottom style="thin">
            <color auto="1"/>
          </bottom>
        </border>
      </ndxf>
    </rcc>
    <rcc rId="0" sId="3" dxf="1">
      <nc r="D11" t="inlineStr">
        <is>
          <t>Ruqn Al Handasa Consulting Engineers</t>
        </is>
      </nc>
      <ndxf>
        <font>
          <b/>
          <sz val="11"/>
          <color auto="1"/>
          <name val="Times New Roman"/>
          <scheme val="none"/>
        </font>
        <fill>
          <patternFill patternType="solid">
            <bgColor theme="0"/>
          </patternFill>
        </fill>
        <alignment horizontal="left" vertical="center" wrapText="1" readingOrder="0"/>
        <border outline="0">
          <left style="thin">
            <color auto="1"/>
          </left>
          <right style="thin">
            <color auto="1"/>
          </right>
          <top style="thin">
            <color auto="1"/>
          </top>
          <bottom style="thin">
            <color auto="1"/>
          </bottom>
        </border>
      </ndxf>
    </rcc>
    <rcc rId="0" sId="3" dxf="1" numFmtId="4">
      <nc r="E11">
        <v>120269.39351198872</v>
      </nc>
      <ndxf>
        <font>
          <b/>
          <sz val="11"/>
          <color auto="1"/>
          <name val="Times New Roman"/>
          <scheme val="none"/>
        </font>
        <numFmt numFmtId="3" formatCode="#,##0"/>
        <fill>
          <patternFill patternType="solid">
            <bgColor theme="0"/>
          </patternFill>
        </fill>
        <alignment horizontal="left" vertical="top" wrapText="1" readingOrder="0"/>
        <border outline="0">
          <left style="thin">
            <color auto="1"/>
          </left>
          <top style="thin">
            <color auto="1"/>
          </top>
          <bottom style="thin">
            <color auto="1"/>
          </bottom>
        </border>
      </ndxf>
    </rcc>
    <rcc rId="0" sId="3" dxf="1" numFmtId="19">
      <nc r="F11">
        <v>43011</v>
      </nc>
      <ndxf>
        <font>
          <b/>
          <sz val="11"/>
          <color auto="1"/>
          <name val="Times New Roman"/>
          <scheme val="none"/>
        </font>
        <numFmt numFmtId="19" formatCode="m/d/yyyy"/>
        <fill>
          <patternFill patternType="solid">
            <bgColor theme="0"/>
          </patternFill>
        </fill>
        <alignment horizontal="left" vertical="center" wrapText="1" readingOrder="0"/>
        <border outline="0">
          <left style="thin">
            <color auto="1"/>
          </left>
          <top style="thin">
            <color auto="1"/>
          </top>
          <bottom style="thin">
            <color auto="1"/>
          </bottom>
        </border>
      </ndxf>
    </rcc>
    <rcc rId="0" sId="3" dxf="1" numFmtId="4">
      <nc r="G11">
        <v>120269.39351198872</v>
      </nc>
      <ndxf>
        <font>
          <b/>
          <sz val="11"/>
          <color auto="1"/>
          <name val="Times New Roman"/>
          <scheme val="none"/>
        </font>
        <numFmt numFmtId="3" formatCode="#,##0"/>
        <fill>
          <patternFill patternType="solid">
            <bgColor theme="0"/>
          </patternFill>
        </fill>
        <alignment horizontal="left" vertical="top" wrapText="1" readingOrder="0"/>
        <border outline="0">
          <left style="thin">
            <color auto="1"/>
          </left>
          <top style="thin">
            <color auto="1"/>
          </top>
          <bottom style="thin">
            <color auto="1"/>
          </bottom>
        </border>
      </ndxf>
    </rcc>
    <rcc rId="0" sId="3" dxf="1" numFmtId="4">
      <nc r="H11">
        <v>0</v>
      </nc>
      <ndxf>
        <font>
          <b/>
          <sz val="11"/>
          <color auto="1"/>
          <name val="Times New Roman"/>
          <scheme val="none"/>
        </font>
        <numFmt numFmtId="4" formatCode="#,##0.00"/>
        <fill>
          <patternFill patternType="solid">
            <bgColor theme="0"/>
          </patternFill>
        </fill>
        <alignment horizontal="left" vertical="top" wrapText="1" readingOrder="0"/>
        <border outline="0">
          <left style="thin">
            <color auto="1"/>
          </left>
          <right style="medium">
            <color auto="1"/>
          </right>
          <bottom style="thin">
            <color auto="1"/>
          </bottom>
        </border>
      </ndxf>
    </rcc>
    <rfmt sheetId="3" sqref="I11" start="0" length="0">
      <dxf>
        <font>
          <sz val="11"/>
          <color auto="1"/>
          <name val="Times New Roman"/>
          <scheme val="none"/>
        </font>
        <fill>
          <patternFill patternType="solid">
            <bgColor theme="6" tint="0.59999389629810485"/>
          </patternFill>
        </fill>
        <alignment vertical="top" wrapText="1" readingOrder="0"/>
        <border outline="0">
          <right style="medium">
            <color auto="1"/>
          </right>
        </border>
      </dxf>
    </rfmt>
  </rrc>
  <rrc rId="125" sId="3" ref="A11:XFD11" action="deleteRow">
    <rfmt sheetId="3" xfDxf="1" sqref="A11:XFD11" start="0" length="0"/>
    <rfmt sheetId="3" sqref="A11" start="0" length="0">
      <dxf>
        <alignment vertical="top" wrapText="1" readingOrder="0"/>
      </dxf>
    </rfmt>
    <rfmt sheetId="3" sqref="B11" start="0" length="0">
      <dxf>
        <font>
          <sz val="11"/>
          <color auto="1"/>
          <name val="Times New Roman"/>
          <scheme val="none"/>
        </font>
        <fill>
          <patternFill patternType="solid">
            <bgColor theme="6" tint="0.59999389629810485"/>
          </patternFill>
        </fill>
        <alignment vertical="top" wrapText="1" readingOrder="0"/>
        <border outline="0">
          <left style="medium">
            <color auto="1"/>
          </left>
        </border>
      </dxf>
    </rfmt>
    <rcc rId="0" sId="3" dxf="1">
      <nc r="C11" t="inlineStr">
        <is>
          <t>Technical services -fixed price contract</t>
        </is>
      </nc>
      <ndxf>
        <font>
          <b/>
          <sz val="11"/>
          <color auto="1"/>
          <name val="Times New Roman"/>
          <scheme val="none"/>
        </font>
        <fill>
          <patternFill patternType="solid">
            <bgColor theme="0"/>
          </patternFill>
        </fill>
        <alignment horizontal="left" vertical="top" wrapText="1" readingOrder="0"/>
        <border outline="0">
          <left style="medium">
            <color auto="1"/>
          </left>
          <right style="thin">
            <color auto="1"/>
          </right>
          <top style="thin">
            <color auto="1"/>
          </top>
          <bottom style="thin">
            <color auto="1"/>
          </bottom>
        </border>
      </ndxf>
    </rcc>
    <rcc rId="0" sId="3" dxf="1">
      <nc r="D11" t="inlineStr">
        <is>
          <t>Dar Al Omran Consulting</t>
        </is>
      </nc>
      <ndxf>
        <font>
          <b/>
          <sz val="11"/>
          <color auto="1"/>
          <name val="Times New Roman"/>
          <scheme val="none"/>
        </font>
        <fill>
          <patternFill patternType="solid">
            <bgColor theme="0"/>
          </patternFill>
        </fill>
        <alignment horizontal="left" vertical="center" wrapText="1" readingOrder="0"/>
        <border outline="0">
          <left style="thin">
            <color auto="1"/>
          </left>
          <right style="thin">
            <color auto="1"/>
          </right>
          <top style="thin">
            <color auto="1"/>
          </top>
          <bottom style="thin">
            <color auto="1"/>
          </bottom>
        </border>
      </ndxf>
    </rcc>
    <rcc rId="0" sId="3" dxf="1" numFmtId="4">
      <nc r="E11">
        <v>24866</v>
      </nc>
      <ndxf>
        <font>
          <b/>
          <sz val="11"/>
          <color auto="1"/>
          <name val="Times New Roman"/>
          <scheme val="none"/>
        </font>
        <numFmt numFmtId="3" formatCode="#,##0"/>
        <fill>
          <patternFill patternType="solid">
            <bgColor theme="0"/>
          </patternFill>
        </fill>
        <alignment horizontal="left" vertical="top" wrapText="1" readingOrder="0"/>
        <border outline="0">
          <left style="thin">
            <color auto="1"/>
          </left>
          <top style="thin">
            <color auto="1"/>
          </top>
          <bottom style="thin">
            <color auto="1"/>
          </bottom>
        </border>
      </ndxf>
    </rcc>
    <rcc rId="0" sId="3" dxf="1">
      <nc r="F11" t="inlineStr">
        <is>
          <t>25/2/2018</t>
        </is>
      </nc>
      <ndxf>
        <font>
          <b/>
          <sz val="11"/>
          <color auto="1"/>
          <name val="Times New Roman"/>
          <scheme val="none"/>
        </font>
        <fill>
          <patternFill patternType="solid">
            <bgColor theme="0"/>
          </patternFill>
        </fill>
        <alignment horizontal="left" vertical="center" wrapText="1" readingOrder="0"/>
        <border outline="0">
          <left style="thin">
            <color auto="1"/>
          </left>
          <top style="thin">
            <color auto="1"/>
          </top>
          <bottom style="thin">
            <color auto="1"/>
          </bottom>
        </border>
      </ndxf>
    </rcc>
    <rcc rId="0" sId="3" dxf="1" numFmtId="4">
      <nc r="G11">
        <v>24866.010000000002</v>
      </nc>
      <ndxf>
        <font>
          <b/>
          <sz val="11"/>
          <color auto="1"/>
          <name val="Times New Roman"/>
          <scheme val="none"/>
        </font>
        <numFmt numFmtId="3" formatCode="#,##0"/>
        <fill>
          <patternFill patternType="solid">
            <bgColor theme="0"/>
          </patternFill>
        </fill>
        <alignment horizontal="left" vertical="top" wrapText="1" readingOrder="0"/>
        <border outline="0">
          <left style="thin">
            <color auto="1"/>
          </left>
          <top style="thin">
            <color auto="1"/>
          </top>
          <bottom style="thin">
            <color auto="1"/>
          </bottom>
        </border>
      </ndxf>
    </rcc>
    <rcc rId="0" sId="3" dxf="1">
      <nc r="H11">
        <v>0</v>
      </nc>
      <ndxf>
        <font>
          <b/>
          <sz val="11"/>
          <color auto="1"/>
          <name val="Times New Roman"/>
          <scheme val="none"/>
        </font>
        <fill>
          <patternFill patternType="solid">
            <bgColor theme="0"/>
          </patternFill>
        </fill>
        <alignment horizontal="left" vertical="top" wrapText="1" readingOrder="0"/>
        <border outline="0">
          <left style="thin">
            <color auto="1"/>
          </left>
          <right style="medium">
            <color auto="1"/>
          </right>
          <bottom style="thin">
            <color auto="1"/>
          </bottom>
        </border>
      </ndxf>
    </rcc>
    <rfmt sheetId="3" sqref="I11" start="0" length="0">
      <dxf>
        <font>
          <sz val="11"/>
          <color auto="1"/>
          <name val="Times New Roman"/>
          <scheme val="none"/>
        </font>
        <fill>
          <patternFill patternType="solid">
            <bgColor theme="6" tint="0.59999389629810485"/>
          </patternFill>
        </fill>
        <alignment vertical="top" wrapText="1" readingOrder="0"/>
        <border outline="0">
          <right style="medium">
            <color auto="1"/>
          </right>
        </border>
      </dxf>
    </rfmt>
  </rrc>
  <rrc rId="126" sId="3" ref="A11:XFD11" action="deleteRow">
    <rfmt sheetId="3" xfDxf="1" sqref="A11:XFD11" start="0" length="0"/>
    <rfmt sheetId="3" sqref="A11" start="0" length="0">
      <dxf>
        <alignment vertical="top" wrapText="1" readingOrder="0"/>
      </dxf>
    </rfmt>
    <rfmt sheetId="3" sqref="B11" start="0" length="0">
      <dxf>
        <font>
          <sz val="11"/>
          <color auto="1"/>
          <name val="Times New Roman"/>
          <scheme val="none"/>
        </font>
        <fill>
          <patternFill patternType="solid">
            <bgColor theme="6" tint="0.59999389629810485"/>
          </patternFill>
        </fill>
        <alignment vertical="top" wrapText="1" readingOrder="0"/>
        <border outline="0">
          <left style="medium">
            <color auto="1"/>
          </left>
        </border>
      </dxf>
    </rfmt>
    <rcc rId="0" sId="3" dxf="1">
      <nc r="C11" t="inlineStr">
        <is>
          <t>Supply- fixed price contract</t>
        </is>
      </nc>
      <ndxf>
        <font>
          <b/>
          <sz val="11"/>
          <color auto="1"/>
          <name val="Times New Roman"/>
          <scheme val="none"/>
        </font>
        <fill>
          <patternFill patternType="solid">
            <bgColor theme="0"/>
          </patternFill>
        </fill>
        <alignment horizontal="left" vertical="top" wrapText="1" readingOrder="0"/>
        <border outline="0">
          <left style="medium">
            <color auto="1"/>
          </left>
          <right style="thin">
            <color auto="1"/>
          </right>
          <top style="thin">
            <color auto="1"/>
          </top>
          <bottom style="thin">
            <color auto="1"/>
          </bottom>
        </border>
      </ndxf>
    </rcc>
    <rcc rId="0" sId="3" dxf="1">
      <nc r="D11" t="inlineStr">
        <is>
          <t>Al Omaria Contracting Co</t>
        </is>
      </nc>
      <ndxf>
        <font>
          <b/>
          <sz val="11"/>
          <color auto="1"/>
          <name val="Times New Roman"/>
          <scheme val="none"/>
        </font>
        <fill>
          <patternFill patternType="solid">
            <bgColor theme="0"/>
          </patternFill>
        </fill>
        <alignment horizontal="left" vertical="center" wrapText="1" readingOrder="0"/>
        <border outline="0">
          <left style="thin">
            <color auto="1"/>
          </left>
          <right style="thin">
            <color auto="1"/>
          </right>
          <top style="thin">
            <color auto="1"/>
          </top>
          <bottom style="thin">
            <color auto="1"/>
          </bottom>
        </border>
      </ndxf>
    </rcc>
    <rcc rId="0" sId="3" dxf="1" numFmtId="4">
      <nc r="E11">
        <v>28138.22</v>
      </nc>
      <ndxf>
        <font>
          <b/>
          <sz val="11"/>
          <color auto="1"/>
          <name val="Times New Roman"/>
          <scheme val="none"/>
        </font>
        <numFmt numFmtId="3" formatCode="#,##0"/>
        <fill>
          <patternFill patternType="solid">
            <bgColor theme="0"/>
          </patternFill>
        </fill>
        <alignment horizontal="left" vertical="top" wrapText="1" readingOrder="0"/>
        <border outline="0">
          <left style="thin">
            <color auto="1"/>
          </left>
          <top style="thin">
            <color auto="1"/>
          </top>
          <bottom style="thin">
            <color auto="1"/>
          </bottom>
        </border>
      </ndxf>
    </rcc>
    <rcc rId="0" sId="3" dxf="1">
      <nc r="F11" t="inlineStr">
        <is>
          <t>13/3/2018</t>
        </is>
      </nc>
      <ndxf>
        <font>
          <b/>
          <sz val="11"/>
          <color auto="1"/>
          <name val="Times New Roman"/>
          <scheme val="none"/>
        </font>
        <fill>
          <patternFill patternType="solid">
            <bgColor theme="0"/>
          </patternFill>
        </fill>
        <alignment horizontal="left" vertical="center" wrapText="1" readingOrder="0"/>
        <border outline="0">
          <left style="thin">
            <color auto="1"/>
          </left>
          <top style="thin">
            <color auto="1"/>
          </top>
          <bottom style="thin">
            <color auto="1"/>
          </bottom>
        </border>
      </ndxf>
    </rcc>
    <rcc rId="0" sId="3" dxf="1" numFmtId="4">
      <nc r="G11">
        <v>28138.22</v>
      </nc>
      <ndxf>
        <font>
          <b/>
          <sz val="11"/>
          <color auto="1"/>
          <name val="Times New Roman"/>
          <scheme val="none"/>
        </font>
        <numFmt numFmtId="3" formatCode="#,##0"/>
        <fill>
          <patternFill patternType="solid">
            <bgColor theme="0"/>
          </patternFill>
        </fill>
        <alignment horizontal="left" vertical="top" wrapText="1" readingOrder="0"/>
        <border outline="0">
          <left style="thin">
            <color auto="1"/>
          </left>
          <top style="thin">
            <color auto="1"/>
          </top>
          <bottom style="thin">
            <color auto="1"/>
          </bottom>
        </border>
      </ndxf>
    </rcc>
    <rcc rId="0" sId="3" dxf="1">
      <nc r="H11">
        <v>0</v>
      </nc>
      <ndxf>
        <font>
          <b/>
          <sz val="11"/>
          <color auto="1"/>
          <name val="Times New Roman"/>
          <scheme val="none"/>
        </font>
        <fill>
          <patternFill patternType="solid">
            <bgColor theme="0"/>
          </patternFill>
        </fill>
        <alignment horizontal="left" vertical="top" wrapText="1" readingOrder="0"/>
        <border outline="0">
          <left style="thin">
            <color auto="1"/>
          </left>
          <right style="medium">
            <color auto="1"/>
          </right>
          <bottom style="thin">
            <color auto="1"/>
          </bottom>
        </border>
      </ndxf>
    </rcc>
    <rfmt sheetId="3" sqref="I11" start="0" length="0">
      <dxf>
        <font>
          <sz val="11"/>
          <color auto="1"/>
          <name val="Times New Roman"/>
          <scheme val="none"/>
        </font>
        <fill>
          <patternFill patternType="solid">
            <bgColor theme="6" tint="0.59999389629810485"/>
          </patternFill>
        </fill>
        <alignment vertical="top" wrapText="1" readingOrder="0"/>
        <border outline="0">
          <right style="medium">
            <color auto="1"/>
          </right>
        </border>
      </dxf>
    </rfmt>
  </rrc>
  <rrc rId="127" sId="3" ref="A11:XFD11" action="deleteRow">
    <rfmt sheetId="3" xfDxf="1" sqref="A11:XFD11" start="0" length="0"/>
    <rfmt sheetId="3" sqref="A11" start="0" length="0">
      <dxf>
        <alignment vertical="top" wrapText="1" readingOrder="0"/>
      </dxf>
    </rfmt>
    <rfmt sheetId="3" sqref="B11" start="0" length="0">
      <dxf>
        <font>
          <sz val="11"/>
          <color auto="1"/>
          <name val="Times New Roman"/>
          <scheme val="none"/>
        </font>
        <fill>
          <patternFill patternType="solid">
            <bgColor theme="6" tint="0.59999389629810485"/>
          </patternFill>
        </fill>
        <alignment vertical="top" wrapText="1" readingOrder="0"/>
        <border outline="0">
          <left style="medium">
            <color auto="1"/>
          </left>
        </border>
      </dxf>
    </rfmt>
    <rcc rId="0" sId="3" dxf="1">
      <nc r="C11" t="inlineStr">
        <is>
          <t>Supply- fixed price contract</t>
        </is>
      </nc>
      <ndxf>
        <font>
          <b/>
          <sz val="11"/>
          <color auto="1"/>
          <name val="Times New Roman"/>
          <scheme val="none"/>
        </font>
        <fill>
          <patternFill patternType="solid">
            <bgColor theme="0"/>
          </patternFill>
        </fill>
        <alignment horizontal="left" vertical="top" wrapText="1" readingOrder="0"/>
        <border outline="0">
          <left style="medium">
            <color auto="1"/>
          </left>
          <right style="thin">
            <color auto="1"/>
          </right>
          <top style="thin">
            <color auto="1"/>
          </top>
          <bottom style="thin">
            <color auto="1"/>
          </bottom>
        </border>
      </ndxf>
    </rcc>
    <rcc rId="0" sId="3" dxf="1">
      <nc r="D11" t="inlineStr">
        <is>
          <t>Nabil Ayoub Wakileh &amp; Co. Contracting</t>
        </is>
      </nc>
      <ndxf>
        <font>
          <b/>
          <sz val="11"/>
          <color auto="1"/>
          <name val="Times New Roman"/>
          <scheme val="none"/>
        </font>
        <fill>
          <patternFill patternType="solid">
            <bgColor theme="0"/>
          </patternFill>
        </fill>
        <alignment horizontal="left" vertical="center" wrapText="1" readingOrder="0"/>
        <border outline="0">
          <left style="thin">
            <color auto="1"/>
          </left>
          <right style="thin">
            <color auto="1"/>
          </right>
          <top style="thin">
            <color auto="1"/>
          </top>
          <bottom style="thin">
            <color auto="1"/>
          </bottom>
        </border>
      </ndxf>
    </rcc>
    <rcc rId="0" sId="3" dxf="1" numFmtId="4">
      <nc r="E11">
        <v>102962</v>
      </nc>
      <ndxf>
        <font>
          <b/>
          <sz val="11"/>
          <color auto="1"/>
          <name val="Times New Roman"/>
          <scheme val="none"/>
        </font>
        <numFmt numFmtId="3" formatCode="#,##0"/>
        <fill>
          <patternFill patternType="solid">
            <bgColor theme="0"/>
          </patternFill>
        </fill>
        <alignment horizontal="left" vertical="top" wrapText="1" readingOrder="0"/>
        <border outline="0">
          <left style="thin">
            <color auto="1"/>
          </left>
          <top style="thin">
            <color auto="1"/>
          </top>
          <bottom style="thin">
            <color auto="1"/>
          </bottom>
        </border>
      </ndxf>
    </rcc>
    <rcc rId="0" sId="3" dxf="1">
      <nc r="F11" t="inlineStr">
        <is>
          <t>13/3/2018</t>
        </is>
      </nc>
      <ndxf>
        <font>
          <b/>
          <sz val="11"/>
          <color auto="1"/>
          <name val="Times New Roman"/>
          <scheme val="none"/>
        </font>
        <fill>
          <patternFill patternType="solid">
            <bgColor theme="0"/>
          </patternFill>
        </fill>
        <alignment horizontal="left" vertical="center" wrapText="1" readingOrder="0"/>
        <border outline="0">
          <left style="thin">
            <color auto="1"/>
          </left>
          <top style="thin">
            <color auto="1"/>
          </top>
          <bottom style="thin">
            <color auto="1"/>
          </bottom>
        </border>
      </ndxf>
    </rcc>
    <rcc rId="0" sId="3" dxf="1" numFmtId="4">
      <nc r="G11">
        <v>102962</v>
      </nc>
      <ndxf>
        <font>
          <b/>
          <sz val="11"/>
          <color auto="1"/>
          <name val="Times New Roman"/>
          <scheme val="none"/>
        </font>
        <numFmt numFmtId="3" formatCode="#,##0"/>
        <fill>
          <patternFill patternType="solid">
            <bgColor theme="0"/>
          </patternFill>
        </fill>
        <alignment horizontal="left" vertical="top" wrapText="1" readingOrder="0"/>
        <border outline="0">
          <left style="thin">
            <color auto="1"/>
          </left>
          <top style="thin">
            <color auto="1"/>
          </top>
          <bottom style="thin">
            <color auto="1"/>
          </bottom>
        </border>
      </ndxf>
    </rcc>
    <rcc rId="0" sId="3" dxf="1">
      <nc r="H11">
        <v>0</v>
      </nc>
      <ndxf>
        <font>
          <b/>
          <sz val="11"/>
          <color auto="1"/>
          <name val="Times New Roman"/>
          <scheme val="none"/>
        </font>
        <fill>
          <patternFill patternType="solid">
            <bgColor theme="0"/>
          </patternFill>
        </fill>
        <alignment horizontal="left" vertical="top" wrapText="1" readingOrder="0"/>
        <border outline="0">
          <left style="thin">
            <color auto="1"/>
          </left>
          <right style="medium">
            <color auto="1"/>
          </right>
          <bottom style="thin">
            <color auto="1"/>
          </bottom>
        </border>
      </ndxf>
    </rcc>
    <rfmt sheetId="3" sqref="I11" start="0" length="0">
      <dxf>
        <font>
          <sz val="11"/>
          <color auto="1"/>
          <name val="Times New Roman"/>
          <scheme val="none"/>
        </font>
        <fill>
          <patternFill patternType="solid">
            <bgColor theme="6" tint="0.59999389629810485"/>
          </patternFill>
        </fill>
        <alignment vertical="top" wrapText="1" readingOrder="0"/>
        <border outline="0">
          <right style="medium">
            <color auto="1"/>
          </right>
        </border>
      </dxf>
    </rfmt>
  </rrc>
  <rrc rId="128" sId="3" ref="A11:XFD11" action="deleteRow">
    <rfmt sheetId="3" xfDxf="1" sqref="A11:XFD11" start="0" length="0"/>
    <rfmt sheetId="3" sqref="A11" start="0" length="0">
      <dxf>
        <alignment vertical="top" wrapText="1" readingOrder="0"/>
      </dxf>
    </rfmt>
    <rfmt sheetId="3" sqref="B11" start="0" length="0">
      <dxf>
        <font>
          <sz val="11"/>
          <color auto="1"/>
          <name val="Times New Roman"/>
          <scheme val="none"/>
        </font>
        <fill>
          <patternFill patternType="solid">
            <bgColor theme="6" tint="0.59999389629810485"/>
          </patternFill>
        </fill>
        <alignment vertical="top" wrapText="1" readingOrder="0"/>
        <border outline="0">
          <left style="medium">
            <color auto="1"/>
          </left>
        </border>
      </dxf>
    </rfmt>
    <rcc rId="0" sId="3" dxf="1">
      <nc r="C11" t="inlineStr">
        <is>
          <t>Supply- fixed price contract</t>
        </is>
      </nc>
      <ndxf>
        <font>
          <b/>
          <sz val="11"/>
          <color auto="1"/>
          <name val="Times New Roman"/>
          <scheme val="none"/>
        </font>
        <fill>
          <patternFill patternType="solid">
            <bgColor theme="0"/>
          </patternFill>
        </fill>
        <alignment horizontal="left" vertical="top" wrapText="1" readingOrder="0"/>
        <border outline="0">
          <left style="medium">
            <color auto="1"/>
          </left>
          <right style="thin">
            <color auto="1"/>
          </right>
          <top style="thin">
            <color auto="1"/>
          </top>
          <bottom style="thin">
            <color auto="1"/>
          </bottom>
        </border>
      </ndxf>
    </rcc>
    <rcc rId="0" sId="3" dxf="1">
      <nc r="D11" t="inlineStr">
        <is>
          <t>T.Gargour &amp; Fills Co.</t>
        </is>
      </nc>
      <ndxf>
        <font>
          <b/>
          <sz val="11"/>
          <color auto="1"/>
          <name val="Times New Roman"/>
          <scheme val="none"/>
        </font>
        <fill>
          <patternFill patternType="solid">
            <bgColor theme="0"/>
          </patternFill>
        </fill>
        <alignment horizontal="left" vertical="center" wrapText="1" readingOrder="0"/>
        <border outline="0">
          <left style="thin">
            <color auto="1"/>
          </left>
          <right style="thin">
            <color auto="1"/>
          </right>
          <top style="thin">
            <color auto="1"/>
          </top>
          <bottom style="thin">
            <color auto="1"/>
          </bottom>
        </border>
      </ndxf>
    </rcc>
    <rcc rId="0" sId="3" dxf="1" numFmtId="4">
      <nc r="E11">
        <v>99436</v>
      </nc>
      <ndxf>
        <font>
          <b/>
          <sz val="11"/>
          <color auto="1"/>
          <name val="Times New Roman"/>
          <scheme val="none"/>
        </font>
        <numFmt numFmtId="3" formatCode="#,##0"/>
        <fill>
          <patternFill patternType="solid">
            <bgColor theme="0"/>
          </patternFill>
        </fill>
        <alignment horizontal="left" vertical="top" wrapText="1" readingOrder="0"/>
        <border outline="0">
          <left style="thin">
            <color auto="1"/>
          </left>
          <top style="thin">
            <color auto="1"/>
          </top>
          <bottom style="thin">
            <color auto="1"/>
          </bottom>
        </border>
      </ndxf>
    </rcc>
    <rcc rId="0" sId="3" dxf="1">
      <nc r="F11" t="inlineStr">
        <is>
          <t>24/3/2018</t>
        </is>
      </nc>
      <ndxf>
        <font>
          <b/>
          <sz val="11"/>
          <color auto="1"/>
          <name val="Times New Roman"/>
          <scheme val="none"/>
        </font>
        <fill>
          <patternFill patternType="solid">
            <bgColor theme="0"/>
          </patternFill>
        </fill>
        <alignment horizontal="left" vertical="center" wrapText="1" readingOrder="0"/>
        <border outline="0">
          <left style="thin">
            <color auto="1"/>
          </left>
          <top style="thin">
            <color auto="1"/>
          </top>
          <bottom style="thin">
            <color auto="1"/>
          </bottom>
        </border>
      </ndxf>
    </rcc>
    <rcc rId="0" sId="3" dxf="1" numFmtId="4">
      <nc r="G11">
        <v>99436</v>
      </nc>
      <ndxf>
        <font>
          <b/>
          <sz val="11"/>
          <color auto="1"/>
          <name val="Times New Roman"/>
          <scheme val="none"/>
        </font>
        <numFmt numFmtId="3" formatCode="#,##0"/>
        <fill>
          <patternFill patternType="solid">
            <bgColor theme="0"/>
          </patternFill>
        </fill>
        <alignment horizontal="left" vertical="top" wrapText="1" readingOrder="0"/>
        <border outline="0">
          <left style="thin">
            <color auto="1"/>
          </left>
          <top style="thin">
            <color auto="1"/>
          </top>
          <bottom style="thin">
            <color auto="1"/>
          </bottom>
        </border>
      </ndxf>
    </rcc>
    <rcc rId="0" sId="3" dxf="1">
      <nc r="H11">
        <v>0</v>
      </nc>
      <ndxf>
        <font>
          <b/>
          <sz val="11"/>
          <color auto="1"/>
          <name val="Times New Roman"/>
          <scheme val="none"/>
        </font>
        <fill>
          <patternFill patternType="solid">
            <bgColor theme="0"/>
          </patternFill>
        </fill>
        <alignment horizontal="left" vertical="top" wrapText="1" readingOrder="0"/>
        <border outline="0">
          <left style="thin">
            <color auto="1"/>
          </left>
          <right style="medium">
            <color auto="1"/>
          </right>
          <bottom style="thin">
            <color auto="1"/>
          </bottom>
        </border>
      </ndxf>
    </rcc>
    <rfmt sheetId="3" sqref="I11" start="0" length="0">
      <dxf>
        <font>
          <sz val="11"/>
          <color auto="1"/>
          <name val="Times New Roman"/>
          <scheme val="none"/>
        </font>
        <fill>
          <patternFill patternType="solid">
            <bgColor theme="6" tint="0.59999389629810485"/>
          </patternFill>
        </fill>
        <alignment vertical="top" wrapText="1" readingOrder="0"/>
        <border outline="0">
          <right style="medium">
            <color auto="1"/>
          </right>
        </border>
      </dxf>
    </rfmt>
  </rrc>
  <rrc rId="129" sId="3" ref="A11:XFD11" action="deleteRow">
    <rfmt sheetId="3" xfDxf="1" sqref="A11:XFD11" start="0" length="0"/>
    <rfmt sheetId="3" sqref="A11" start="0" length="0">
      <dxf>
        <alignment vertical="top" wrapText="1" readingOrder="0"/>
      </dxf>
    </rfmt>
    <rfmt sheetId="3" sqref="B11" start="0" length="0">
      <dxf>
        <font>
          <sz val="11"/>
          <color auto="1"/>
          <name val="Times New Roman"/>
          <scheme val="none"/>
        </font>
        <fill>
          <patternFill patternType="solid">
            <bgColor theme="6" tint="0.59999389629810485"/>
          </patternFill>
        </fill>
        <alignment vertical="top" wrapText="1" readingOrder="0"/>
        <border outline="0">
          <left style="medium">
            <color auto="1"/>
          </left>
        </border>
      </dxf>
    </rfmt>
    <rcc rId="0" sId="3" dxf="1">
      <nc r="C11" t="inlineStr">
        <is>
          <t>Design-fixed price contract</t>
        </is>
      </nc>
      <ndxf>
        <font>
          <b/>
          <sz val="11"/>
          <color auto="1"/>
          <name val="Times New Roman"/>
          <scheme val="none"/>
        </font>
        <fill>
          <patternFill patternType="solid">
            <bgColor theme="0"/>
          </patternFill>
        </fill>
        <alignment horizontal="left" vertical="top" wrapText="1" readingOrder="0"/>
        <border outline="0">
          <left style="medium">
            <color auto="1"/>
          </left>
          <right style="thin">
            <color auto="1"/>
          </right>
          <top style="thin">
            <color auto="1"/>
          </top>
          <bottom style="thin">
            <color auto="1"/>
          </bottom>
        </border>
      </ndxf>
    </rcc>
    <rcc rId="0" sId="3" dxf="1">
      <nc r="D11" t="inlineStr">
        <is>
          <t>Mostaqbal Engineering and Environmental consultation</t>
        </is>
      </nc>
      <ndxf>
        <font>
          <b/>
          <sz val="11"/>
          <color auto="1"/>
          <name val="Times New Roman"/>
          <scheme val="none"/>
        </font>
        <fill>
          <patternFill patternType="solid">
            <bgColor theme="0"/>
          </patternFill>
        </fill>
        <alignment horizontal="left" vertical="center" wrapText="1" readingOrder="0"/>
        <border outline="0">
          <left style="thin">
            <color auto="1"/>
          </left>
          <right style="thin">
            <color auto="1"/>
          </right>
          <top style="thin">
            <color auto="1"/>
          </top>
        </border>
      </ndxf>
    </rcc>
    <rcc rId="0" sId="3" dxf="1" numFmtId="4">
      <nc r="E11">
        <v>67955</v>
      </nc>
      <ndxf>
        <font>
          <b/>
          <sz val="11"/>
          <color auto="1"/>
          <name val="Times New Roman"/>
          <scheme val="none"/>
        </font>
        <numFmt numFmtId="3" formatCode="#,##0"/>
        <fill>
          <patternFill patternType="solid">
            <bgColor theme="0"/>
          </patternFill>
        </fill>
        <alignment horizontal="left" vertical="top" wrapText="1" readingOrder="0"/>
        <border outline="0">
          <left style="thin">
            <color auto="1"/>
          </left>
          <top style="thin">
            <color auto="1"/>
          </top>
        </border>
      </ndxf>
    </rcc>
    <rcc rId="0" sId="3" dxf="1" numFmtId="19">
      <nc r="F11">
        <v>43257</v>
      </nc>
      <ndxf>
        <font>
          <b/>
          <sz val="11"/>
          <color auto="1"/>
          <name val="Times New Roman"/>
          <scheme val="none"/>
        </font>
        <numFmt numFmtId="19" formatCode="m/d/yyyy"/>
        <fill>
          <patternFill patternType="solid">
            <bgColor theme="0"/>
          </patternFill>
        </fill>
        <alignment horizontal="left" vertical="center" wrapText="1" readingOrder="0"/>
        <border outline="0">
          <left style="thin">
            <color auto="1"/>
          </left>
          <top style="thin">
            <color auto="1"/>
          </top>
        </border>
      </ndxf>
    </rcc>
    <rcc rId="0" sId="3" dxf="1" numFmtId="4">
      <nc r="G11">
        <v>49194.41</v>
      </nc>
      <ndxf>
        <font>
          <b/>
          <sz val="11"/>
          <color auto="1"/>
          <name val="Times New Roman"/>
          <scheme val="none"/>
        </font>
        <numFmt numFmtId="3" formatCode="#,##0"/>
        <fill>
          <patternFill patternType="solid">
            <bgColor theme="0"/>
          </patternFill>
        </fill>
        <alignment horizontal="left" vertical="top" wrapText="1" readingOrder="0"/>
        <border outline="0">
          <left style="thin">
            <color auto="1"/>
          </left>
          <top style="thin">
            <color auto="1"/>
          </top>
          <bottom style="thin">
            <color auto="1"/>
          </bottom>
        </border>
      </ndxf>
    </rcc>
    <rcc rId="0" sId="3" dxf="1">
      <nc r="H11">
        <f>E11-G11</f>
      </nc>
      <ndxf>
        <font>
          <b/>
          <sz val="11"/>
          <color auto="1"/>
          <name val="Times New Roman"/>
          <scheme val="none"/>
        </font>
        <fill>
          <patternFill patternType="solid">
            <bgColor theme="0"/>
          </patternFill>
        </fill>
        <alignment horizontal="left" vertical="top" wrapText="1" readingOrder="0"/>
        <border outline="0">
          <left style="thin">
            <color auto="1"/>
          </left>
          <right style="medium">
            <color auto="1"/>
          </right>
          <bottom style="thin">
            <color auto="1"/>
          </bottom>
        </border>
      </ndxf>
    </rcc>
    <rfmt sheetId="3" sqref="I11" start="0" length="0">
      <dxf>
        <font>
          <sz val="11"/>
          <color auto="1"/>
          <name val="Times New Roman"/>
          <scheme val="none"/>
        </font>
        <fill>
          <patternFill patternType="solid">
            <bgColor theme="6" tint="0.59999389629810485"/>
          </patternFill>
        </fill>
        <alignment vertical="top" wrapText="1" readingOrder="0"/>
        <border outline="0">
          <right style="medium">
            <color auto="1"/>
          </right>
        </border>
      </dxf>
    </rfmt>
  </rrc>
  <rrc rId="130" sId="3" ref="A11:XFD11" action="deleteRow">
    <rfmt sheetId="3" xfDxf="1" sqref="A11:XFD11" start="0" length="0"/>
    <rfmt sheetId="3" sqref="A11" start="0" length="0">
      <dxf>
        <alignment vertical="top" wrapText="1" readingOrder="0"/>
      </dxf>
    </rfmt>
    <rfmt sheetId="3" sqref="B11" start="0" length="0">
      <dxf>
        <font>
          <sz val="11"/>
          <color auto="1"/>
          <name val="Times New Roman"/>
          <scheme val="none"/>
        </font>
        <fill>
          <patternFill patternType="solid">
            <bgColor theme="6" tint="0.59999389629810485"/>
          </patternFill>
        </fill>
        <alignment vertical="top" wrapText="1" readingOrder="0"/>
        <border outline="0">
          <left style="medium">
            <color auto="1"/>
          </left>
        </border>
      </dxf>
    </rfmt>
    <rcc rId="0" sId="3" dxf="1">
      <nc r="C11" t="inlineStr">
        <is>
          <t>Technical services (study and design) -fixed price contract</t>
        </is>
      </nc>
      <ndxf>
        <font>
          <b/>
          <sz val="11"/>
          <color auto="1"/>
          <name val="Times New Roman"/>
          <scheme val="none"/>
        </font>
        <alignment horizontal="left" vertical="top" wrapText="1" readingOrder="0"/>
        <border outline="0">
          <left style="medium">
            <color auto="1"/>
          </left>
          <right style="thin">
            <color auto="1"/>
          </right>
          <top style="thin">
            <color auto="1"/>
          </top>
          <bottom style="thin">
            <color auto="1"/>
          </bottom>
        </border>
      </ndxf>
    </rcc>
    <rcc rId="0" sId="3" dxf="1">
      <nc r="D11" t="inlineStr">
        <is>
          <t>East Consulting Engineering Center</t>
        </is>
      </nc>
      <ndxf>
        <font>
          <b/>
          <sz val="11"/>
          <color auto="1"/>
          <name val="Times New Roman"/>
          <scheme val="none"/>
        </font>
        <alignment horizontal="left" vertical="center" wrapText="1" readingOrder="0"/>
        <border outline="0">
          <left style="thin">
            <color auto="1"/>
          </left>
          <right style="thin">
            <color auto="1"/>
          </right>
          <top style="thin">
            <color auto="1"/>
          </top>
        </border>
      </ndxf>
    </rcc>
    <rcc rId="0" sId="3" dxf="1" numFmtId="4">
      <nc r="E11">
        <v>44035.82</v>
      </nc>
      <ndxf>
        <font>
          <b/>
          <sz val="11"/>
          <color auto="1"/>
          <name val="Times New Roman"/>
          <scheme val="none"/>
        </font>
        <numFmt numFmtId="3" formatCode="#,##0"/>
        <alignment horizontal="left" vertical="top" wrapText="1" readingOrder="0"/>
        <border outline="0">
          <left style="thin">
            <color auto="1"/>
          </left>
          <top style="thin">
            <color auto="1"/>
          </top>
        </border>
      </ndxf>
    </rcc>
    <rcc rId="0" sId="3" dxf="1">
      <nc r="F11" t="inlineStr">
        <is>
          <t>18/11/2018</t>
        </is>
      </nc>
      <ndxf>
        <font>
          <b/>
          <sz val="11"/>
          <color auto="1"/>
          <name val="Times New Roman"/>
          <scheme val="none"/>
        </font>
        <numFmt numFmtId="19" formatCode="m/d/yyyy"/>
        <alignment horizontal="left" vertical="center" wrapText="1" readingOrder="0"/>
        <border outline="0">
          <left style="thin">
            <color auto="1"/>
          </left>
          <top style="thin">
            <color auto="1"/>
          </top>
        </border>
      </ndxf>
    </rcc>
    <rcc rId="0" sId="3" dxf="1" numFmtId="4">
      <nc r="G11">
        <v>44035.82</v>
      </nc>
      <ndxf>
        <font>
          <b/>
          <sz val="11"/>
          <color auto="1"/>
          <name val="Times New Roman"/>
          <scheme val="none"/>
        </font>
        <numFmt numFmtId="3" formatCode="#,##0"/>
        <fill>
          <patternFill patternType="solid">
            <bgColor theme="0"/>
          </patternFill>
        </fill>
        <alignment horizontal="left" vertical="top" wrapText="1" readingOrder="0"/>
        <border outline="0">
          <left style="thin">
            <color auto="1"/>
          </left>
          <top style="thin">
            <color auto="1"/>
          </top>
          <bottom style="thin">
            <color auto="1"/>
          </bottom>
        </border>
      </ndxf>
    </rcc>
    <rcc rId="0" sId="3" dxf="1">
      <nc r="H11">
        <f>G11-E11</f>
      </nc>
      <ndxf>
        <font>
          <b/>
          <sz val="11"/>
          <color auto="1"/>
          <name val="Times New Roman"/>
          <scheme val="none"/>
        </font>
        <numFmt numFmtId="3" formatCode="#,##0"/>
        <fill>
          <patternFill patternType="solid">
            <bgColor theme="0"/>
          </patternFill>
        </fill>
        <alignment horizontal="left" vertical="center" wrapText="1" readingOrder="0"/>
        <border outline="0">
          <left style="thin">
            <color auto="1"/>
          </left>
          <right style="medium">
            <color auto="1"/>
          </right>
          <bottom style="thin">
            <color auto="1"/>
          </bottom>
        </border>
      </ndxf>
    </rcc>
    <rfmt sheetId="3" sqref="I11" start="0" length="0">
      <dxf>
        <font>
          <sz val="11"/>
          <color auto="1"/>
          <name val="Times New Roman"/>
          <scheme val="none"/>
        </font>
        <fill>
          <patternFill patternType="solid">
            <bgColor theme="6" tint="0.59999389629810485"/>
          </patternFill>
        </fill>
        <alignment vertical="top" wrapText="1" readingOrder="0"/>
        <border outline="0">
          <right style="medium">
            <color auto="1"/>
          </right>
        </border>
      </dxf>
    </rfmt>
  </rrc>
  <rrc rId="131" sId="3" ref="A11:XFD11" action="deleteRow">
    <rfmt sheetId="3" xfDxf="1" sqref="A11:XFD11" start="0" length="0"/>
    <rfmt sheetId="3" sqref="A11" start="0" length="0">
      <dxf>
        <alignment vertical="top" wrapText="1" readingOrder="0"/>
      </dxf>
    </rfmt>
    <rfmt sheetId="3" sqref="B11" start="0" length="0">
      <dxf>
        <font>
          <sz val="11"/>
          <color auto="1"/>
          <name val="Times New Roman"/>
          <scheme val="none"/>
        </font>
        <fill>
          <patternFill patternType="solid">
            <bgColor theme="6" tint="0.59999389629810485"/>
          </patternFill>
        </fill>
        <alignment vertical="top" wrapText="1" readingOrder="0"/>
        <border outline="0">
          <left style="medium">
            <color auto="1"/>
          </left>
        </border>
      </dxf>
    </rfmt>
    <rcc rId="0" sId="3" dxf="1">
      <nc r="C11" t="inlineStr">
        <is>
          <t>Supply, operate and transfer - fixed price contract</t>
        </is>
      </nc>
      <ndxf>
        <font>
          <b/>
          <sz val="11"/>
          <color auto="1"/>
          <name val="Times New Roman"/>
          <scheme val="none"/>
        </font>
        <alignment horizontal="left" vertical="top" wrapText="1" readingOrder="0"/>
        <border outline="0">
          <left style="medium">
            <color auto="1"/>
          </left>
          <right style="thin">
            <color auto="1"/>
          </right>
          <top style="thin">
            <color auto="1"/>
          </top>
          <bottom style="thin">
            <color auto="1"/>
          </bottom>
        </border>
      </ndxf>
    </rcc>
    <rcc rId="0" sId="3" dxf="1">
      <nc r="D11" t="inlineStr">
        <is>
          <t>Horizons Engineering Switchgear Manufacturing Co.</t>
        </is>
      </nc>
      <ndxf>
        <font>
          <b/>
          <sz val="11"/>
          <color auto="1"/>
          <name val="Times New Roman"/>
          <scheme val="none"/>
        </font>
        <alignment horizontal="left" vertical="center" wrapText="1" readingOrder="0"/>
        <border outline="0">
          <left style="thin">
            <color auto="1"/>
          </left>
          <right style="thin">
            <color auto="1"/>
          </right>
          <top style="thin">
            <color auto="1"/>
          </top>
        </border>
      </ndxf>
    </rcc>
    <rcc rId="0" sId="3" dxf="1" numFmtId="4">
      <nc r="E11">
        <v>632581.1</v>
      </nc>
      <ndxf>
        <font>
          <b/>
          <sz val="11"/>
          <color auto="1"/>
          <name val="Times New Roman"/>
          <scheme val="none"/>
        </font>
        <numFmt numFmtId="3" formatCode="#,##0"/>
        <alignment horizontal="left" vertical="top" wrapText="1" readingOrder="0"/>
        <border outline="0">
          <left style="thin">
            <color auto="1"/>
          </left>
          <top style="thin">
            <color auto="1"/>
          </top>
          <bottom style="thin">
            <color auto="1"/>
          </bottom>
        </border>
      </ndxf>
    </rcc>
    <rcc rId="0" sId="3" dxf="1">
      <nc r="F11" t="inlineStr">
        <is>
          <t>13/3/2018</t>
        </is>
      </nc>
      <ndxf>
        <font>
          <b/>
          <sz val="11"/>
          <color auto="1"/>
          <name val="Times New Roman"/>
          <scheme val="none"/>
        </font>
        <alignment horizontal="left" vertical="center" wrapText="1" readingOrder="0"/>
        <border outline="0">
          <left style="thin">
            <color auto="1"/>
          </left>
          <top style="thin">
            <color auto="1"/>
          </top>
        </border>
      </ndxf>
    </rcc>
    <rcc rId="0" sId="3" dxf="1" numFmtId="4">
      <nc r="G11">
        <v>0</v>
      </nc>
      <ndxf>
        <font>
          <b/>
          <sz val="11"/>
          <color auto="1"/>
          <name val="Times New Roman"/>
          <scheme val="none"/>
        </font>
        <numFmt numFmtId="3" formatCode="#,##0"/>
        <fill>
          <patternFill patternType="solid">
            <bgColor theme="0"/>
          </patternFill>
        </fill>
        <alignment horizontal="left" vertical="top" wrapText="1" readingOrder="0"/>
        <border outline="0">
          <left style="thin">
            <color auto="1"/>
          </left>
          <top style="thin">
            <color auto="1"/>
          </top>
          <bottom style="thin">
            <color auto="1"/>
          </bottom>
        </border>
      </ndxf>
    </rcc>
    <rcc rId="0" sId="3" dxf="1">
      <nc r="H11">
        <v>632581.1</v>
      </nc>
      <ndxf>
        <font>
          <b/>
          <sz val="11"/>
          <color auto="1"/>
          <name val="Times New Roman"/>
          <scheme val="none"/>
        </font>
        <fill>
          <patternFill patternType="solid">
            <bgColor theme="0"/>
          </patternFill>
        </fill>
        <alignment horizontal="left" vertical="center" wrapText="1" readingOrder="0"/>
        <border outline="0">
          <left style="thin">
            <color auto="1"/>
          </left>
          <right style="medium">
            <color auto="1"/>
          </right>
          <bottom style="thin">
            <color auto="1"/>
          </bottom>
        </border>
      </ndxf>
    </rcc>
    <rfmt sheetId="3" sqref="I11" start="0" length="0">
      <dxf>
        <font>
          <sz val="11"/>
          <color auto="1"/>
          <name val="Times New Roman"/>
          <scheme val="none"/>
        </font>
        <fill>
          <patternFill patternType="solid">
            <bgColor theme="6" tint="0.59999389629810485"/>
          </patternFill>
        </fill>
        <alignment vertical="top" wrapText="1" readingOrder="0"/>
        <border outline="0">
          <right style="medium">
            <color auto="1"/>
          </right>
        </border>
      </dxf>
    </rfmt>
  </rrc>
  <rrc rId="132" sId="3" ref="A11:XFD11" action="deleteRow">
    <rfmt sheetId="3" xfDxf="1" sqref="A11:XFD11" start="0" length="0"/>
    <rfmt sheetId="3" sqref="A11" start="0" length="0">
      <dxf>
        <alignment vertical="top" wrapText="1" readingOrder="0"/>
      </dxf>
    </rfmt>
    <rfmt sheetId="3" sqref="B11" start="0" length="0">
      <dxf>
        <font>
          <sz val="11"/>
          <color auto="1"/>
          <name val="Times New Roman"/>
          <scheme val="none"/>
        </font>
        <fill>
          <patternFill patternType="solid">
            <bgColor theme="6" tint="0.59999389629810485"/>
          </patternFill>
        </fill>
        <alignment vertical="top" wrapText="1" readingOrder="0"/>
        <border outline="0">
          <left style="medium">
            <color auto="1"/>
          </left>
        </border>
      </dxf>
    </rfmt>
    <rcc rId="0" sId="3" dxf="1">
      <nc r="C11" t="inlineStr">
        <is>
          <t>Design-fixed price contract</t>
        </is>
      </nc>
      <ndxf>
        <font>
          <b/>
          <sz val="11"/>
          <color auto="1"/>
          <name val="Times New Roman"/>
          <scheme val="none"/>
        </font>
        <alignment horizontal="left" vertical="top" wrapText="1" readingOrder="0"/>
        <border outline="0">
          <left style="medium">
            <color auto="1"/>
          </left>
          <right style="thin">
            <color auto="1"/>
          </right>
          <top style="thin">
            <color auto="1"/>
          </top>
          <bottom style="thin">
            <color auto="1"/>
          </bottom>
        </border>
      </ndxf>
    </rcc>
    <rcc rId="0" sId="3" dxf="1">
      <nc r="D11" t="inlineStr">
        <is>
          <t>Madi &amp; Partners Consulting Engineers Co.</t>
        </is>
      </nc>
      <ndxf>
        <font>
          <b/>
          <sz val="11"/>
          <color auto="1"/>
          <name val="Times New Roman"/>
          <scheme val="none"/>
        </font>
        <alignment horizontal="left" vertical="center" wrapText="1" readingOrder="0"/>
        <border outline="0">
          <left style="thin">
            <color auto="1"/>
          </left>
          <right style="thin">
            <color auto="1"/>
          </right>
          <top style="thin">
            <color auto="1"/>
          </top>
        </border>
      </ndxf>
    </rcc>
    <rcc rId="0" sId="3" dxf="1" numFmtId="4">
      <nc r="E11">
        <v>35119.040999999997</v>
      </nc>
      <ndxf>
        <font>
          <b/>
          <sz val="11"/>
          <color auto="1"/>
          <name val="Times New Roman"/>
          <scheme val="none"/>
        </font>
        <numFmt numFmtId="3" formatCode="#,##0"/>
        <alignment horizontal="left" vertical="top" wrapText="1" readingOrder="0"/>
        <border outline="0">
          <left style="thin">
            <color auto="1"/>
          </left>
          <top style="thin">
            <color auto="1"/>
          </top>
        </border>
      </ndxf>
    </rcc>
    <rcc rId="0" sId="3" dxf="1" numFmtId="19">
      <nc r="F11">
        <v>43383</v>
      </nc>
      <ndxf>
        <font>
          <b/>
          <sz val="11"/>
          <color auto="1"/>
          <name val="Times New Roman"/>
          <scheme val="none"/>
        </font>
        <numFmt numFmtId="19" formatCode="m/d/yyyy"/>
        <alignment horizontal="left" vertical="center" wrapText="1" readingOrder="0"/>
        <border outline="0">
          <left style="thin">
            <color auto="1"/>
          </left>
          <top style="thin">
            <color auto="1"/>
          </top>
        </border>
      </ndxf>
    </rcc>
    <rcc rId="0" sId="3" dxf="1" numFmtId="4">
      <nc r="G11">
        <v>35119.040999999997</v>
      </nc>
      <ndxf>
        <font>
          <b/>
          <sz val="11"/>
          <color auto="1"/>
          <name val="Times New Roman"/>
          <scheme val="none"/>
        </font>
        <numFmt numFmtId="3" formatCode="#,##0"/>
        <fill>
          <patternFill patternType="solid">
            <bgColor theme="0"/>
          </patternFill>
        </fill>
        <alignment horizontal="left" vertical="top" wrapText="1" readingOrder="0"/>
        <border outline="0">
          <left style="thin">
            <color auto="1"/>
          </left>
          <top style="thin">
            <color auto="1"/>
          </top>
          <bottom style="thin">
            <color auto="1"/>
          </bottom>
        </border>
      </ndxf>
    </rcc>
    <rcc rId="0" sId="3" dxf="1">
      <nc r="H11">
        <v>0</v>
      </nc>
      <ndxf>
        <font>
          <b/>
          <sz val="11"/>
          <color auto="1"/>
          <name val="Times New Roman"/>
          <scheme val="none"/>
        </font>
        <fill>
          <patternFill patternType="solid">
            <bgColor theme="0"/>
          </patternFill>
        </fill>
        <alignment horizontal="left" vertical="center" wrapText="1" readingOrder="0"/>
        <border outline="0">
          <left style="thin">
            <color auto="1"/>
          </left>
          <right style="medium">
            <color auto="1"/>
          </right>
          <bottom style="thin">
            <color auto="1"/>
          </bottom>
        </border>
      </ndxf>
    </rcc>
    <rfmt sheetId="3" sqref="I11" start="0" length="0">
      <dxf>
        <font>
          <sz val="11"/>
          <color auto="1"/>
          <name val="Times New Roman"/>
          <scheme val="none"/>
        </font>
        <fill>
          <patternFill patternType="solid">
            <bgColor theme="6" tint="0.59999389629810485"/>
          </patternFill>
        </fill>
        <alignment vertical="top" wrapText="1" readingOrder="0"/>
        <border outline="0">
          <right style="medium">
            <color auto="1"/>
          </right>
        </border>
      </dxf>
    </rfmt>
  </rrc>
  <rrc rId="133" sId="3" ref="A11:XFD11" action="deleteRow">
    <rfmt sheetId="3" xfDxf="1" sqref="A11:XFD11" start="0" length="0"/>
    <rfmt sheetId="3" sqref="A11" start="0" length="0">
      <dxf>
        <alignment vertical="top" wrapText="1" readingOrder="0"/>
      </dxf>
    </rfmt>
    <rfmt sheetId="3" sqref="B11" start="0" length="0">
      <dxf>
        <font>
          <sz val="11"/>
          <color auto="1"/>
          <name val="Times New Roman"/>
          <scheme val="none"/>
        </font>
        <fill>
          <patternFill patternType="solid">
            <bgColor theme="6" tint="0.59999389629810485"/>
          </patternFill>
        </fill>
        <alignment vertical="top" wrapText="1" readingOrder="0"/>
        <border outline="0">
          <left style="medium">
            <color auto="1"/>
          </left>
        </border>
      </dxf>
    </rfmt>
    <rcc rId="0" sId="3" dxf="1">
      <nc r="C11" t="inlineStr">
        <is>
          <t>Design-fixed price contract</t>
        </is>
      </nc>
      <ndxf>
        <font>
          <b/>
          <sz val="11"/>
          <color auto="1"/>
          <name val="Times New Roman"/>
          <scheme val="none"/>
        </font>
        <fill>
          <patternFill patternType="solid">
            <bgColor theme="0"/>
          </patternFill>
        </fill>
        <alignment horizontal="left" vertical="top" wrapText="1" readingOrder="0"/>
        <border outline="0">
          <left style="medium">
            <color auto="1"/>
          </left>
          <right style="thin">
            <color auto="1"/>
          </right>
          <top style="thin">
            <color auto="1"/>
          </top>
          <bottom style="thin">
            <color auto="1"/>
          </bottom>
        </border>
      </ndxf>
    </rcc>
    <rcc rId="0" sId="3" dxf="1">
      <nc r="D11" t="inlineStr">
        <is>
          <t>Giuseppe Tallarico Professional Agriculture Office + Eco Consult + IBES</t>
        </is>
      </nc>
      <ndxf>
        <font>
          <b/>
          <sz val="11"/>
          <color auto="1"/>
          <name val="Times New Roman"/>
          <scheme val="none"/>
        </font>
        <fill>
          <patternFill patternType="solid">
            <bgColor theme="0"/>
          </patternFill>
        </fill>
        <alignment horizontal="left" vertical="center" wrapText="1" readingOrder="0"/>
        <border outline="0">
          <left style="thin">
            <color auto="1"/>
          </left>
          <top style="thin">
            <color auto="1"/>
          </top>
        </border>
      </ndxf>
    </rcc>
    <rcc rId="0" sId="3" dxf="1" numFmtId="4">
      <nc r="E11">
        <v>77404.794999999998</v>
      </nc>
      <ndxf>
        <font>
          <b/>
          <sz val="11"/>
          <color auto="1"/>
          <name val="Times New Roman"/>
          <scheme val="none"/>
        </font>
        <numFmt numFmtId="3" formatCode="#,##0"/>
        <fill>
          <patternFill patternType="solid">
            <bgColor theme="0"/>
          </patternFill>
        </fill>
        <alignment horizontal="left" vertical="top" wrapText="1" readingOrder="0"/>
        <border outline="0">
          <left style="thin">
            <color auto="1"/>
          </left>
          <top style="thin">
            <color auto="1"/>
          </top>
        </border>
      </ndxf>
    </rcc>
    <rcc rId="0" sId="3" dxf="1">
      <nc r="F11" t="inlineStr">
        <is>
          <t>16/10/2018</t>
        </is>
      </nc>
      <ndxf>
        <font>
          <b/>
          <sz val="11"/>
          <color auto="1"/>
          <name val="Times New Roman"/>
          <scheme val="none"/>
        </font>
        <numFmt numFmtId="19" formatCode="m/d/yyyy"/>
        <fill>
          <patternFill patternType="solid">
            <bgColor theme="0"/>
          </patternFill>
        </fill>
        <alignment horizontal="left" vertical="center" wrapText="1" readingOrder="0"/>
        <border outline="0">
          <left style="thin">
            <color auto="1"/>
          </left>
          <top style="thin">
            <color auto="1"/>
          </top>
        </border>
      </ndxf>
    </rcc>
    <rcc rId="0" sId="3" dxf="1" numFmtId="4">
      <nc r="G11">
        <v>69554.31</v>
      </nc>
      <ndxf>
        <font>
          <b/>
          <sz val="11"/>
          <color auto="1"/>
          <name val="Times New Roman"/>
          <scheme val="none"/>
        </font>
        <numFmt numFmtId="3" formatCode="#,##0"/>
        <fill>
          <patternFill patternType="solid">
            <bgColor theme="0"/>
          </patternFill>
        </fill>
        <alignment horizontal="left" vertical="center" wrapText="1" readingOrder="0"/>
        <border outline="0">
          <left style="thin">
            <color auto="1"/>
          </left>
          <top style="thin">
            <color auto="1"/>
          </top>
          <bottom style="thin">
            <color auto="1"/>
          </bottom>
        </border>
      </ndxf>
    </rcc>
    <rcc rId="0" sId="3" dxf="1">
      <nc r="H11">
        <f>E11-G11</f>
      </nc>
      <ndxf>
        <font>
          <b/>
          <sz val="11"/>
          <color auto="1"/>
          <name val="Times New Roman"/>
          <scheme val="none"/>
        </font>
        <numFmt numFmtId="3" formatCode="#,##0"/>
        <fill>
          <patternFill patternType="solid">
            <bgColor theme="0"/>
          </patternFill>
        </fill>
        <alignment horizontal="left" vertical="center" wrapText="1" readingOrder="0"/>
        <border outline="0">
          <left style="thin">
            <color auto="1"/>
          </left>
          <right style="medium">
            <color auto="1"/>
          </right>
          <bottom style="thin">
            <color auto="1"/>
          </bottom>
        </border>
      </ndxf>
    </rcc>
    <rfmt sheetId="3" sqref="I11" start="0" length="0">
      <dxf>
        <font>
          <sz val="11"/>
          <color auto="1"/>
          <name val="Times New Roman"/>
          <scheme val="none"/>
        </font>
        <fill>
          <patternFill patternType="solid">
            <bgColor theme="6" tint="0.59999389629810485"/>
          </patternFill>
        </fill>
        <alignment vertical="top" wrapText="1" readingOrder="0"/>
        <border outline="0">
          <right style="medium">
            <color auto="1"/>
          </right>
        </border>
      </dxf>
    </rfmt>
    <rfmt sheetId="3" sqref="K11" start="0" length="0">
      <dxf>
        <numFmt numFmtId="4" formatCode="#,##0.00"/>
      </dxf>
    </rfmt>
  </rrc>
  <rrc rId="134" sId="3" ref="A11:XFD11" action="deleteRow">
    <rfmt sheetId="3" xfDxf="1" sqref="A11:XFD11" start="0" length="0"/>
    <rfmt sheetId="3" sqref="A11" start="0" length="0">
      <dxf>
        <alignment vertical="top" wrapText="1" readingOrder="0"/>
      </dxf>
    </rfmt>
    <rfmt sheetId="3" sqref="B11" start="0" length="0">
      <dxf>
        <font>
          <sz val="11"/>
          <color auto="1"/>
          <name val="Times New Roman"/>
          <scheme val="none"/>
        </font>
        <fill>
          <patternFill patternType="solid">
            <bgColor theme="6" tint="0.59999389629810485"/>
          </patternFill>
        </fill>
        <alignment vertical="top" wrapText="1" readingOrder="0"/>
        <border outline="0">
          <left style="medium">
            <color auto="1"/>
          </left>
        </border>
      </dxf>
    </rfmt>
    <rcc rId="0" sId="3" dxf="1">
      <nc r="C11" t="inlineStr">
        <is>
          <t>Design-fixed price contract</t>
        </is>
      </nc>
      <ndxf>
        <font>
          <b/>
          <sz val="11"/>
          <color auto="1"/>
          <name val="Times New Roman"/>
          <scheme val="none"/>
        </font>
        <fill>
          <patternFill patternType="solid">
            <bgColor theme="0"/>
          </patternFill>
        </fill>
        <alignment horizontal="left" vertical="top" wrapText="1" readingOrder="0"/>
        <border outline="0">
          <left style="medium">
            <color auto="1"/>
          </left>
          <right style="thin">
            <color auto="1"/>
          </right>
          <top style="thin">
            <color auto="1"/>
          </top>
          <bottom style="thin">
            <color auto="1"/>
          </bottom>
        </border>
      </ndxf>
    </rcc>
    <rcc rId="0" sId="3" dxf="1">
      <nc r="D11" t="inlineStr">
        <is>
          <t>Ruqn Al Handasa Consulting Engineers</t>
        </is>
      </nc>
      <ndxf>
        <font>
          <b/>
          <sz val="11"/>
          <color auto="1"/>
          <name val="Times New Roman"/>
          <scheme val="none"/>
        </font>
        <fill>
          <patternFill patternType="solid">
            <bgColor theme="0"/>
          </patternFill>
        </fill>
        <alignment horizontal="left" vertical="center" wrapText="1" readingOrder="0"/>
        <border outline="0">
          <left style="thin">
            <color auto="1"/>
          </left>
          <right style="thin">
            <color auto="1"/>
          </right>
          <top style="thin">
            <color auto="1"/>
          </top>
          <bottom style="thin">
            <color auto="1"/>
          </bottom>
        </border>
      </ndxf>
    </rcc>
    <rcc rId="0" sId="3" dxf="1" numFmtId="4">
      <nc r="E11">
        <v>93088.857999999993</v>
      </nc>
      <ndxf>
        <font>
          <b/>
          <sz val="11"/>
          <color auto="1"/>
          <name val="Times New Roman"/>
          <scheme val="none"/>
        </font>
        <numFmt numFmtId="3" formatCode="#,##0"/>
        <fill>
          <patternFill patternType="solid">
            <bgColor theme="0"/>
          </patternFill>
        </fill>
        <alignment horizontal="left" vertical="top" wrapText="1" readingOrder="0"/>
        <border outline="0">
          <left style="thin">
            <color auto="1"/>
          </left>
          <top style="thin">
            <color auto="1"/>
          </top>
        </border>
      </ndxf>
    </rcc>
    <rcc rId="0" sId="3" dxf="1" numFmtId="19">
      <nc r="F11">
        <v>43446</v>
      </nc>
      <ndxf>
        <font>
          <b/>
          <sz val="11"/>
          <color auto="1"/>
          <name val="Times New Roman"/>
          <scheme val="none"/>
        </font>
        <numFmt numFmtId="19" formatCode="m/d/yyyy"/>
        <fill>
          <patternFill patternType="solid">
            <bgColor theme="0"/>
          </patternFill>
        </fill>
        <alignment horizontal="left" vertical="center" wrapText="1" readingOrder="0"/>
        <border outline="0">
          <left style="thin">
            <color auto="1"/>
          </left>
          <top style="thin">
            <color auto="1"/>
          </top>
        </border>
      </ndxf>
    </rcc>
    <rcc rId="0" sId="3" dxf="1" numFmtId="4">
      <nc r="G11">
        <v>46514.38</v>
      </nc>
      <ndxf>
        <font>
          <b/>
          <sz val="11"/>
          <color auto="1"/>
          <name val="Times New Roman"/>
          <scheme val="none"/>
        </font>
        <numFmt numFmtId="3" formatCode="#,##0"/>
        <fill>
          <patternFill patternType="solid">
            <bgColor theme="0"/>
          </patternFill>
        </fill>
        <alignment horizontal="left" vertical="center" wrapText="1" readingOrder="0"/>
        <border outline="0">
          <left style="thin">
            <color auto="1"/>
          </left>
          <top style="thin">
            <color auto="1"/>
          </top>
          <bottom style="thin">
            <color auto="1"/>
          </bottom>
        </border>
      </ndxf>
    </rcc>
    <rcc rId="0" sId="3" dxf="1">
      <nc r="H11">
        <f>E11-G11</f>
      </nc>
      <ndxf>
        <font>
          <b/>
          <sz val="11"/>
          <color auto="1"/>
          <name val="Times New Roman"/>
          <scheme val="none"/>
        </font>
        <numFmt numFmtId="4" formatCode="#,##0.00"/>
        <fill>
          <patternFill patternType="solid">
            <bgColor theme="0"/>
          </patternFill>
        </fill>
        <alignment horizontal="left" vertical="center" wrapText="1" readingOrder="0"/>
        <border outline="0">
          <left style="thin">
            <color auto="1"/>
          </left>
          <right style="medium">
            <color auto="1"/>
          </right>
          <bottom style="thin">
            <color auto="1"/>
          </bottom>
        </border>
      </ndxf>
    </rcc>
    <rfmt sheetId="3" sqref="I11" start="0" length="0">
      <dxf>
        <font>
          <sz val="11"/>
          <color auto="1"/>
          <name val="Times New Roman"/>
          <scheme val="none"/>
        </font>
        <fill>
          <patternFill patternType="solid">
            <bgColor theme="6" tint="0.59999389629810485"/>
          </patternFill>
        </fill>
        <alignment vertical="top" wrapText="1" readingOrder="0"/>
        <border outline="0">
          <right style="medium">
            <color auto="1"/>
          </right>
        </border>
      </dxf>
    </rfmt>
    <rfmt sheetId="3" sqref="K11" start="0" length="0">
      <dxf>
        <numFmt numFmtId="4" formatCode="#,##0.00"/>
      </dxf>
    </rfmt>
  </rrc>
  <rrc rId="135" sId="3" ref="A11:XFD11" action="deleteRow">
    <rfmt sheetId="3" xfDxf="1" sqref="A11:XFD11" start="0" length="0"/>
    <rfmt sheetId="3" sqref="A11" start="0" length="0">
      <dxf>
        <alignment vertical="top" wrapText="1" readingOrder="0"/>
      </dxf>
    </rfmt>
    <rfmt sheetId="3" sqref="B11" start="0" length="0">
      <dxf>
        <font>
          <sz val="11"/>
          <color auto="1"/>
          <name val="Times New Roman"/>
          <scheme val="none"/>
        </font>
        <fill>
          <patternFill patternType="solid">
            <bgColor theme="6" tint="0.59999389629810485"/>
          </patternFill>
        </fill>
        <alignment vertical="top" wrapText="1" readingOrder="0"/>
        <border outline="0">
          <left style="medium">
            <color auto="1"/>
          </left>
        </border>
      </dxf>
    </rfmt>
    <rcc rId="0" sId="3" dxf="1">
      <nc r="C11" t="inlineStr">
        <is>
          <t xml:space="preserve">Construction (supply, install) - fixed price </t>
        </is>
      </nc>
      <ndxf>
        <font>
          <b/>
          <sz val="11"/>
          <color auto="1"/>
          <name val="Times New Roman"/>
          <scheme val="none"/>
        </font>
        <fill>
          <patternFill patternType="solid">
            <bgColor theme="0"/>
          </patternFill>
        </fill>
        <alignment horizontal="left" vertical="top" wrapText="1" readingOrder="0"/>
        <border outline="0">
          <left style="medium">
            <color auto="1"/>
          </left>
          <right style="thin">
            <color auto="1"/>
          </right>
          <top style="thin">
            <color auto="1"/>
          </top>
          <bottom style="thin">
            <color auto="1"/>
          </bottom>
        </border>
      </ndxf>
    </rcc>
    <rcc rId="0" sId="3" dxf="1">
      <nc r="D11" t="inlineStr">
        <is>
          <t>Wael Al Ezza Contracting Firm</t>
        </is>
      </nc>
      <ndxf>
        <font>
          <b/>
          <sz val="11"/>
          <color auto="1"/>
          <name val="Times New Roman"/>
          <scheme val="none"/>
        </font>
        <fill>
          <patternFill patternType="solid">
            <bgColor theme="0"/>
          </patternFill>
        </fill>
        <alignment horizontal="left" vertical="center" wrapText="1" readingOrder="0"/>
        <border outline="0">
          <left style="thin">
            <color auto="1"/>
          </left>
          <right style="thin">
            <color auto="1"/>
          </right>
          <top style="thin">
            <color auto="1"/>
          </top>
          <bottom style="thin">
            <color auto="1"/>
          </bottom>
        </border>
      </ndxf>
    </rcc>
    <rcc rId="0" sId="3" dxf="1" numFmtId="4">
      <nc r="E11">
        <v>209873.06064880101</v>
      </nc>
      <ndxf>
        <font>
          <b/>
          <sz val="11"/>
          <color auto="1"/>
          <name val="Times New Roman"/>
          <scheme val="none"/>
        </font>
        <numFmt numFmtId="3" formatCode="#,##0"/>
        <fill>
          <patternFill patternType="solid">
            <bgColor theme="0"/>
          </patternFill>
        </fill>
        <alignment horizontal="left" vertical="top" wrapText="1" readingOrder="0"/>
        <border outline="0">
          <left style="thin">
            <color auto="1"/>
          </left>
          <top style="thin">
            <color auto="1"/>
          </top>
        </border>
      </ndxf>
    </rcc>
    <rcc rId="0" sId="3" dxf="1">
      <nc r="F11" t="inlineStr">
        <is>
          <t>21/7/2019</t>
        </is>
      </nc>
      <ndxf>
        <font>
          <b/>
          <sz val="11"/>
          <color auto="1"/>
          <name val="Times New Roman"/>
          <scheme val="none"/>
        </font>
        <numFmt numFmtId="19" formatCode="m/d/yyyy"/>
        <fill>
          <patternFill patternType="solid">
            <bgColor theme="0"/>
          </patternFill>
        </fill>
        <alignment horizontal="left" vertical="center" wrapText="1" readingOrder="0"/>
        <border outline="0">
          <left style="thin">
            <color auto="1"/>
          </left>
          <top style="thin">
            <color auto="1"/>
          </top>
        </border>
      </ndxf>
    </rcc>
    <rcc rId="0" sId="3" dxf="1" numFmtId="4">
      <nc r="G11">
        <v>145077.57999999999</v>
      </nc>
      <ndxf>
        <font>
          <b/>
          <sz val="11"/>
          <color auto="1"/>
          <name val="Times New Roman"/>
          <scheme val="none"/>
        </font>
        <numFmt numFmtId="3" formatCode="#,##0"/>
        <fill>
          <patternFill patternType="solid">
            <bgColor theme="0"/>
          </patternFill>
        </fill>
        <alignment horizontal="left" vertical="center" wrapText="1" readingOrder="0"/>
        <border outline="0">
          <left style="thin">
            <color auto="1"/>
          </left>
          <top style="thin">
            <color auto="1"/>
          </top>
          <bottom style="thin">
            <color auto="1"/>
          </bottom>
        </border>
      </ndxf>
    </rcc>
    <rcc rId="0" sId="3" dxf="1">
      <nc r="H11">
        <f>E11-G11</f>
      </nc>
      <ndxf>
        <font>
          <b/>
          <sz val="11"/>
          <color auto="1"/>
          <name val="Times New Roman"/>
          <scheme val="none"/>
        </font>
        <numFmt numFmtId="4" formatCode="#,##0.00"/>
        <fill>
          <patternFill patternType="solid">
            <bgColor theme="0"/>
          </patternFill>
        </fill>
        <alignment horizontal="left" vertical="center" wrapText="1" readingOrder="0"/>
        <border outline="0">
          <left style="thin">
            <color auto="1"/>
          </left>
          <right style="medium">
            <color auto="1"/>
          </right>
          <bottom style="medium">
            <color indexed="64"/>
          </bottom>
        </border>
      </ndxf>
    </rcc>
    <rfmt sheetId="3" sqref="I11" start="0" length="0">
      <dxf>
        <font>
          <sz val="11"/>
          <color auto="1"/>
          <name val="Times New Roman"/>
          <scheme val="none"/>
        </font>
        <fill>
          <patternFill patternType="solid">
            <bgColor theme="6" tint="0.59999389629810485"/>
          </patternFill>
        </fill>
        <alignment vertical="top" wrapText="1" readingOrder="0"/>
        <border outline="0">
          <right style="medium">
            <color auto="1"/>
          </right>
        </border>
      </dxf>
    </rfmt>
  </rrc>
  <rrc rId="136" sId="3" ref="A11:XFD11" action="deleteRow">
    <rfmt sheetId="3" xfDxf="1" sqref="A11:XFD11" start="0" length="0"/>
    <rfmt sheetId="3" sqref="A11" start="0" length="0">
      <dxf>
        <alignment vertical="top" wrapText="1" readingOrder="0"/>
      </dxf>
    </rfmt>
    <rfmt sheetId="3" sqref="B11" start="0" length="0">
      <dxf>
        <font>
          <sz val="11"/>
          <color auto="1"/>
          <name val="Times New Roman"/>
          <scheme val="none"/>
        </font>
        <fill>
          <patternFill patternType="solid">
            <bgColor theme="6" tint="0.59999389629810485"/>
          </patternFill>
        </fill>
        <alignment vertical="top" wrapText="1" readingOrder="0"/>
        <border outline="0">
          <left style="medium">
            <color auto="1"/>
          </left>
        </border>
      </dxf>
    </rfmt>
    <rcc rId="0" sId="3" dxf="1">
      <nc r="C11" t="inlineStr">
        <is>
          <t xml:space="preserve">Construction (supply, install, farming) - fixed price </t>
        </is>
      </nc>
      <ndxf>
        <font>
          <b/>
          <sz val="11"/>
          <color auto="1"/>
          <name val="Times New Roman"/>
          <scheme val="none"/>
        </font>
        <fill>
          <patternFill patternType="solid">
            <bgColor theme="0"/>
          </patternFill>
        </fill>
        <alignment horizontal="left" vertical="top" wrapText="1" readingOrder="0"/>
        <border outline="0">
          <left style="medium">
            <color auto="1"/>
          </left>
          <right style="thin">
            <color auto="1"/>
          </right>
          <top style="thin">
            <color auto="1"/>
          </top>
        </border>
      </ndxf>
    </rcc>
    <rcc rId="0" sId="3" dxf="1">
      <nc r="D11" t="inlineStr">
        <is>
          <t>Omar Mohammad Al Omari &amp; partner Co.</t>
        </is>
      </nc>
      <ndxf>
        <font>
          <b/>
          <sz val="11"/>
          <color auto="1"/>
          <name val="Times New Roman"/>
          <scheme val="none"/>
        </font>
        <fill>
          <patternFill patternType="solid">
            <bgColor theme="0"/>
          </patternFill>
        </fill>
        <alignment vertical="center" wrapText="1" readingOrder="0"/>
        <border outline="0">
          <left style="thin">
            <color auto="1"/>
          </left>
          <top style="thin">
            <color auto="1"/>
          </top>
        </border>
      </ndxf>
    </rcc>
    <rcc rId="0" sId="3" dxf="1" numFmtId="4">
      <nc r="E11">
        <v>138617.76999999999</v>
      </nc>
      <ndxf>
        <font>
          <b/>
          <sz val="11"/>
          <color auto="1"/>
          <name val="Times New Roman"/>
          <scheme val="none"/>
        </font>
        <numFmt numFmtId="3" formatCode="#,##0"/>
        <fill>
          <patternFill patternType="solid">
            <bgColor theme="0"/>
          </patternFill>
        </fill>
        <alignment horizontal="left" vertical="top" wrapText="1" readingOrder="0"/>
        <border outline="0">
          <left style="thin">
            <color auto="1"/>
          </left>
          <right style="thin">
            <color auto="1"/>
          </right>
          <top style="thin">
            <color auto="1"/>
          </top>
        </border>
      </ndxf>
    </rcc>
    <rcc rId="0" sId="3" dxf="1">
      <nc r="F11" t="inlineStr">
        <is>
          <t>19/6/2019</t>
        </is>
      </nc>
      <ndxf>
        <font>
          <b/>
          <sz val="11"/>
          <color auto="1"/>
          <name val="Times New Roman"/>
          <scheme val="none"/>
        </font>
        <fill>
          <patternFill patternType="solid">
            <bgColor theme="0"/>
          </patternFill>
        </fill>
        <alignment vertical="center" wrapText="1" readingOrder="0"/>
        <border outline="0">
          <left style="thin">
            <color auto="1"/>
          </left>
          <top style="thin">
            <color auto="1"/>
          </top>
        </border>
      </ndxf>
    </rcc>
    <rcc rId="0" sId="3" dxf="1" numFmtId="4">
      <nc r="G11">
        <v>71187.02</v>
      </nc>
      <ndxf>
        <font>
          <b/>
          <sz val="11"/>
          <color auto="1"/>
          <name val="Times New Roman"/>
          <scheme val="none"/>
        </font>
        <numFmt numFmtId="3" formatCode="#,##0"/>
        <fill>
          <patternFill patternType="solid">
            <bgColor theme="0"/>
          </patternFill>
        </fill>
        <alignment horizontal="left" vertical="top" wrapText="1" readingOrder="0"/>
        <border outline="0">
          <left style="thin">
            <color auto="1"/>
          </left>
          <top style="thin">
            <color auto="1"/>
          </top>
        </border>
      </ndxf>
    </rcc>
    <rcc rId="0" sId="3" dxf="1">
      <nc r="H11">
        <f>E11-G11</f>
      </nc>
      <ndxf>
        <font>
          <b/>
          <sz val="11"/>
          <color auto="1"/>
          <name val="Times New Roman"/>
          <scheme val="none"/>
        </font>
        <numFmt numFmtId="3" formatCode="#,##0"/>
        <fill>
          <patternFill patternType="solid">
            <bgColor theme="0"/>
          </patternFill>
        </fill>
        <alignment horizontal="left" vertical="center" wrapText="1" readingOrder="0"/>
        <border outline="0">
          <left style="thin">
            <color auto="1"/>
          </left>
          <right style="medium">
            <color auto="1"/>
          </right>
        </border>
      </ndxf>
    </rcc>
    <rfmt sheetId="3" sqref="I11" start="0" length="0">
      <dxf>
        <font>
          <sz val="11"/>
          <color auto="1"/>
          <name val="Times New Roman"/>
          <scheme val="none"/>
        </font>
        <fill>
          <patternFill patternType="solid">
            <bgColor theme="6" tint="0.59999389629810485"/>
          </patternFill>
        </fill>
        <alignment vertical="top" wrapText="1" readingOrder="0"/>
        <border outline="0">
          <right style="medium">
            <color auto="1"/>
          </right>
        </border>
      </dxf>
    </rfmt>
  </rrc>
  <rfmt sheetId="3" sqref="C13" start="0" length="0">
    <dxf>
      <font>
        <color auto="1"/>
        <name val="Times New Roman"/>
        <scheme val="none"/>
      </font>
      <fill>
        <patternFill patternType="solid">
          <bgColor theme="0"/>
        </patternFill>
      </fill>
      <alignment horizontal="left" readingOrder="0"/>
    </dxf>
  </rfmt>
  <rfmt sheetId="3" sqref="C14" start="0" length="0">
    <dxf>
      <font>
        <color auto="1"/>
        <name val="Times New Roman"/>
        <scheme val="none"/>
      </font>
      <fill>
        <patternFill patternType="solid">
          <bgColor theme="0"/>
        </patternFill>
      </fill>
      <alignment horizontal="left" readingOrder="0"/>
    </dxf>
  </rfmt>
  <rfmt sheetId="3" sqref="C15" start="0" length="0">
    <dxf>
      <font>
        <color auto="1"/>
        <name val="Times New Roman"/>
        <scheme val="none"/>
      </font>
      <fill>
        <patternFill patternType="solid">
          <bgColor theme="0"/>
        </patternFill>
      </fill>
      <alignment horizontal="left" readingOrder="0"/>
    </dxf>
  </rfmt>
  <rfmt sheetId="3" sqref="D13" start="0" length="0">
    <dxf>
      <font>
        <color auto="1"/>
        <name val="Times New Roman"/>
        <scheme val="none"/>
      </font>
      <fill>
        <patternFill patternType="solid">
          <bgColor theme="0"/>
        </patternFill>
      </fill>
      <alignment horizontal="left" vertical="center" readingOrder="0"/>
    </dxf>
  </rfmt>
  <rfmt sheetId="3" sqref="D14" start="0" length="0">
    <dxf>
      <font>
        <color auto="1"/>
        <name val="Times New Roman"/>
        <scheme val="none"/>
      </font>
      <fill>
        <patternFill patternType="solid">
          <bgColor theme="0"/>
        </patternFill>
      </fill>
      <alignment horizontal="left" readingOrder="0"/>
    </dxf>
  </rfmt>
  <rfmt sheetId="3" sqref="D15" start="0" length="0">
    <dxf>
      <font>
        <color auto="1"/>
        <name val="Times New Roman"/>
        <scheme val="none"/>
      </font>
      <fill>
        <patternFill patternType="solid">
          <bgColor theme="0"/>
        </patternFill>
      </fill>
      <alignment horizontal="left" readingOrder="0"/>
    </dxf>
  </rfmt>
  <rfmt sheetId="3" sqref="D16" start="0" length="0">
    <dxf>
      <font>
        <color auto="1"/>
        <name val="Times New Roman"/>
        <scheme val="none"/>
      </font>
      <fill>
        <patternFill patternType="solid">
          <bgColor theme="0"/>
        </patternFill>
      </fill>
      <alignment horizontal="left" vertical="center" readingOrder="0"/>
    </dxf>
  </rfmt>
  <rfmt sheetId="3" sqref="F13" start="0" length="0">
    <dxf>
      <font>
        <color auto="1"/>
        <name val="Times New Roman"/>
        <scheme val="none"/>
      </font>
      <numFmt numFmtId="19" formatCode="m/d/yyyy"/>
      <fill>
        <patternFill patternType="solid">
          <bgColor theme="0"/>
        </patternFill>
      </fill>
      <alignment vertical="center" readingOrder="0"/>
    </dxf>
  </rfmt>
  <rfmt sheetId="3" sqref="F14" start="0" length="0">
    <dxf>
      <font>
        <color auto="1"/>
        <name val="Times New Roman"/>
        <scheme val="none"/>
      </font>
      <fill>
        <patternFill patternType="solid">
          <bgColor theme="0"/>
        </patternFill>
      </fill>
      <alignment vertical="center" readingOrder="0"/>
    </dxf>
  </rfmt>
  <rfmt sheetId="3" sqref="F15" start="0" length="0">
    <dxf>
      <font>
        <color auto="1"/>
        <name val="Times New Roman"/>
        <scheme val="none"/>
      </font>
      <fill>
        <patternFill patternType="solid">
          <bgColor theme="0"/>
        </patternFill>
      </fill>
      <alignment vertical="center" readingOrder="0"/>
    </dxf>
  </rfmt>
  <rfmt sheetId="3" sqref="F16" start="0" length="0">
    <dxf>
      <font>
        <color auto="1"/>
        <name val="Times New Roman"/>
        <scheme val="none"/>
      </font>
      <numFmt numFmtId="19" formatCode="m/d/yyyy"/>
      <fill>
        <patternFill patternType="solid">
          <bgColor theme="0"/>
        </patternFill>
      </fill>
      <alignment vertical="center" readingOrder="0"/>
    </dxf>
  </rfmt>
  <rfmt sheetId="3" sqref="G13" start="0" length="0">
    <dxf>
      <font>
        <color auto="1"/>
        <name val="Times New Roman"/>
        <scheme val="none"/>
      </font>
      <numFmt numFmtId="3" formatCode="#,##0"/>
      <fill>
        <patternFill patternType="solid">
          <bgColor theme="0"/>
        </patternFill>
      </fill>
      <alignment vertical="center" readingOrder="0"/>
    </dxf>
  </rfmt>
  <rfmt sheetId="3" sqref="G14" start="0" length="0">
    <dxf>
      <font>
        <color auto="1"/>
        <name val="Times New Roman"/>
        <scheme val="none"/>
      </font>
      <numFmt numFmtId="3" formatCode="#,##0"/>
      <fill>
        <patternFill patternType="solid">
          <bgColor theme="0"/>
        </patternFill>
      </fill>
      <alignment vertical="center" readingOrder="0"/>
    </dxf>
  </rfmt>
  <rfmt sheetId="3" sqref="G15" start="0" length="0">
    <dxf>
      <font>
        <color auto="1"/>
        <name val="Times New Roman"/>
        <scheme val="none"/>
      </font>
      <numFmt numFmtId="3" formatCode="#,##0"/>
      <fill>
        <patternFill patternType="solid">
          <bgColor theme="0"/>
        </patternFill>
      </fill>
      <alignment vertical="center" readingOrder="0"/>
    </dxf>
  </rfmt>
  <rfmt sheetId="3" sqref="G16" start="0" length="0">
    <dxf>
      <font>
        <color auto="1"/>
        <name val="Times New Roman"/>
        <scheme val="none"/>
      </font>
      <numFmt numFmtId="3" formatCode="#,##0"/>
      <fill>
        <patternFill patternType="solid">
          <bgColor theme="0"/>
        </patternFill>
      </fill>
      <alignment vertical="center" readingOrder="0"/>
    </dxf>
  </rfmt>
  <rcc rId="137" sId="3" odxf="1" dxf="1">
    <oc r="H13">
      <f>E13-G13</f>
    </oc>
    <nc r="H13">
      <f>E13-G13</f>
    </nc>
    <odxf>
      <font>
        <color auto="1"/>
      </font>
      <numFmt numFmtId="0" formatCode="General"/>
      <fill>
        <patternFill patternType="none">
          <bgColor indexed="65"/>
        </patternFill>
      </fill>
      <alignment vertical="top" readingOrder="0"/>
    </odxf>
    <ndxf>
      <font>
        <color auto="1"/>
        <name val="Times New Roman"/>
        <scheme val="none"/>
      </font>
      <numFmt numFmtId="4" formatCode="#,##0.00"/>
      <fill>
        <patternFill patternType="solid">
          <bgColor theme="0"/>
        </patternFill>
      </fill>
      <alignment vertical="center" readingOrder="0"/>
    </ndxf>
  </rcc>
  <rcc rId="138" sId="3" odxf="1" dxf="1">
    <oc r="H14">
      <f>E14-G14</f>
    </oc>
    <nc r="H14">
      <f>E14-G14</f>
    </nc>
    <odxf>
      <font>
        <color auto="1"/>
      </font>
      <numFmt numFmtId="3" formatCode="#,##0"/>
      <fill>
        <patternFill patternType="none">
          <bgColor indexed="65"/>
        </patternFill>
      </fill>
      <alignment vertical="top" readingOrder="0"/>
    </odxf>
    <ndxf>
      <font>
        <color auto="1"/>
        <name val="Times New Roman"/>
        <scheme val="none"/>
      </font>
      <numFmt numFmtId="4" formatCode="#,##0.00"/>
      <fill>
        <patternFill patternType="solid">
          <bgColor theme="0"/>
        </patternFill>
      </fill>
      <alignment vertical="center" readingOrder="0"/>
    </ndxf>
  </rcc>
  <rcc rId="139" sId="3" odxf="1" dxf="1">
    <oc r="H15">
      <f>E15-G15</f>
    </oc>
    <nc r="H15">
      <f>E15-G15</f>
    </nc>
    <odxf>
      <font>
        <color auto="1"/>
      </font>
      <numFmt numFmtId="3" formatCode="#,##0"/>
      <fill>
        <patternFill patternType="none">
          <bgColor indexed="65"/>
        </patternFill>
      </fill>
      <alignment vertical="top" readingOrder="0"/>
    </odxf>
    <ndxf>
      <font>
        <color auto="1"/>
        <name val="Times New Roman"/>
        <scheme val="none"/>
      </font>
      <numFmt numFmtId="4" formatCode="#,##0.00"/>
      <fill>
        <patternFill patternType="solid">
          <bgColor theme="0"/>
        </patternFill>
      </fill>
      <alignment vertical="center" readingOrder="0"/>
    </ndxf>
  </rcc>
  <rcc rId="140" sId="3" odxf="1" dxf="1">
    <oc r="H16">
      <f>E16-G16</f>
    </oc>
    <nc r="H16">
      <f>E16-G16</f>
    </nc>
    <odxf>
      <font>
        <color auto="1"/>
      </font>
      <numFmt numFmtId="0" formatCode="General"/>
      <fill>
        <patternFill patternType="none">
          <bgColor indexed="65"/>
        </patternFill>
      </fill>
      <alignment vertical="top" readingOrder="0"/>
    </odxf>
    <ndxf>
      <font>
        <color auto="1"/>
        <name val="Times New Roman"/>
        <scheme val="none"/>
      </font>
      <numFmt numFmtId="4" formatCode="#,##0.00"/>
      <fill>
        <patternFill patternType="solid">
          <bgColor theme="0"/>
        </patternFill>
      </fill>
      <alignment vertical="center" readingOrder="0"/>
    </ndxf>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 sId="4">
    <oc r="F7" t="inlineStr">
      <is>
        <t xml:space="preserve">
*Support local community associations and engage them in the implementation of the projects within the climate change adaptation program.
*conduct online awareness campaigns and sessions to spread the awareness towards climate change adaptation and the impact of climate change on local communities. 
*engage local community associations and institutions in tendring process.</t>
      </is>
    </oc>
    <nc r="F7" t="inlineStr">
      <is>
        <t>*conduct online awareness campaigns and sessions to spread the awareness towards climate change adaptation and the impact of climate change on local communities. 
*engage local community associations and institutions in tendering  process.</t>
      </is>
    </nc>
  </rcc>
  <rcc rId="142" sId="4">
    <oc r="F8" t="inlineStr">
      <is>
        <t>*Clear work plans and monitoring plans will be developed after revising pervious and historical progress reports.
*Develop a clear monitoring and evaluation plan that includes specification of data, information, reporting frequency, and responsibilities in order to keep track of the progress of activities and clearly highlights delays in progress to notify decision makers for obstacles facing implementation.
*Revision of previous projects plans and updating of the plans for the upcoming implementation period will be in coordination with focal points if the executing institutions in order to set realistic targets and applicable actions to avoid delays.
*Monitoring activities will ensure implementation targets are kept during the project implementation
*Develop a mechanism for calculating completion percentage based on the previously approved completion percentage calculation standard, which gives an activity completion percentage as follows: Preparing and writing bid documents (25%);Advertise in official newspapers, received offers, study offers, and Assignment the tender (50%); Actual implementation of the activity (75%); Receiving the required outputs and works (100%)
*A master plan is proposed for the remaining 14 months of the programme lifespan including critical activities, aiming to boost the implementation of such activities</t>
      </is>
    </oc>
    <nc r="F8" t="inlineStr">
      <is>
        <t>*Monitoring activities will ensure implementation targets are kept during the project implementation
*Develop a mechanism for calculating completion percentage based on the previously approved completion percentage calculation standard, which gives an activity completion percentage as follows: Preparing and writing bid documents (25%);Advertise in official newspapers, received offers, study offers, and Assignment the tender (50%); Actual implementation of the activity (75%); Receiving the required outputs and works (100%)
*A master plan is proposed for the remaining 14 months of the programme lifespan including critical activities, aiming to boost the implementation of such activities</t>
      </is>
    </nc>
  </rcc>
  <rcc rId="143" sId="4">
    <oc r="F10" t="inlineStr">
      <is>
        <t>*Early engagement of stakeholders on all levels will be taken into consideration during the next implementation period and awareness shall be provided to set expectations in a realistic manner.
*Different level of achievements shall be considered. Direct and indirect beneficiaries shall be identified and communicated.
*Specification of outputs, outcomes, and Impacts shall be clear. Long-term results are measured after the implementation of the projects, however outputs and outcomes can be measured in the short and medium term. Those expectations will be clarified to stakeholders.
*Incentives shall be linked to performance and achievements, for example, in order to provide technical and financial assistance to community-based organizations or local community association, financial and legal eligibility shall be verified and approved. 
 *increase the awareness campaigns through conduct sessions(online) to  stakeholders, farmers and local communities, in order to show the impact of program/activity for the logn term and short term</t>
      </is>
    </oc>
    <nc r="F10" t="inlineStr">
      <is>
        <t xml:space="preserve"> *increase the awareness campaigns through conduct sessions(online) to  stakeholders, farmers and local communities, in order to show the impact of program/activity for the long term and short term</t>
      </is>
    </nc>
  </rcc>
  <rcc rId="144" sId="4">
    <oc r="F11" t="inlineStr">
      <is>
        <t>*Coordinate with MoPIC HR department to fasten the recruitment process. 
 *Development of clear procedures for implementing the activities will facilitate a smooth continuation in case of turnover. 
*Sharing information amongst all team members will anticipate missing information needed to continue implementation without delays. 
*awaer and follow-up with stakeholders and executing institutions to assure any updated recruitments and changes in the focal points nominations and PMU staff.
*Resignation of M&amp;E specialist and Technical and Administrative Assistant on March 2020, the remaining PMU staff and MOPIC staff (local developemnt and productivity enhancement programs) help the manager to avoid any delay for implementation
*Update and develop job descriptions and staff TORs for project's management unit (PMU)
*now we are in the process of appointing a new M&amp;E specialist and Technical and Administrative for the unit during coming months</t>
      </is>
    </oc>
    <nc r="F11" t="inlineStr">
      <is>
        <t>*Aware and follow-up with stakeholders and executing institutions to assure any updated recruitments and changes in the focal points nominations and PMU staff.
*Resignation of M&amp;E specialist and Technical and Administrative Assistant on March 2020, the remaining PMU staff and MOPIC staff (local development  and productivity enhancement programs) help the manager to avoid any delay for implementation
*Update and develop job descriptions and staff TORs for project's management unit (PMU)
*now we are in the process of appointing a new M&amp;E specialist and Technical and Administrative for the unit during coming months</t>
      </is>
    </nc>
  </rcc>
  <rcc rId="145" sId="4">
    <oc r="F12" t="inlineStr">
      <is>
        <t xml:space="preserve">*The projects steering committee is continuously monitoring and supervising the implantation of the sub-projects' components and is facilitating the needed actions and solving retarding issues.
*The PMU is implementing a M&amp;E plan that allow it to capture any issues related to project delays and underperformance, in turn, the PMU reports to upper management of those issues to facilitate solving them and coordinate between executing institutions top management for immediate actions. 
* The PMU follow up and evaluate the EEs through develop and update the smart action plans for all all activities to each sub project  </t>
      </is>
    </oc>
    <nc r="F12" t="inlineStr">
      <is>
        <t xml:space="preserve">* The PMU follow up and evaluate the EEs through develop and update the smart action plans for all  activities to each sub project  </t>
      </is>
    </nc>
  </rcc>
  <rcc rId="146" sId="4">
    <oc r="F13" t="inlineStr">
      <is>
        <t xml:space="preserve">*As  an implementing entity, MOPIC is coordinating efforts performed with all national and donor parties. 
*Although the program PMU is working independently, it is administratively and technically reports to the Director of local developemnt and productivity enhancement programs directorate who is coordinating and linking the results of the CCAP with other programs, projects, and activities performed by other stakeholders (internally and externally).
 * MOPIC is coordinating that complement rather than compete with already existing government projects twwining with climate cahnge stratge along with coordinating all national and donor parties. </t>
      </is>
    </oc>
    <nc r="F13" t="inlineStr">
      <is>
        <t xml:space="preserve"> * MOPIC is coordinating that complement rather than compete with already existing government projects twining with climate change strategy  along with coordinating all national and donor parties. </t>
      </is>
    </nc>
  </rcc>
  <rcc rId="147" sId="4">
    <oc r="F14" t="inlineStr">
      <is>
        <t>*Continuous changes of government and ministries may affect the policy priorities on the national level and on institutional level like the regulatory issues and internal procedures implications, etc. 
*These challenges could be mitigated through the engagement of steering committee members in all stages of implemntation through the periodic reports submitted, discussed, and approved.
*to avoid this challenges through increased number of steering committee members (involve other sectors in the high level) and increased number of meeting for steering committee.</t>
      </is>
    </oc>
    <nc r="F14" t="inlineStr">
      <is>
        <t>*Avoid this challenges through increased number of steering committee members (involve other sectors in the high level) and increased number of meeting for steering committee.</t>
      </is>
    </nc>
  </rcc>
  <rcc rId="148" sId="4">
    <oc r="F16" t="inlineStr">
      <is>
        <t xml:space="preserve">*The capacity building component (sub-projects 2.1 &amp; 2.2) and other sub-projects’ awareness activities will ensure engagement of vulnerable groups (mainly members of Water Users Associations (WUAs) at Jordan Valley (JV) with emphasis on poor farmers) and women and will adopt a gender-sensitive approach, as followed-up by the M&amp;E specialist.   The project will adopt a two-way communication approach to create community ownership and buy-in of the project intervention. 
PMU in coordination with sub-projects’ PCs are conducting site visits to premises of WUAs at JV to meet with its top management and active members to break the ice, raise awareness of projects’ activities and guarantee buy-in.  
*The execution of sub-projects’ action plans will be undertaken in a participatory manner, encouraging input from all directly involved beneficiaries such as members of WUAs.
* the PMU keep to invite the representative of local communities and WUAs to attend the steering committee, in order to raise awareness of projects’ activities in target areas.
</t>
      </is>
    </oc>
    <nc r="F16" t="inlineStr">
      <is>
        <t>* PMU keep to invite the representative of local communities and WUAs to attend the steering committee, in order to raise awareness of projects’ activities in target areas.</t>
      </is>
    </nc>
  </rcc>
  <rcc rId="149" sId="4">
    <oc r="F18" t="inlineStr">
      <is>
        <t>*Assure conducting Environemntal and Social Impact Assessments for projects prior to to launching and execution.
*Collecting adequate soil and groundwater and treated waste water quality baseline data.
*Carrying out regular inspections and routine tests and monitoring water quality using the nearby monitoring wells. A new tender is being awarded for installation of state-of-the-art wastewater re-use monitoring systems
*Develop and update Early Warning System to guide how to manageaccidental spills, overflows and seepages once occur (like the system we are developing  in sub project  2.1 &amp;2.2)
*Involve other sectors like the water minster and Jordan Meteorological Department, help to monitor to avoid conduct overflows and seepages</t>
      </is>
    </oc>
    <nc r="F18" t="inlineStr">
      <is>
        <t>*Develop and update Early Warning System to guide how tomanage accident flood,spills,, overflows and seepages once occur (like the system we are developing  in sub project  2.1 &amp;2.2)
*Involve other sectors like the water minster and Jordan Meteorological Department, help to monitor to avoid conduct overflows and seepages</t>
      </is>
    </nc>
  </rcc>
  <rcc rId="150" sId="4">
    <oc r="F19" t="inlineStr">
      <is>
        <t>*Conduct assessments to the TWW prior using it and during in terms of water quality, its impact on soil and plants, and crops.
*Ensure that TWW use by nearby farmers.
*Raise awarness towards the use of TWW benefits amongs farmers to assure usability of TWW.
*Ensure strict compliance with JS893/2006 wadi discharge standards.
*Useing the new monitoring systems technology monitor wastewater re-use.
*Develop and update the criteria to choice some farms to installation of state-of-the-art wastewater reuse monitoring systems</t>
      </is>
    </oc>
    <nc r="F19" t="inlineStr">
      <is>
        <t>*Using  the new monitoring systems technology monitor wastewater re-use.
*Develop and update the criteria to choice some farms to installation of state-of-the-art wastewater reuse monitoring systems</t>
      </is>
    </nc>
  </rcc>
  <rcc rId="151" sId="4">
    <oc r="F20" t="inlineStr">
      <is>
        <t>*Begin the water reuse activity only after the WWTP has been deemed to perform satisfactorily and preliminary test results show compliance with JS893/2006 standards.
*Designing and putting in place appropriate irrigation (and Nitrates in groundwater) management systems and scheduling along with soil and TWW quality monitoring.
*Adjusting irrigation scheduling management as needed based on soil and TWW monitoring results and with changes in cropping patterns.
*Monitoring soil salinity levels to determine leaching requirements and sodium hazards. A new tender has been awarded for the installation of wastewater re-use monitoring systems
*Useing the new monitoring systems technology monitor wastewater re-use.
*Assure conducting Environemntal and Social Impact Assessments for projects prior to to launching and execution
*Ensure strict compliance with WHO Guidelines (E-coli threshold varies from 1000 to 100000 
MPN/100 ml depending on the set health based target)</t>
      </is>
    </oc>
    <nc r="F20" t="inlineStr">
      <is>
        <t>*Using the new monitoring systems technology monitor wastewater re-use.
*Assure conducting Environmental  and Social Impact Assessments for projects prior to to launching and execution
*Ensure strict compliance with WHO Guidelines (E-coli threshold varies from 1000 to 100000 
MPN/100 ml depending on the set health based target)</t>
      </is>
    </nc>
  </rcc>
  <rcc rId="152" sId="4">
    <oc r="F21" t="inlineStr">
      <is>
        <t xml:space="preserve">*sludge handling and reuse is not in the concern of this program, however, it is anticipated to treating sludge at utilized WWTPs  to first or second level in accordance with JS 1145/1996: 
(1) 1st level: dry wet sludge on sludge drying beds followed by storage in piles.
(2) 2nd level: treat sludge by composting (temperature of at least 55°C for 15 days)
*Carry out sampling and analysis in accordance with 1145/1996 Plan and obtain approval for reuse.
*In   case  of  sludge   disposal,   identify   nearest   suitable  disposal site/landfill.
*cooperate between MoEnv &amp; execution partners use sludge in making compost in some WWTPs through activities of permaculture ( will be  extended to the northern governorates farmers to teach them on  how to do small scale composing at farm level to return nutrients to the soil and condition) 
* ensuring sludg ecompliance with P12
</t>
      </is>
    </oc>
    <nc r="F21" t="inlineStr">
      <is>
        <t>*cooperate between MoEnv &amp; execution partners use sludge in making compost in some WWTPs through activities of permaculture ( will be  extended to the northern governorates farmers to teach them on  how to do small scale composing at farm level to return nutrients to the soil and condition) 
* ensuring sludg compliance  with P12</t>
      </is>
    </nc>
  </rcc>
  <rcc rId="153" sId="4">
    <oc r="F22" t="inlineStr">
      <is>
        <t>*Continue the soil monitoring program though installation of soil monitoring system at targeted areas where waste water (mixed or raw) will be deployed.
*Following-up the implementation of the projects' EMP and conducting ad-hoc ESIA studies as needed.
 *A new tender has been awarded for the installation of state-of-the-art wastewater re-use monitoring systems
*Useing the new monitoring systems technology monitor wastewater re-use
*Continue the soil management and washing through monitoring programs and  compliance with Jordanian Standards 1145/2006 - Jordan Institute for Standards  and Metrology (Sludge – Reuse of treated  sludge in agriculture)</t>
      </is>
    </oc>
    <nc r="F22" t="inlineStr">
      <is>
        <t>*Using the new monitoring systems technology monitor wastewater re-use
*Continue the soil management and washing through monitoring programs and compliance with Jordanian Standards 1145/2006 - Jordan Institute for Standards  and Metrology (Sludge – Reuse of treated  sludge in agriculture)</t>
      </is>
    </nc>
  </rcc>
  <rcc rId="154" sId="4">
    <oc r="F23" t="inlineStr">
      <is>
        <t>*Following-up the implementation of the projects' EMP and conducting ad-hoc ESIA studies as needed..
*Incorporate various built-in design mitigations.
*Planting  windbreaks  around  site  perimeter  (about  2km)  to  minimize wind/odors.
*Installing covers on anaerobic basins and denitrification reactors (as part of plant maintenance)
*Working on achieve create regulation and standard of odour annoyance has been ongoing  at a domestic level</t>
      </is>
    </oc>
    <nc r="F23" t="inlineStr">
      <is>
        <t>*Working on achieve create regulation and standard of odor  annoyance has been ongoing  at a domestic level</t>
      </is>
    </nc>
  </rcc>
  <rcc rId="155" sId="4">
    <oc r="F24" t="inlineStr">
      <is>
        <t xml:space="preserve">*Providing protective masks for worker in the event of sudden odor surges.
*Providing  safety  gears  and  equipment  such  as  hard  hats,  safety glasses, steel boots, and hearing protection.
* Scheduling  work  tasks  so  that  exposure  durations  for  workers  are within the acceptable limits.
*Install protective fence for area, reduce the influence of flying dust and noise on surroundings.
*Providing water sprays to decrease dust emission </t>
      </is>
    </oc>
    <nc r="F24" t="inlineStr">
      <is>
        <t xml:space="preserve">*Install protective fence for area, reduce the influence of flying dust and noise on surroundings.
*Providing water sprays to decrease dust emission </t>
      </is>
    </nc>
  </rcc>
  <rcc rId="156" sId="4">
    <oc r="F25" t="inlineStr">
      <is>
        <t xml:space="preserve">*The tartgeted areas for construction of the proposed for the water harvesting earth dam/pool by the design consultant has nearly no vegetation cover.
*befor the starting the construction todum,must be taken the approval from the Ministry of Agriculture (MoA) &amp;  Ministry of Environment (MoEnv) Because  the  government owned lands and buildings , the MoA &amp; MoEnv responsible to check the land have vegetation cover. or not and give the approvals 
</t>
      </is>
    </oc>
    <nc r="F25" t="inlineStr">
      <is>
        <t xml:space="preserve">*Before the starting the construction to dam ,must be taken the approval from the Ministry of Agriculture (MoA) &amp;  Ministry of Environment (MoEnv) Because  the  government owned lands and buildings , the MoA &amp; MoEnv responsible to check the land have vegetation cover  or not and give the approvals
</t>
      </is>
    </nc>
  </rcc>
  <rcc rId="157" sId="4">
    <oc r="F26" t="inlineStr">
      <is>
        <t xml:space="preserve">*The rainwater will be collected prior to it being evaporated or flowing to the Dead Sea which has extremely salty water. So no harm will be impacting ecological systems where the rainwater harvesting and impoundments will take place
*EIA has been conducted for the project by a specialized engineering firm and an environmental and social management and monitoring plan has been prepared and its summary of results is in Table 43 of the ESMP.
*the  project constructing will strictly take place only on government owned lands and buildings. This was ensured by the review of the data logs provided by the buildings directorates of the Ministries of  Eucation and Awqaf and was used as one of the criteria for selecting locations sub activities for rainwater harvesting without any ecologically disruptive 
</t>
      </is>
    </oc>
    <nc r="F26" t="inlineStr">
      <is>
        <t xml:space="preserve">*The  projects constructed with strictly take place only on government owned lands and buildings. This was ensured by the review of the data logs provided by the buildings directorates of the municipalities with involved relevant ministries  was used as one of the criteria for selecting locations sub activities for rainwater harvesting without any ecologically disruptive 
</t>
      </is>
    </nc>
  </rcc>
  <rcc rId="158" sId="4">
    <oc r="F27" t="inlineStr">
      <is>
        <t>*Give priority to farmers nearest to the WWTP for purchase of TWW and supporting them to carry out safe reuse.
*Tanker  charges  should  be  openly  discussed  and  revisited  on  a regular basis to ensure fair tanker charging systems.</t>
      </is>
    </oc>
    <nc r="F27" t="inlineStr">
      <is>
        <t>*Give priority to farmers nearest to the WWTP for purchase of TWW and supporting them to carry out safe reuse.
*Tanker charges should be openly discussed and revisited on a regular basis to ensure fair tanker charging systems.</t>
      </is>
    </nc>
  </rcc>
  <rcc rId="159" sId="4">
    <oc r="F28" t="inlineStr">
      <is>
        <t>* Following-up the implementation of the projects' EMP and conducting ad-hoc ESIA studies as needed..
* Following safe practices and standard operating procedures, including basic providing and requiring protective clothing
* Providing basic safety training to all workers and managers
* Fencing off the entire WWTP site, and rainwater harvesting earthen dams; provide protective railings and appropriate signs were needed for ww reuse: Properly implementing the water reuse activity according to  Jordanian  regulations  on  safe  reuse  and  in  accordance  with JS893/2006
* Providing regular medical checkups for all employees
* Using anti-coagulants to control black rats and house mice
* Providing on-site capability to treat affected individuals (first-aid, anti- venom, medical kits)
* Investigate nearest hospital/clinic for treatment of snake and scorpion bites
* Ensure advance warning of all workers of upcoming maintenance works and ensure proper maintenance signage is put up.
* Providing tanker access from different directions, minimizing the need for all tankers to pass through any single residential area.
* Routes need to be designated and committed to appropriate use by the tanker drivers.
* Imposing speed restrictions
*Administrative controls include adopting standard operating procedures or safe work practices or providing appropriate training, instruction or information to reduce the potential for harm and/or adverse health effects to person(s). Isolation and permit to work procedures
*Providing emergency action plan
*Providing assembly point for WWTP site and dams</t>
      </is>
    </oc>
    <nc r="F28" t="inlineStr">
      <is>
        <t>*Administrative controls include adopting standard operating procedures or safe work practices or providing appropriate training, instruction or information to reduce the potential for harm and/or adverse health effects to person(s). Isolation and permit to work procedures
*Providing emergency action plan
*Providing assembly point for WWTP site and dams</t>
      </is>
    </nc>
  </rcc>
  <rcc rId="160" sId="4">
    <oc r="F29" t="inlineStr">
      <is>
        <t>*Hiring local workers to the extent possible and inspect worker health prior to plant and earthen dams operation.
*Coordinating with the MoH and municipality.
*Appling biological insecticide accredit by MoH 
*Providing vaccine for disease accredit by MoH</t>
      </is>
    </oc>
    <nc r="F29" t="inlineStr">
      <is>
        <t>*Appling biological insecticide accredit by MoH 
*Providing vaccine for disease accredit by MoH</t>
      </is>
    </nc>
  </rcc>
  <rcc rId="161" sId="4">
    <oc r="F30" t="inlineStr">
      <is>
        <t>*Macro level solutions for the national governance of water resources and institutional design of integral decision making in the refugee planning field. However, this risk seems has intangible impact, if exist.
*cunduct the training and Goucus group dissction for change Syria and Iraq traditions to use water and  TWW</t>
      </is>
    </oc>
    <nc r="F30" t="inlineStr">
      <is>
        <t>*conduct the session and focus group discussion for change Syria and Iraq traditions and methods to use water and TWW</t>
      </is>
    </nc>
  </rcc>
  <rcc rId="162" sId="4">
    <oc r="F31" t="inlineStr">
      <is>
        <t>*Lands where the earthen dams will be built are owned by the government (Jordan Valley Authority-JVA) so there will be minimum disputes and acquisitions
*The locals will be informed of the proposed project's activities before construction works starts. In case resettlement is found to be necessary, nomadic families must be assisted to find another area with accessibility to water and grazing lands.
*conduct  awareness campaigns for locals and engage them in the implementation of the projects.
*Assure conducting Environemntal and Social Impact Assessments for projects prior to to launching and during  execution.</t>
      </is>
    </oc>
    <nc r="F31" t="inlineStr">
      <is>
        <t>*conduct  awareness campaigns for locals and engage them in the implementation of the projects.
*Assure conducting Environmental  and Social Impact Assessments for projects prior to launching and during execution.</t>
      </is>
    </nc>
  </rcc>
  <rcc rId="163" sId="4">
    <oc r="F32" t="inlineStr">
      <is>
        <t xml:space="preserve">*Dedicated archaeological surveys will be conducted and will be directly reporting any findings of archaeological nature during construction activities to the DOA/ Department of Antiquities
* befor the starting the construction todum,must be taken the approval from the Ministry Of Tourism And Antiquitie Because the  government owned lands and buildings , theMinistry Of Tourism And Antiquities responsible to check the land have historical sites. or not and give the approvals </t>
      </is>
    </oc>
    <nc r="F32" t="inlineStr">
      <is>
        <t>* Before the starting the construction to dam ,must be taken the approval from the Ministry Of Tourism And Antiquities Because the  government owned lands and buildings , the Ministry Of Tourism And Antiquities responsible to check the land have historical sites or not and give the approvals</t>
      </is>
    </nc>
  </rcc>
  <rcc rId="164" sId="4">
    <oc r="F33" t="inlineStr">
      <is>
        <t>*The execution region is far from the resedintal areas of Jordan. However, disruptions in traffic flows shall be reported directly with the project PMU to facilitate any proposed solutions.
* Construction materials/wastewater should be securely packed/stored on trucks to  prevent them from falling off/ spillage and  causing harm. 
*The contractor should prepare and abide by a traffic management plan.
* Transportation of workers should be done in vehicles equipped with seats and barriers  for their safety. It is not permitted to transport individuals in dump trucks
*conatct with local to rent and use the  vehicles owned them, to avoid bring the vehicles from out side and traffic risk occur .</t>
      </is>
    </oc>
    <nc r="F33" t="inlineStr">
      <is>
        <t>* Construction materials/wastewater should be securely packed/stored on trucks to prevent them from falling off/ spillage and causing harm. 
*The contractor should prepare and abide by a traffic management plan.
* Transportation of workers should be done in vehicles equipped with seats and barriers for their safety. It is not permitted to transport individuals in dump trucks
*contact with local to rent and use the vehicles owned them, to avoid bring the vehicles from outside and traffic risk occur.</t>
      </is>
    </nc>
  </rcc>
  <rcc rId="165" sId="4">
    <oc r="F34" t="inlineStr">
      <is>
        <t>*Public awareness raising to help regulate pumping (provide more balanced discharges) Carrying out routine maintenance and ensure immediate access to spare partsarts
*Implementing emergency response and contingency plans 
*Develop emergency response procedures</t>
      </is>
    </oc>
    <nc r="F34" t="inlineStr">
      <is>
        <t>*Develop emergency response procedures</t>
      </is>
    </nc>
  </rcc>
  <rcv guid="{724EC541-FBBD-44B7-BF6E-E9353C654B89}" action="delete"/>
  <rdn rId="0" localSheetId="1" customView="1" name="Z_724EC541_FBBD_44B7_BF6E_E9353C654B89_.wvu.Rows" hidden="1" oldHidden="1">
    <formula>'Overview '!$8:$11</formula>
    <oldFormula>'Overview '!$8:$11</oldFormula>
  </rdn>
  <rdn rId="0" localSheetId="1" customView="1" name="Z_724EC541_FBBD_44B7_BF6E_E9353C654B89_.wvu.Cols" hidden="1" oldHidden="1">
    <formula>'Overview '!$H:$P</formula>
    <oldFormula>'Overview '!$H:$P</oldFormula>
  </rdn>
  <rdn rId="0" localSheetId="5" customView="1" name="Z_724EC541_FBBD_44B7_BF6E_E9353C654B89_.wvu.Rows" hidden="1" oldHidden="1">
    <formula>'ESP Compliance'!$7:$7</formula>
    <oldFormula>'ESP Compliance'!$7:$7</oldFormula>
  </rdn>
  <rdn rId="0" localSheetId="11" customView="1" name="Z_724EC541_FBBD_44B7_BF6E_E9353C654B89_.wvu.Rows" hidden="1" oldHidden="1">
    <formula>'Results Tracker'!$133:$321</formula>
    <oldFormula>'Results Tracker'!$133:$321</oldFormula>
  </rdn>
  <rcv guid="{724EC541-FBBD-44B7-BF6E-E9353C654B89}"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4">
  <userInfo guid="{26A7557C-4D24-46B3-B190-75A4E35C90CF}" name="Mahamat Abakar Assouyouti" id="-844062470" dateTime="2021-06-28T09:08:15"/>
  <userInfo guid="{DD5F35CC-AD6B-40F2-9E02-1051B13DA493}" name="Mahamat Abakar Assouyouti" id="-844052587" dateTime="2021-06-28T09:10:53"/>
  <userInfo guid="{97BD64C4-18CB-4BC6-88EB-798493F63FD1}" name="Mahamat Abakar Assouyouti" id="-844048168" dateTime="2021-06-28T09:12:04"/>
  <userInfo guid="{BD22512B-FF46-4F48-8385-39F774A02816}" name="Mahamat Abakar Assouyouti" id="-844043879" dateTime="2021-06-28T09:13:12"/>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Mahmod.Al-Jamaani@MOA.GOV.JO" TargetMode="External"/><Relationship Id="rId3" Type="http://schemas.openxmlformats.org/officeDocument/2006/relationships/printerSettings" Target="../printerSettings/printerSettings3.bin"/><Relationship Id="rId7" Type="http://schemas.openxmlformats.org/officeDocument/2006/relationships/hyperlink" Target="mailto:Ahmad.Abdelfattah@MOP.GOV.JO" TargetMode="External"/><Relationship Id="rId12"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aqatarneh@yahoo.com" TargetMode="External"/><Relationship Id="rId11" Type="http://schemas.openxmlformats.org/officeDocument/2006/relationships/printerSettings" Target="../printerSettings/printerSettings4.bin"/><Relationship Id="rId5" Type="http://schemas.openxmlformats.org/officeDocument/2006/relationships/hyperlink" Target="mailto:chief@pra.gov.jo" TargetMode="External"/><Relationship Id="rId10" Type="http://schemas.openxmlformats.org/officeDocument/2006/relationships/hyperlink" Target="mailto:ali_alkouz@mwi.gov.jo" TargetMode="External"/><Relationship Id="rId4" Type="http://schemas.openxmlformats.org/officeDocument/2006/relationships/hyperlink" Target="mailto:Ahmad.Abdelfattah@MOP.GOV.JO" TargetMode="External"/><Relationship Id="rId9" Type="http://schemas.openxmlformats.org/officeDocument/2006/relationships/hyperlink" Target="mailto:rafat.assi@rss.jo"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4" Type="http://schemas.openxmlformats.org/officeDocument/2006/relationships/printerSettings" Target="../printerSettings/printerSettings33.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0.xml"/><Relationship Id="rId21" Type="http://schemas.openxmlformats.org/officeDocument/2006/relationships/ctrlProp" Target="../ctrlProps/ctrlProp15.xml"/><Relationship Id="rId42" Type="http://schemas.openxmlformats.org/officeDocument/2006/relationships/ctrlProp" Target="../ctrlProps/ctrlProp36.xml"/><Relationship Id="rId47" Type="http://schemas.openxmlformats.org/officeDocument/2006/relationships/ctrlProp" Target="../ctrlProps/ctrlProp41.xml"/><Relationship Id="rId63" Type="http://schemas.openxmlformats.org/officeDocument/2006/relationships/ctrlProp" Target="../ctrlProps/ctrlProp57.xml"/><Relationship Id="rId68" Type="http://schemas.openxmlformats.org/officeDocument/2006/relationships/ctrlProp" Target="../ctrlProps/ctrlProp62.xml"/><Relationship Id="rId2" Type="http://schemas.openxmlformats.org/officeDocument/2006/relationships/printerSettings" Target="../printerSettings/printerSettings18.bin"/><Relationship Id="rId16" Type="http://schemas.openxmlformats.org/officeDocument/2006/relationships/ctrlProp" Target="../ctrlProps/ctrlProp10.xml"/><Relationship Id="rId29" Type="http://schemas.openxmlformats.org/officeDocument/2006/relationships/ctrlProp" Target="../ctrlProps/ctrlProp23.x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3" Type="http://schemas.openxmlformats.org/officeDocument/2006/relationships/ctrlProp" Target="../ctrlProps/ctrlProp47.xml"/><Relationship Id="rId58" Type="http://schemas.openxmlformats.org/officeDocument/2006/relationships/ctrlProp" Target="../ctrlProps/ctrlProp52.xml"/><Relationship Id="rId66" Type="http://schemas.openxmlformats.org/officeDocument/2006/relationships/ctrlProp" Target="../ctrlProps/ctrlProp60.xml"/><Relationship Id="rId74" Type="http://schemas.openxmlformats.org/officeDocument/2006/relationships/ctrlProp" Target="../ctrlProps/ctrlProp68.xml"/><Relationship Id="rId5" Type="http://schemas.openxmlformats.org/officeDocument/2006/relationships/drawing" Target="../drawings/drawing2.xml"/><Relationship Id="rId61" Type="http://schemas.openxmlformats.org/officeDocument/2006/relationships/ctrlProp" Target="../ctrlProps/ctrlProp55.xml"/><Relationship Id="rId19" Type="http://schemas.openxmlformats.org/officeDocument/2006/relationships/ctrlProp" Target="../ctrlProps/ctrlProp1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56" Type="http://schemas.openxmlformats.org/officeDocument/2006/relationships/ctrlProp" Target="../ctrlProps/ctrlProp50.xml"/><Relationship Id="rId64" Type="http://schemas.openxmlformats.org/officeDocument/2006/relationships/ctrlProp" Target="../ctrlProps/ctrlProp58.xml"/><Relationship Id="rId69" Type="http://schemas.openxmlformats.org/officeDocument/2006/relationships/ctrlProp" Target="../ctrlProps/ctrlProp63.xml"/><Relationship Id="rId8" Type="http://schemas.openxmlformats.org/officeDocument/2006/relationships/ctrlProp" Target="../ctrlProps/ctrlProp2.xml"/><Relationship Id="rId51" Type="http://schemas.openxmlformats.org/officeDocument/2006/relationships/ctrlProp" Target="../ctrlProps/ctrlProp45.xml"/><Relationship Id="rId72" Type="http://schemas.openxmlformats.org/officeDocument/2006/relationships/ctrlProp" Target="../ctrlProps/ctrlProp66.xml"/><Relationship Id="rId3" Type="http://schemas.openxmlformats.org/officeDocument/2006/relationships/printerSettings" Target="../printerSettings/printerSettings19.bin"/><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59" Type="http://schemas.openxmlformats.org/officeDocument/2006/relationships/ctrlProp" Target="../ctrlProps/ctrlProp53.xml"/><Relationship Id="rId67" Type="http://schemas.openxmlformats.org/officeDocument/2006/relationships/ctrlProp" Target="../ctrlProps/ctrlProp61.xml"/><Relationship Id="rId20" Type="http://schemas.openxmlformats.org/officeDocument/2006/relationships/ctrlProp" Target="../ctrlProps/ctrlProp14.xml"/><Relationship Id="rId41" Type="http://schemas.openxmlformats.org/officeDocument/2006/relationships/ctrlProp" Target="../ctrlProps/ctrlProp35.xml"/><Relationship Id="rId54" Type="http://schemas.openxmlformats.org/officeDocument/2006/relationships/ctrlProp" Target="../ctrlProps/ctrlProp48.xml"/><Relationship Id="rId62" Type="http://schemas.openxmlformats.org/officeDocument/2006/relationships/ctrlProp" Target="../ctrlProps/ctrlProp56.xml"/><Relationship Id="rId70" Type="http://schemas.openxmlformats.org/officeDocument/2006/relationships/ctrlProp" Target="../ctrlProps/ctrlProp64.xml"/><Relationship Id="rId75" Type="http://schemas.openxmlformats.org/officeDocument/2006/relationships/ctrlProp" Target="../ctrlProps/ctrlProp69.xml"/><Relationship Id="rId1" Type="http://schemas.openxmlformats.org/officeDocument/2006/relationships/printerSettings" Target="../printerSettings/printerSettings17.bin"/><Relationship Id="rId6" Type="http://schemas.openxmlformats.org/officeDocument/2006/relationships/vmlDrawing" Target="../drawings/vmlDrawing1.v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 Id="rId57" Type="http://schemas.openxmlformats.org/officeDocument/2006/relationships/ctrlProp" Target="../ctrlProps/ctrlProp51.xml"/><Relationship Id="rId10" Type="http://schemas.openxmlformats.org/officeDocument/2006/relationships/ctrlProp" Target="../ctrlProps/ctrlProp4.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60" Type="http://schemas.openxmlformats.org/officeDocument/2006/relationships/ctrlProp" Target="../ctrlProps/ctrlProp54.xml"/><Relationship Id="rId65" Type="http://schemas.openxmlformats.org/officeDocument/2006/relationships/ctrlProp" Target="../ctrlProps/ctrlProp59.xml"/><Relationship Id="rId73" Type="http://schemas.openxmlformats.org/officeDocument/2006/relationships/ctrlProp" Target="../ctrlProps/ctrlProp67.xml"/><Relationship Id="rId4" Type="http://schemas.openxmlformats.org/officeDocument/2006/relationships/printerSettings" Target="../printerSettings/printerSettings20.bin"/><Relationship Id="rId9" Type="http://schemas.openxmlformats.org/officeDocument/2006/relationships/ctrlProp" Target="../ctrlProps/ctrlProp3.xml"/><Relationship Id="rId13" Type="http://schemas.openxmlformats.org/officeDocument/2006/relationships/ctrlProp" Target="../ctrlProps/ctrlProp7.xml"/><Relationship Id="rId18" Type="http://schemas.openxmlformats.org/officeDocument/2006/relationships/ctrlProp" Target="../ctrlProps/ctrlProp12.xml"/><Relationship Id="rId39" Type="http://schemas.openxmlformats.org/officeDocument/2006/relationships/ctrlProp" Target="../ctrlProps/ctrlProp33.xml"/><Relationship Id="rId34" Type="http://schemas.openxmlformats.org/officeDocument/2006/relationships/ctrlProp" Target="../ctrlProps/ctrlProp28.xml"/><Relationship Id="rId50" Type="http://schemas.openxmlformats.org/officeDocument/2006/relationships/ctrlProp" Target="../ctrlProps/ctrlProp44.xml"/><Relationship Id="rId55" Type="http://schemas.openxmlformats.org/officeDocument/2006/relationships/ctrlProp" Target="../ctrlProps/ctrlProp49.xml"/><Relationship Id="rId76" Type="http://schemas.openxmlformats.org/officeDocument/2006/relationships/ctrlProp" Target="../ctrlProps/ctrlProp70.xml"/><Relationship Id="rId7" Type="http://schemas.openxmlformats.org/officeDocument/2006/relationships/ctrlProp" Target="../ctrlProps/ctrlProp1.xml"/><Relationship Id="rId71" Type="http://schemas.openxmlformats.org/officeDocument/2006/relationships/ctrlProp" Target="../ctrlProps/ctrlProp6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1.xml"/><Relationship Id="rId3" Type="http://schemas.openxmlformats.org/officeDocument/2006/relationships/printerSettings" Target="../printerSettings/printerSettings23.bin"/><Relationship Id="rId7" Type="http://schemas.openxmlformats.org/officeDocument/2006/relationships/vmlDrawing" Target="../drawings/vmlDrawing2.v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drawing" Target="../drawings/drawing3.xml"/><Relationship Id="rId11" Type="http://schemas.openxmlformats.org/officeDocument/2006/relationships/comments" Target="../comments1.xml"/><Relationship Id="rId5" Type="http://schemas.openxmlformats.org/officeDocument/2006/relationships/printerSettings" Target="../printerSettings/printerSettings25.bin"/><Relationship Id="rId10" Type="http://schemas.openxmlformats.org/officeDocument/2006/relationships/ctrlProp" Target="../ctrlProps/ctrlProp73.xml"/><Relationship Id="rId4" Type="http://schemas.openxmlformats.org/officeDocument/2006/relationships/printerSettings" Target="../printerSettings/printerSettings24.bin"/><Relationship Id="rId9" Type="http://schemas.openxmlformats.org/officeDocument/2006/relationships/ctrlProp" Target="../ctrlProps/ctrlProp72.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8.xml.rels><?xml version="1.0" encoding="UTF-8" standalone="yes"?>
<Relationships xmlns="http://schemas.openxmlformats.org/package/2006/relationships"><Relationship Id="rId8" Type="http://schemas.openxmlformats.org/officeDocument/2006/relationships/hyperlink" Target="mailto:shqareen@yahoo.com" TargetMode="External"/><Relationship Id="rId3" Type="http://schemas.openxmlformats.org/officeDocument/2006/relationships/hyperlink" Target="mailto:yahya775@yahoo.com" TargetMode="External"/><Relationship Id="rId7" Type="http://schemas.openxmlformats.org/officeDocument/2006/relationships/hyperlink" Target="mailto:sari@badiafund.gov.jo" TargetMode="External"/><Relationship Id="rId2" Type="http://schemas.openxmlformats.org/officeDocument/2006/relationships/hyperlink" Target="mailto:Sireen.adwan@mop.gov.jo" TargetMode="External"/><Relationship Id="rId1" Type="http://schemas.openxmlformats.org/officeDocument/2006/relationships/hyperlink" Target="mailto:jafar.helalat@pra.gov.jo" TargetMode="External"/><Relationship Id="rId6" Type="http://schemas.openxmlformats.org/officeDocument/2006/relationships/hyperlink" Target="mailto:Khalil_Alabsi@mwi.gov.jo" TargetMode="External"/><Relationship Id="rId5" Type="http://schemas.openxmlformats.org/officeDocument/2006/relationships/hyperlink" Target="mailto:Muayyad_Elbado@mwi.gov.jo" TargetMode="External"/><Relationship Id="rId4" Type="http://schemas.openxmlformats.org/officeDocument/2006/relationships/hyperlink" Target="mailto:masnath@yahoo.com"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00000"/>
    <pageSetUpPr fitToPage="1"/>
  </sheetPr>
  <dimension ref="A1:S173"/>
  <sheetViews>
    <sheetView tabSelected="1" zoomScale="70" zoomScaleNormal="70" workbookViewId="0">
      <selection activeCell="D38" sqref="D38"/>
    </sheetView>
  </sheetViews>
  <sheetFormatPr defaultColWidth="102.453125" defaultRowHeight="14" x14ac:dyDescent="0.3"/>
  <cols>
    <col min="1" max="1" width="2.453125" style="1" customWidth="1"/>
    <col min="2" max="2" width="10.81640625" style="121" customWidth="1"/>
    <col min="3" max="3" width="11.453125" style="121" customWidth="1"/>
    <col min="4" max="4" width="192.26953125" style="1" customWidth="1"/>
    <col min="5" max="5" width="3.453125" style="1" customWidth="1"/>
    <col min="6" max="6" width="9.1796875" style="1" customWidth="1"/>
    <col min="7" max="7" width="12.453125" style="2" customWidth="1"/>
    <col min="8" max="8" width="15.453125" style="2" hidden="1" customWidth="1"/>
    <col min="9" max="13" width="102.453125" style="2" hidden="1" customWidth="1"/>
    <col min="14" max="15" width="9.1796875" style="2" hidden="1" customWidth="1"/>
    <col min="16" max="16" width="102.453125" style="2" hidden="1" customWidth="1"/>
    <col min="17" max="251" width="9.1796875" style="1" customWidth="1"/>
    <col min="252" max="252" width="2.453125" style="1" customWidth="1"/>
    <col min="253" max="254" width="9.1796875" style="1" customWidth="1"/>
    <col min="255" max="255" width="17.453125" style="1" customWidth="1"/>
    <col min="256" max="16384" width="102.453125" style="1"/>
  </cols>
  <sheetData>
    <row r="1" spans="2:16" ht="14.5" thickBot="1" x14ac:dyDescent="0.35"/>
    <row r="2" spans="2:16" ht="14.5" thickBot="1" x14ac:dyDescent="0.35">
      <c r="B2" s="122"/>
      <c r="C2" s="123"/>
      <c r="D2" s="67"/>
      <c r="E2" s="68"/>
    </row>
    <row r="3" spans="2:16" ht="18" thickBot="1" x14ac:dyDescent="0.4">
      <c r="B3" s="124"/>
      <c r="C3" s="125"/>
      <c r="D3" s="78" t="s">
        <v>245</v>
      </c>
      <c r="E3" s="70"/>
    </row>
    <row r="4" spans="2:16" ht="14.5" thickBot="1" x14ac:dyDescent="0.35">
      <c r="B4" s="124"/>
      <c r="C4" s="125"/>
      <c r="D4" s="69"/>
      <c r="E4" s="70"/>
    </row>
    <row r="5" spans="2:16" ht="14.5" thickBot="1" x14ac:dyDescent="0.35">
      <c r="B5" s="124"/>
      <c r="C5" s="128" t="s">
        <v>283</v>
      </c>
      <c r="D5" s="509" t="s">
        <v>1175</v>
      </c>
      <c r="E5" s="70"/>
    </row>
    <row r="6" spans="2:16" s="3" customFormat="1" ht="14.5" thickBot="1" x14ac:dyDescent="0.35">
      <c r="B6" s="126"/>
      <c r="C6" s="77"/>
      <c r="D6" s="38"/>
      <c r="E6" s="36"/>
      <c r="G6" s="2"/>
      <c r="H6" s="2"/>
      <c r="I6" s="2"/>
      <c r="J6" s="2"/>
      <c r="K6" s="2"/>
      <c r="L6" s="2"/>
      <c r="M6" s="2"/>
      <c r="N6" s="2"/>
      <c r="O6" s="2"/>
      <c r="P6" s="2"/>
    </row>
    <row r="7" spans="2:16" s="3" customFormat="1" ht="30.75" customHeight="1" thickBot="1" x14ac:dyDescent="0.35">
      <c r="B7" s="126"/>
      <c r="C7" s="71" t="s">
        <v>213</v>
      </c>
      <c r="D7" s="345" t="s">
        <v>785</v>
      </c>
      <c r="E7" s="36"/>
      <c r="G7" s="2"/>
      <c r="H7" s="2"/>
      <c r="I7" s="2"/>
      <c r="J7" s="2"/>
      <c r="K7" s="2"/>
      <c r="L7" s="2"/>
      <c r="M7" s="2"/>
      <c r="N7" s="2"/>
      <c r="O7" s="2"/>
      <c r="P7" s="2"/>
    </row>
    <row r="8" spans="2:16" s="3" customFormat="1" hidden="1" x14ac:dyDescent="0.3">
      <c r="B8" s="124"/>
      <c r="C8" s="125"/>
      <c r="D8" s="69"/>
      <c r="E8" s="36"/>
      <c r="G8" s="2"/>
      <c r="H8" s="2"/>
      <c r="I8" s="2"/>
      <c r="J8" s="2"/>
      <c r="K8" s="2"/>
      <c r="L8" s="2"/>
      <c r="M8" s="2"/>
      <c r="N8" s="2"/>
      <c r="O8" s="2"/>
      <c r="P8" s="2"/>
    </row>
    <row r="9" spans="2:16" s="3" customFormat="1" hidden="1" x14ac:dyDescent="0.3">
      <c r="B9" s="124"/>
      <c r="C9" s="125"/>
      <c r="D9" s="69"/>
      <c r="E9" s="36"/>
      <c r="G9" s="2"/>
      <c r="H9" s="2"/>
      <c r="I9" s="2"/>
      <c r="J9" s="2"/>
      <c r="K9" s="2"/>
      <c r="L9" s="2"/>
      <c r="M9" s="2"/>
      <c r="N9" s="2"/>
      <c r="O9" s="2"/>
      <c r="P9" s="2"/>
    </row>
    <row r="10" spans="2:16" s="3" customFormat="1" hidden="1" x14ac:dyDescent="0.3">
      <c r="B10" s="124"/>
      <c r="C10" s="125"/>
      <c r="D10" s="69"/>
      <c r="E10" s="36"/>
      <c r="G10" s="2"/>
      <c r="H10" s="2"/>
      <c r="I10" s="2"/>
      <c r="J10" s="2"/>
      <c r="K10" s="2"/>
      <c r="L10" s="2"/>
      <c r="M10" s="2"/>
      <c r="N10" s="2"/>
      <c r="O10" s="2"/>
      <c r="P10" s="2"/>
    </row>
    <row r="11" spans="2:16" s="3" customFormat="1" hidden="1" x14ac:dyDescent="0.3">
      <c r="B11" s="124"/>
      <c r="C11" s="125"/>
      <c r="D11" s="69"/>
      <c r="E11" s="36"/>
      <c r="G11" s="2"/>
      <c r="H11" s="2"/>
      <c r="I11" s="2"/>
      <c r="J11" s="2"/>
      <c r="K11" s="2"/>
      <c r="L11" s="2"/>
      <c r="M11" s="2"/>
      <c r="N11" s="2"/>
      <c r="O11" s="2"/>
      <c r="P11" s="2"/>
    </row>
    <row r="12" spans="2:16" s="3" customFormat="1" x14ac:dyDescent="0.3">
      <c r="B12" s="126"/>
      <c r="C12" s="77"/>
      <c r="D12" s="38"/>
      <c r="E12" s="36"/>
      <c r="G12" s="2"/>
      <c r="H12" s="2"/>
      <c r="I12" s="2"/>
      <c r="J12" s="2"/>
      <c r="K12" s="2"/>
      <c r="L12" s="2"/>
      <c r="M12" s="2"/>
      <c r="N12" s="2"/>
      <c r="O12" s="2"/>
      <c r="P12" s="2"/>
    </row>
    <row r="13" spans="2:16" s="3" customFormat="1" ht="273" customHeight="1" x14ac:dyDescent="0.3">
      <c r="B13" s="126"/>
      <c r="C13" s="72" t="s">
        <v>0</v>
      </c>
      <c r="D13" s="510" t="s">
        <v>1068</v>
      </c>
      <c r="E13" s="36"/>
      <c r="G13" s="2"/>
      <c r="H13" s="2"/>
      <c r="I13" s="2"/>
      <c r="J13" s="2"/>
      <c r="K13" s="2"/>
      <c r="L13" s="2"/>
      <c r="M13" s="2"/>
      <c r="N13" s="2"/>
      <c r="O13" s="2"/>
      <c r="P13" s="2"/>
    </row>
    <row r="14" spans="2:16" s="3" customFormat="1" ht="14.5" thickBot="1" x14ac:dyDescent="0.35">
      <c r="B14" s="126"/>
      <c r="C14" s="77"/>
      <c r="D14" s="38"/>
      <c r="E14" s="36"/>
      <c r="G14" s="2"/>
      <c r="H14" s="2" t="s">
        <v>1</v>
      </c>
      <c r="I14" s="2" t="s">
        <v>2</v>
      </c>
      <c r="J14" s="2"/>
      <c r="K14" s="2" t="s">
        <v>3</v>
      </c>
      <c r="L14" s="2" t="s">
        <v>4</v>
      </c>
      <c r="M14" s="2" t="s">
        <v>5</v>
      </c>
      <c r="N14" s="2" t="s">
        <v>6</v>
      </c>
      <c r="O14" s="2" t="s">
        <v>7</v>
      </c>
      <c r="P14" s="2" t="s">
        <v>8</v>
      </c>
    </row>
    <row r="15" spans="2:16" s="3" customFormat="1" x14ac:dyDescent="0.3">
      <c r="B15" s="126"/>
      <c r="C15" s="73" t="s">
        <v>1009</v>
      </c>
      <c r="D15" s="11"/>
      <c r="E15" s="36"/>
      <c r="G15" s="2"/>
      <c r="H15" s="4" t="s">
        <v>9</v>
      </c>
      <c r="I15" s="2" t="s">
        <v>10</v>
      </c>
      <c r="J15" s="2" t="s">
        <v>11</v>
      </c>
      <c r="K15" s="2" t="s">
        <v>12</v>
      </c>
      <c r="L15" s="2">
        <v>1</v>
      </c>
      <c r="M15" s="2">
        <v>1</v>
      </c>
      <c r="N15" s="2" t="s">
        <v>13</v>
      </c>
      <c r="O15" s="2" t="s">
        <v>14</v>
      </c>
      <c r="P15" s="2" t="s">
        <v>15</v>
      </c>
    </row>
    <row r="16" spans="2:16" s="3" customFormat="1" ht="29.25" customHeight="1" x14ac:dyDescent="0.3">
      <c r="B16" s="600" t="s">
        <v>272</v>
      </c>
      <c r="C16" s="601"/>
      <c r="D16" s="346" t="s">
        <v>790</v>
      </c>
      <c r="E16" s="36"/>
      <c r="G16" s="2"/>
      <c r="H16" s="4" t="s">
        <v>16</v>
      </c>
      <c r="I16" s="2" t="s">
        <v>17</v>
      </c>
      <c r="J16" s="2" t="s">
        <v>18</v>
      </c>
      <c r="K16" s="2" t="s">
        <v>19</v>
      </c>
      <c r="L16" s="2">
        <v>2</v>
      </c>
      <c r="M16" s="2">
        <v>2</v>
      </c>
      <c r="N16" s="2" t="s">
        <v>20</v>
      </c>
      <c r="O16" s="2" t="s">
        <v>21</v>
      </c>
      <c r="P16" s="2" t="s">
        <v>22</v>
      </c>
    </row>
    <row r="17" spans="2:19" s="3" customFormat="1" x14ac:dyDescent="0.3">
      <c r="B17" s="126"/>
      <c r="C17" s="73" t="s">
        <v>209</v>
      </c>
      <c r="D17" s="347" t="s">
        <v>786</v>
      </c>
      <c r="E17" s="36"/>
      <c r="G17" s="2"/>
      <c r="H17" s="4" t="s">
        <v>23</v>
      </c>
      <c r="I17" s="2" t="s">
        <v>24</v>
      </c>
      <c r="J17" s="2"/>
      <c r="K17" s="2" t="s">
        <v>25</v>
      </c>
      <c r="L17" s="2">
        <v>3</v>
      </c>
      <c r="M17" s="2">
        <v>3</v>
      </c>
      <c r="N17" s="2" t="s">
        <v>26</v>
      </c>
      <c r="O17" s="2" t="s">
        <v>27</v>
      </c>
      <c r="P17" s="2" t="s">
        <v>28</v>
      </c>
    </row>
    <row r="18" spans="2:19" s="3" customFormat="1" ht="14.5" thickBot="1" x14ac:dyDescent="0.35">
      <c r="B18" s="127"/>
      <c r="C18" s="72" t="s">
        <v>204</v>
      </c>
      <c r="D18" s="120" t="s">
        <v>97</v>
      </c>
      <c r="E18" s="36"/>
      <c r="G18" s="2"/>
      <c r="H18" s="4" t="s">
        <v>29</v>
      </c>
      <c r="I18" s="2"/>
      <c r="J18" s="2"/>
      <c r="K18" s="2" t="s">
        <v>30</v>
      </c>
      <c r="L18" s="2">
        <v>5</v>
      </c>
      <c r="M18" s="2">
        <v>5</v>
      </c>
      <c r="N18" s="2" t="s">
        <v>31</v>
      </c>
      <c r="O18" s="2" t="s">
        <v>32</v>
      </c>
      <c r="P18" s="2" t="s">
        <v>33</v>
      </c>
    </row>
    <row r="19" spans="2:19" s="3" customFormat="1" ht="44.5" customHeight="1" thickBot="1" x14ac:dyDescent="0.35">
      <c r="B19" s="603" t="s">
        <v>205</v>
      </c>
      <c r="C19" s="604"/>
      <c r="D19" s="348" t="s">
        <v>1200</v>
      </c>
      <c r="E19" s="36"/>
      <c r="G19" s="2"/>
      <c r="H19" s="4" t="s">
        <v>34</v>
      </c>
      <c r="I19" s="2"/>
      <c r="J19" s="2"/>
      <c r="K19" s="2" t="s">
        <v>35</v>
      </c>
      <c r="L19" s="2"/>
      <c r="M19" s="2"/>
      <c r="N19" s="2"/>
      <c r="O19" s="2" t="s">
        <v>36</v>
      </c>
      <c r="P19" s="2" t="s">
        <v>37</v>
      </c>
    </row>
    <row r="20" spans="2:19" s="3" customFormat="1" x14ac:dyDescent="0.3">
      <c r="B20" s="126"/>
      <c r="C20" s="72"/>
      <c r="D20" s="38"/>
      <c r="E20" s="70"/>
      <c r="F20" s="4"/>
      <c r="G20" s="2"/>
      <c r="H20" s="2"/>
      <c r="J20" s="2"/>
      <c r="K20" s="2"/>
      <c r="L20" s="2"/>
      <c r="M20" s="2" t="s">
        <v>38</v>
      </c>
      <c r="N20" s="2" t="s">
        <v>39</v>
      </c>
    </row>
    <row r="21" spans="2:19" s="3" customFormat="1" x14ac:dyDescent="0.3">
      <c r="B21" s="126"/>
      <c r="C21" s="128" t="s">
        <v>208</v>
      </c>
      <c r="D21" s="38"/>
      <c r="E21" s="70"/>
      <c r="F21" s="4"/>
      <c r="G21" s="2"/>
      <c r="H21" s="2"/>
      <c r="J21" s="2"/>
      <c r="K21" s="2"/>
      <c r="L21" s="2"/>
      <c r="M21" s="2" t="s">
        <v>40</v>
      </c>
      <c r="N21" s="2" t="s">
        <v>41</v>
      </c>
    </row>
    <row r="22" spans="2:19" s="3" customFormat="1" ht="14.5" thickBot="1" x14ac:dyDescent="0.35">
      <c r="B22" s="126"/>
      <c r="C22" s="129" t="s">
        <v>211</v>
      </c>
      <c r="D22" s="38"/>
      <c r="E22" s="36"/>
      <c r="G22" s="2"/>
      <c r="H22" s="4" t="s">
        <v>42</v>
      </c>
      <c r="I22" s="2"/>
      <c r="J22" s="2"/>
      <c r="L22" s="2"/>
      <c r="M22" s="2"/>
      <c r="N22" s="2"/>
      <c r="O22" s="2" t="s">
        <v>43</v>
      </c>
      <c r="P22" s="2" t="s">
        <v>44</v>
      </c>
    </row>
    <row r="23" spans="2:19" s="3" customFormat="1" x14ac:dyDescent="0.3">
      <c r="B23" s="600" t="s">
        <v>210</v>
      </c>
      <c r="C23" s="601"/>
      <c r="D23" s="598">
        <v>42103</v>
      </c>
      <c r="E23" s="36"/>
      <c r="G23" s="2"/>
      <c r="H23" s="4"/>
      <c r="I23" s="2"/>
      <c r="J23" s="2"/>
      <c r="L23" s="2"/>
      <c r="M23" s="2"/>
      <c r="N23" s="2"/>
      <c r="O23" s="2"/>
      <c r="P23" s="2"/>
    </row>
    <row r="24" spans="2:19" s="3" customFormat="1" ht="4.75" customHeight="1" x14ac:dyDescent="0.3">
      <c r="B24" s="600"/>
      <c r="C24" s="601"/>
      <c r="D24" s="599"/>
      <c r="E24" s="36"/>
      <c r="G24" s="2"/>
      <c r="H24" s="4"/>
      <c r="I24" s="2"/>
      <c r="J24" s="2"/>
      <c r="L24" s="2"/>
      <c r="M24" s="2"/>
      <c r="N24" s="2"/>
      <c r="O24" s="2"/>
      <c r="P24" s="2"/>
    </row>
    <row r="25" spans="2:19" s="3" customFormat="1" ht="27.75" customHeight="1" x14ac:dyDescent="0.3">
      <c r="B25" s="600" t="s">
        <v>277</v>
      </c>
      <c r="C25" s="601"/>
      <c r="D25" s="349">
        <v>42138</v>
      </c>
      <c r="E25" s="36"/>
      <c r="F25" s="2"/>
      <c r="G25" s="4"/>
      <c r="H25" s="2"/>
      <c r="I25" s="2"/>
      <c r="K25" s="2"/>
      <c r="L25" s="2"/>
      <c r="M25" s="2"/>
      <c r="N25" s="2" t="s">
        <v>45</v>
      </c>
      <c r="O25" s="2" t="s">
        <v>46</v>
      </c>
    </row>
    <row r="26" spans="2:19" s="3" customFormat="1" ht="32.25" customHeight="1" x14ac:dyDescent="0.3">
      <c r="B26" s="600" t="s">
        <v>212</v>
      </c>
      <c r="C26" s="601"/>
      <c r="D26" s="350">
        <v>42564</v>
      </c>
      <c r="E26" s="36"/>
      <c r="F26" s="2"/>
      <c r="G26" s="4"/>
      <c r="H26" s="2"/>
      <c r="I26" s="2"/>
      <c r="K26" s="2"/>
      <c r="L26" s="2"/>
      <c r="M26" s="2"/>
      <c r="N26" s="2" t="s">
        <v>47</v>
      </c>
      <c r="O26" s="2" t="s">
        <v>48</v>
      </c>
    </row>
    <row r="27" spans="2:19" s="3" customFormat="1" ht="28.5" customHeight="1" x14ac:dyDescent="0.3">
      <c r="B27" s="600" t="s">
        <v>276</v>
      </c>
      <c r="C27" s="601"/>
      <c r="D27" s="344" t="s">
        <v>787</v>
      </c>
      <c r="E27" s="74"/>
      <c r="F27" s="2"/>
      <c r="G27" s="4"/>
      <c r="H27" s="2"/>
      <c r="I27" s="2"/>
      <c r="J27" s="2"/>
      <c r="K27" s="2"/>
      <c r="L27" s="2"/>
      <c r="M27" s="2"/>
      <c r="N27" s="2"/>
      <c r="O27" s="2"/>
    </row>
    <row r="28" spans="2:19" s="3" customFormat="1" ht="29.5" customHeight="1" thickBot="1" x14ac:dyDescent="0.35">
      <c r="B28" s="126"/>
      <c r="C28" s="73" t="s">
        <v>279</v>
      </c>
      <c r="D28" s="511">
        <v>44213</v>
      </c>
      <c r="E28" s="36"/>
      <c r="F28" s="2"/>
      <c r="G28" s="4"/>
      <c r="H28" s="2"/>
      <c r="I28" s="2"/>
      <c r="J28" s="2"/>
      <c r="K28" s="2"/>
      <c r="L28" s="2"/>
      <c r="M28" s="2"/>
      <c r="N28" s="2"/>
      <c r="O28" s="2"/>
    </row>
    <row r="29" spans="2:19" s="3" customFormat="1" x14ac:dyDescent="0.3">
      <c r="B29" s="126"/>
      <c r="C29" s="77"/>
      <c r="D29" s="75"/>
      <c r="E29" s="36"/>
      <c r="F29" s="2"/>
      <c r="G29" s="4"/>
      <c r="H29" s="2"/>
      <c r="I29" s="2"/>
      <c r="J29" s="2"/>
      <c r="K29" s="2"/>
      <c r="L29" s="2"/>
      <c r="M29" s="2"/>
      <c r="N29" s="2"/>
      <c r="O29" s="2"/>
    </row>
    <row r="30" spans="2:19" s="3" customFormat="1" x14ac:dyDescent="0.3">
      <c r="B30" s="126"/>
      <c r="C30" s="77"/>
      <c r="D30" s="76" t="s">
        <v>49</v>
      </c>
      <c r="E30" s="36"/>
      <c r="G30" s="2"/>
      <c r="H30" s="4" t="s">
        <v>50</v>
      </c>
      <c r="I30" s="2"/>
      <c r="J30" s="2"/>
      <c r="K30" s="2"/>
      <c r="L30" s="2"/>
      <c r="M30" s="2"/>
      <c r="N30" s="2"/>
      <c r="O30" s="2"/>
      <c r="P30" s="2"/>
    </row>
    <row r="31" spans="2:19" s="353" customFormat="1" ht="191.25" customHeight="1" x14ac:dyDescent="0.3">
      <c r="B31" s="126"/>
      <c r="C31" s="77"/>
      <c r="D31" s="512" t="s">
        <v>1226</v>
      </c>
      <c r="E31" s="355"/>
      <c r="F31" s="352"/>
      <c r="H31" s="38"/>
      <c r="I31" s="354"/>
      <c r="J31" s="352"/>
      <c r="K31" s="351"/>
      <c r="L31" s="352"/>
      <c r="M31" s="352"/>
      <c r="N31" s="352"/>
      <c r="O31" s="352"/>
      <c r="P31" s="352"/>
      <c r="Q31" s="352"/>
      <c r="R31" s="352"/>
      <c r="S31" s="352"/>
    </row>
    <row r="32" spans="2:19" s="353" customFormat="1" ht="284" x14ac:dyDescent="0.3">
      <c r="B32" s="126"/>
      <c r="C32" s="77"/>
      <c r="D32" s="512" t="s">
        <v>1227</v>
      </c>
      <c r="E32" s="355"/>
      <c r="F32" s="352"/>
      <c r="H32" s="38"/>
      <c r="I32" s="354"/>
      <c r="J32" s="352"/>
      <c r="K32" s="351"/>
      <c r="L32" s="352"/>
      <c r="M32" s="352"/>
      <c r="N32" s="352"/>
      <c r="O32" s="352"/>
      <c r="P32" s="352"/>
      <c r="Q32" s="352"/>
      <c r="R32" s="352"/>
      <c r="S32" s="352"/>
    </row>
    <row r="33" spans="1:16" s="3" customFormat="1" ht="32.25" customHeight="1" thickBot="1" x14ac:dyDescent="0.35">
      <c r="B33" s="600" t="s">
        <v>52</v>
      </c>
      <c r="C33" s="602"/>
      <c r="D33" s="38"/>
      <c r="E33" s="36"/>
      <c r="G33" s="2"/>
      <c r="H33" s="4" t="s">
        <v>53</v>
      </c>
      <c r="I33" s="2"/>
      <c r="J33" s="2"/>
      <c r="K33" s="2"/>
      <c r="L33" s="2"/>
      <c r="M33" s="2"/>
      <c r="N33" s="2"/>
      <c r="O33" s="2"/>
      <c r="P33" s="2"/>
    </row>
    <row r="34" spans="1:16" s="3" customFormat="1" ht="17.5" customHeight="1" thickBot="1" x14ac:dyDescent="0.35">
      <c r="B34" s="126"/>
      <c r="C34" s="77"/>
      <c r="D34" s="12"/>
      <c r="E34" s="36"/>
      <c r="G34" s="2"/>
      <c r="H34" s="4" t="s">
        <v>54</v>
      </c>
      <c r="I34" s="2"/>
      <c r="J34" s="2"/>
      <c r="K34" s="2"/>
      <c r="L34" s="2"/>
      <c r="M34" s="2"/>
      <c r="N34" s="2"/>
      <c r="O34" s="2"/>
      <c r="P34" s="2"/>
    </row>
    <row r="35" spans="1:16" s="3" customFormat="1" x14ac:dyDescent="0.3">
      <c r="B35" s="126"/>
      <c r="C35" s="77"/>
      <c r="D35" s="38"/>
      <c r="E35" s="36"/>
      <c r="F35" s="5"/>
      <c r="G35" s="2"/>
      <c r="H35" s="4" t="s">
        <v>55</v>
      </c>
      <c r="I35" s="2"/>
      <c r="J35" s="2"/>
      <c r="K35" s="2"/>
      <c r="L35" s="2"/>
      <c r="M35" s="2"/>
      <c r="N35" s="2"/>
      <c r="O35" s="2"/>
      <c r="P35" s="2"/>
    </row>
    <row r="36" spans="1:16" s="3" customFormat="1" x14ac:dyDescent="0.3">
      <c r="B36" s="126"/>
      <c r="C36" s="130" t="s">
        <v>56</v>
      </c>
      <c r="D36" s="38"/>
      <c r="E36" s="36"/>
      <c r="G36" s="2"/>
      <c r="H36" s="4" t="s">
        <v>57</v>
      </c>
      <c r="I36" s="2"/>
      <c r="J36" s="2"/>
      <c r="K36" s="2"/>
      <c r="L36" s="2"/>
      <c r="M36" s="2"/>
      <c r="N36" s="2"/>
      <c r="O36" s="2"/>
      <c r="P36" s="2"/>
    </row>
    <row r="37" spans="1:16" s="3" customFormat="1" ht="31.75" customHeight="1" thickBot="1" x14ac:dyDescent="0.35">
      <c r="B37" s="600" t="s">
        <v>58</v>
      </c>
      <c r="C37" s="602"/>
      <c r="D37" s="38"/>
      <c r="E37" s="36"/>
      <c r="G37" s="2"/>
      <c r="H37" s="4" t="s">
        <v>59</v>
      </c>
      <c r="I37" s="2"/>
      <c r="J37" s="2"/>
      <c r="K37" s="2"/>
      <c r="L37" s="2"/>
      <c r="M37" s="2"/>
      <c r="N37" s="2"/>
      <c r="O37" s="2"/>
      <c r="P37" s="2"/>
    </row>
    <row r="38" spans="1:16" s="3" customFormat="1" x14ac:dyDescent="0.3">
      <c r="B38" s="126"/>
      <c r="C38" s="77" t="s">
        <v>60</v>
      </c>
      <c r="D38" s="13" t="s">
        <v>1249</v>
      </c>
      <c r="E38" s="36"/>
      <c r="G38" s="2"/>
      <c r="H38" s="4" t="s">
        <v>61</v>
      </c>
      <c r="I38" s="2"/>
      <c r="J38" s="2"/>
      <c r="K38" s="2"/>
      <c r="L38" s="2"/>
      <c r="M38" s="2"/>
      <c r="N38" s="2"/>
      <c r="O38" s="2"/>
      <c r="P38" s="2"/>
    </row>
    <row r="39" spans="1:16" s="3" customFormat="1" ht="14.5" x14ac:dyDescent="0.35">
      <c r="B39" s="126"/>
      <c r="C39" s="77" t="s">
        <v>62</v>
      </c>
      <c r="D39" s="363" t="s">
        <v>1244</v>
      </c>
      <c r="E39" s="36"/>
      <c r="G39" s="2"/>
      <c r="H39" s="4" t="s">
        <v>63</v>
      </c>
      <c r="I39" s="2"/>
      <c r="J39" s="2"/>
      <c r="K39" s="2"/>
      <c r="L39" s="2"/>
      <c r="M39" s="2"/>
      <c r="N39" s="2"/>
      <c r="O39" s="2"/>
      <c r="P39" s="2"/>
    </row>
    <row r="40" spans="1:16" s="3" customFormat="1" ht="14.5" thickBot="1" x14ac:dyDescent="0.35">
      <c r="B40" s="126"/>
      <c r="C40" s="77" t="s">
        <v>64</v>
      </c>
      <c r="D40" s="14">
        <v>42666</v>
      </c>
      <c r="E40" s="36"/>
      <c r="G40" s="2"/>
      <c r="H40" s="4" t="s">
        <v>65</v>
      </c>
      <c r="I40" s="2"/>
      <c r="J40" s="2"/>
      <c r="K40" s="2"/>
      <c r="L40" s="2"/>
      <c r="M40" s="2"/>
      <c r="N40" s="2"/>
      <c r="O40" s="2"/>
      <c r="P40" s="2"/>
    </row>
    <row r="41" spans="1:16" s="3" customFormat="1" ht="15" customHeight="1" thickBot="1" x14ac:dyDescent="0.35">
      <c r="B41" s="126"/>
      <c r="C41" s="73" t="s">
        <v>207</v>
      </c>
      <c r="D41" s="38"/>
      <c r="E41" s="36"/>
      <c r="G41" s="2"/>
      <c r="H41" s="4" t="s">
        <v>66</v>
      </c>
      <c r="I41" s="2"/>
      <c r="J41" s="2"/>
      <c r="K41" s="2"/>
      <c r="L41" s="2"/>
      <c r="M41" s="2"/>
      <c r="N41" s="2"/>
      <c r="O41" s="2"/>
      <c r="P41" s="2"/>
    </row>
    <row r="42" spans="1:16" s="3" customFormat="1" x14ac:dyDescent="0.3">
      <c r="B42" s="126"/>
      <c r="C42" s="77" t="s">
        <v>60</v>
      </c>
      <c r="D42" s="13" t="s">
        <v>788</v>
      </c>
      <c r="E42" s="36"/>
      <c r="G42" s="2"/>
      <c r="H42" s="4" t="s">
        <v>67</v>
      </c>
      <c r="I42" s="2"/>
      <c r="J42" s="2"/>
      <c r="K42" s="2"/>
      <c r="L42" s="2"/>
      <c r="M42" s="2"/>
      <c r="N42" s="2"/>
      <c r="O42" s="2"/>
      <c r="P42" s="2"/>
    </row>
    <row r="43" spans="1:16" s="3" customFormat="1" ht="14.5" x14ac:dyDescent="0.35">
      <c r="B43" s="126"/>
      <c r="C43" s="77" t="s">
        <v>62</v>
      </c>
      <c r="D43" s="363" t="s">
        <v>789</v>
      </c>
      <c r="E43" s="36"/>
      <c r="G43" s="2"/>
      <c r="H43" s="4" t="s">
        <v>68</v>
      </c>
      <c r="I43" s="2"/>
      <c r="J43" s="2"/>
      <c r="K43" s="2"/>
      <c r="L43" s="2"/>
      <c r="M43" s="2"/>
      <c r="N43" s="2"/>
      <c r="O43" s="2"/>
      <c r="P43" s="2"/>
    </row>
    <row r="44" spans="1:16" s="3" customFormat="1" ht="14.5" thickBot="1" x14ac:dyDescent="0.35">
      <c r="B44" s="126"/>
      <c r="C44" s="77" t="s">
        <v>64</v>
      </c>
      <c r="D44" s="14">
        <v>42125</v>
      </c>
      <c r="E44" s="36"/>
      <c r="G44" s="2"/>
      <c r="H44" s="4" t="s">
        <v>69</v>
      </c>
      <c r="I44" s="2"/>
      <c r="J44" s="2"/>
      <c r="K44" s="2"/>
      <c r="L44" s="2"/>
      <c r="M44" s="2"/>
      <c r="N44" s="2"/>
      <c r="O44" s="2"/>
      <c r="P44" s="2"/>
    </row>
    <row r="45" spans="1:16" s="3" customFormat="1" ht="14.5" thickBot="1" x14ac:dyDescent="0.35">
      <c r="B45" s="126"/>
      <c r="C45" s="73" t="s">
        <v>278</v>
      </c>
      <c r="D45" s="38"/>
      <c r="E45" s="36"/>
      <c r="G45" s="2"/>
      <c r="H45" s="4" t="s">
        <v>70</v>
      </c>
      <c r="I45" s="2"/>
      <c r="J45" s="2"/>
      <c r="K45" s="2"/>
      <c r="L45" s="2"/>
      <c r="M45" s="2"/>
      <c r="N45" s="2"/>
      <c r="O45" s="2"/>
      <c r="P45" s="2"/>
    </row>
    <row r="46" spans="1:16" s="3" customFormat="1" x14ac:dyDescent="0.3">
      <c r="B46" s="126"/>
      <c r="C46" s="77" t="s">
        <v>60</v>
      </c>
      <c r="D46" s="13" t="s">
        <v>790</v>
      </c>
      <c r="E46" s="36"/>
      <c r="G46" s="2"/>
      <c r="H46" s="4" t="s">
        <v>71</v>
      </c>
      <c r="I46" s="2"/>
      <c r="J46" s="2"/>
      <c r="K46" s="2"/>
      <c r="L46" s="2"/>
      <c r="M46" s="2"/>
      <c r="N46" s="2"/>
      <c r="O46" s="2"/>
      <c r="P46" s="2"/>
    </row>
    <row r="47" spans="1:16" s="3" customFormat="1" ht="14.5" x14ac:dyDescent="0.35">
      <c r="B47" s="126"/>
      <c r="C47" s="77" t="s">
        <v>62</v>
      </c>
      <c r="D47" s="363" t="s">
        <v>791</v>
      </c>
      <c r="E47" s="36"/>
      <c r="G47" s="2"/>
      <c r="H47" s="4" t="s">
        <v>72</v>
      </c>
      <c r="I47" s="2"/>
      <c r="J47" s="2"/>
      <c r="K47" s="2"/>
      <c r="L47" s="2"/>
      <c r="M47" s="2"/>
      <c r="N47" s="2"/>
      <c r="O47" s="2"/>
      <c r="P47" s="2"/>
    </row>
    <row r="48" spans="1:16" ht="14.5" thickBot="1" x14ac:dyDescent="0.35">
      <c r="A48" s="3"/>
      <c r="B48" s="126"/>
      <c r="C48" s="77" t="s">
        <v>64</v>
      </c>
      <c r="D48" s="14">
        <v>42564</v>
      </c>
      <c r="E48" s="36"/>
      <c r="H48" s="4" t="s">
        <v>73</v>
      </c>
    </row>
    <row r="49" spans="2:8" ht="14.5" thickBot="1" x14ac:dyDescent="0.35">
      <c r="B49" s="126"/>
      <c r="C49" s="73" t="s">
        <v>206</v>
      </c>
      <c r="D49" s="38"/>
      <c r="E49" s="36"/>
      <c r="H49" s="4" t="s">
        <v>74</v>
      </c>
    </row>
    <row r="50" spans="2:8" x14ac:dyDescent="0.3">
      <c r="B50" s="126"/>
      <c r="C50" s="77" t="s">
        <v>60</v>
      </c>
      <c r="D50" s="13" t="s">
        <v>792</v>
      </c>
      <c r="E50" s="36"/>
      <c r="H50" s="4" t="s">
        <v>75</v>
      </c>
    </row>
    <row r="51" spans="2:8" ht="14.5" x14ac:dyDescent="0.35">
      <c r="B51" s="126"/>
      <c r="C51" s="77" t="s">
        <v>62</v>
      </c>
      <c r="D51" s="364" t="s">
        <v>1167</v>
      </c>
      <c r="E51" s="36"/>
      <c r="H51" s="4" t="s">
        <v>76</v>
      </c>
    </row>
    <row r="52" spans="2:8" ht="14.5" thickBot="1" x14ac:dyDescent="0.35">
      <c r="B52" s="126"/>
      <c r="C52" s="77" t="s">
        <v>64</v>
      </c>
      <c r="D52" s="14"/>
      <c r="E52" s="36"/>
      <c r="H52" s="4" t="s">
        <v>77</v>
      </c>
    </row>
    <row r="53" spans="2:8" ht="14.5" thickBot="1" x14ac:dyDescent="0.35">
      <c r="B53" s="126"/>
      <c r="C53" s="73" t="s">
        <v>206</v>
      </c>
      <c r="D53" s="38"/>
      <c r="E53" s="36"/>
      <c r="H53" s="4" t="s">
        <v>78</v>
      </c>
    </row>
    <row r="54" spans="2:8" x14ac:dyDescent="0.3">
      <c r="B54" s="126"/>
      <c r="C54" s="77" t="s">
        <v>60</v>
      </c>
      <c r="D54" s="13" t="s">
        <v>793</v>
      </c>
      <c r="E54" s="36"/>
      <c r="H54" s="4" t="s">
        <v>79</v>
      </c>
    </row>
    <row r="55" spans="2:8" ht="14.5" x14ac:dyDescent="0.35">
      <c r="B55" s="126"/>
      <c r="C55" s="77" t="s">
        <v>62</v>
      </c>
      <c r="D55" s="363" t="s">
        <v>794</v>
      </c>
      <c r="E55" s="36"/>
      <c r="H55" s="4" t="s">
        <v>80</v>
      </c>
    </row>
    <row r="56" spans="2:8" ht="14.5" thickBot="1" x14ac:dyDescent="0.35">
      <c r="B56" s="126"/>
      <c r="C56" s="77" t="s">
        <v>64</v>
      </c>
      <c r="D56" s="14"/>
      <c r="E56" s="36"/>
      <c r="H56" s="4" t="s">
        <v>81</v>
      </c>
    </row>
    <row r="57" spans="2:8" x14ac:dyDescent="0.3">
      <c r="B57" s="126"/>
      <c r="C57" s="77"/>
      <c r="D57" s="38"/>
      <c r="E57" s="36"/>
      <c r="H57" s="4" t="s">
        <v>82</v>
      </c>
    </row>
    <row r="58" spans="2:8" ht="14.5" thickBot="1" x14ac:dyDescent="0.35">
      <c r="B58" s="126"/>
      <c r="C58" s="73" t="s">
        <v>206</v>
      </c>
      <c r="D58" s="38"/>
      <c r="E58" s="36"/>
      <c r="H58" s="4" t="s">
        <v>83</v>
      </c>
    </row>
    <row r="59" spans="2:8" x14ac:dyDescent="0.3">
      <c r="B59" s="126"/>
      <c r="C59" s="77" t="s">
        <v>60</v>
      </c>
      <c r="D59" s="13" t="s">
        <v>795</v>
      </c>
      <c r="E59" s="36"/>
      <c r="H59" s="4" t="s">
        <v>84</v>
      </c>
    </row>
    <row r="60" spans="2:8" ht="14.5" x14ac:dyDescent="0.35">
      <c r="B60" s="126"/>
      <c r="C60" s="77" t="s">
        <v>62</v>
      </c>
      <c r="D60" s="363" t="s">
        <v>796</v>
      </c>
      <c r="E60" s="36"/>
      <c r="H60" s="4" t="s">
        <v>85</v>
      </c>
    </row>
    <row r="61" spans="2:8" ht="14.5" thickBot="1" x14ac:dyDescent="0.35">
      <c r="B61" s="126"/>
      <c r="C61" s="77" t="s">
        <v>64</v>
      </c>
      <c r="D61" s="14"/>
      <c r="E61" s="355"/>
      <c r="H61" s="4" t="s">
        <v>86</v>
      </c>
    </row>
    <row r="62" spans="2:8" x14ac:dyDescent="0.3">
      <c r="B62" s="126"/>
      <c r="C62" s="77"/>
      <c r="D62" s="38"/>
      <c r="E62" s="355"/>
      <c r="H62" s="4" t="s">
        <v>87</v>
      </c>
    </row>
    <row r="63" spans="2:8" ht="14.5" thickBot="1" x14ac:dyDescent="0.35">
      <c r="B63" s="126"/>
      <c r="C63" s="73" t="s">
        <v>206</v>
      </c>
      <c r="D63" s="38"/>
      <c r="E63" s="355"/>
      <c r="H63" s="4" t="s">
        <v>88</v>
      </c>
    </row>
    <row r="64" spans="2:8" x14ac:dyDescent="0.3">
      <c r="B64" s="126"/>
      <c r="C64" s="77" t="s">
        <v>60</v>
      </c>
      <c r="D64" s="13" t="s">
        <v>797</v>
      </c>
      <c r="E64" s="355"/>
      <c r="H64" s="4" t="s">
        <v>89</v>
      </c>
    </row>
    <row r="65" spans="2:8" ht="14.5" x14ac:dyDescent="0.35">
      <c r="B65" s="126"/>
      <c r="C65" s="77" t="s">
        <v>62</v>
      </c>
      <c r="D65" s="363" t="s">
        <v>798</v>
      </c>
      <c r="E65" s="355"/>
      <c r="H65" s="4" t="s">
        <v>90</v>
      </c>
    </row>
    <row r="66" spans="2:8" ht="14.5" thickBot="1" x14ac:dyDescent="0.35">
      <c r="B66" s="126"/>
      <c r="C66" s="77" t="s">
        <v>64</v>
      </c>
      <c r="D66" s="14"/>
      <c r="E66" s="355"/>
      <c r="H66" s="4" t="s">
        <v>91</v>
      </c>
    </row>
    <row r="67" spans="2:8" x14ac:dyDescent="0.3">
      <c r="B67" s="126"/>
      <c r="C67" s="77"/>
      <c r="D67" s="38"/>
      <c r="E67" s="355"/>
      <c r="H67" s="4" t="s">
        <v>92</v>
      </c>
    </row>
    <row r="68" spans="2:8" ht="14.5" thickBot="1" x14ac:dyDescent="0.35">
      <c r="B68" s="126"/>
      <c r="C68" s="73" t="s">
        <v>206</v>
      </c>
      <c r="D68" s="38"/>
      <c r="E68" s="355"/>
      <c r="H68" s="4" t="s">
        <v>93</v>
      </c>
    </row>
    <row r="69" spans="2:8" x14ac:dyDescent="0.3">
      <c r="B69" s="126"/>
      <c r="C69" s="77" t="s">
        <v>60</v>
      </c>
      <c r="D69" s="13" t="s">
        <v>1202</v>
      </c>
      <c r="E69" s="355"/>
      <c r="H69" s="4" t="s">
        <v>94</v>
      </c>
    </row>
    <row r="70" spans="2:8" ht="14.5" x14ac:dyDescent="0.35">
      <c r="B70" s="126"/>
      <c r="C70" s="77" t="s">
        <v>62</v>
      </c>
      <c r="D70" s="364" t="s">
        <v>1166</v>
      </c>
      <c r="E70" s="355"/>
      <c r="H70" s="4" t="s">
        <v>95</v>
      </c>
    </row>
    <row r="71" spans="2:8" ht="14.5" thickBot="1" x14ac:dyDescent="0.35">
      <c r="B71" s="126"/>
      <c r="C71" s="77" t="s">
        <v>64</v>
      </c>
      <c r="D71" s="14"/>
      <c r="E71" s="355"/>
      <c r="H71" s="4" t="s">
        <v>96</v>
      </c>
    </row>
    <row r="72" spans="2:8" x14ac:dyDescent="0.3">
      <c r="B72" s="126"/>
      <c r="C72" s="77"/>
      <c r="D72" s="365"/>
      <c r="E72" s="355"/>
      <c r="H72" s="4" t="s">
        <v>97</v>
      </c>
    </row>
    <row r="73" spans="2:8" ht="14.5" thickBot="1" x14ac:dyDescent="0.35">
      <c r="B73" s="126"/>
      <c r="C73" s="73" t="s">
        <v>206</v>
      </c>
      <c r="D73" s="38"/>
      <c r="E73" s="355"/>
      <c r="H73" s="4" t="s">
        <v>98</v>
      </c>
    </row>
    <row r="74" spans="2:8" x14ac:dyDescent="0.3">
      <c r="B74" s="126"/>
      <c r="C74" s="77" t="s">
        <v>60</v>
      </c>
      <c r="D74" s="13" t="s">
        <v>799</v>
      </c>
      <c r="E74" s="355"/>
      <c r="H74" s="4" t="s">
        <v>99</v>
      </c>
    </row>
    <row r="75" spans="2:8" ht="14.5" x14ac:dyDescent="0.35">
      <c r="B75" s="126"/>
      <c r="C75" s="77" t="s">
        <v>62</v>
      </c>
      <c r="D75" s="363" t="s">
        <v>800</v>
      </c>
      <c r="E75" s="355"/>
      <c r="H75" s="4" t="s">
        <v>100</v>
      </c>
    </row>
    <row r="76" spans="2:8" ht="14.5" thickBot="1" x14ac:dyDescent="0.35">
      <c r="B76" s="126"/>
      <c r="C76" s="77" t="s">
        <v>64</v>
      </c>
      <c r="D76" s="14"/>
      <c r="E76" s="355"/>
      <c r="H76" s="4" t="s">
        <v>101</v>
      </c>
    </row>
    <row r="77" spans="2:8" x14ac:dyDescent="0.3">
      <c r="B77" s="126"/>
      <c r="C77" s="77"/>
      <c r="D77" s="365"/>
      <c r="E77" s="355"/>
      <c r="H77" s="4" t="s">
        <v>102</v>
      </c>
    </row>
    <row r="78" spans="2:8" ht="14.5" thickBot="1" x14ac:dyDescent="0.35">
      <c r="B78" s="126"/>
      <c r="C78" s="73" t="s">
        <v>206</v>
      </c>
      <c r="D78" s="38"/>
      <c r="E78" s="355"/>
      <c r="H78" s="4" t="s">
        <v>103</v>
      </c>
    </row>
    <row r="79" spans="2:8" x14ac:dyDescent="0.3">
      <c r="B79" s="126"/>
      <c r="C79" s="77" t="s">
        <v>60</v>
      </c>
      <c r="D79" s="13" t="s">
        <v>801</v>
      </c>
      <c r="E79" s="355"/>
      <c r="H79" s="4" t="s">
        <v>104</v>
      </c>
    </row>
    <row r="80" spans="2:8" ht="14.5" x14ac:dyDescent="0.35">
      <c r="B80" s="126"/>
      <c r="C80" s="77" t="s">
        <v>62</v>
      </c>
      <c r="D80" s="363" t="s">
        <v>802</v>
      </c>
      <c r="E80" s="355"/>
      <c r="H80" s="4" t="s">
        <v>105</v>
      </c>
    </row>
    <row r="81" spans="2:8" ht="14.5" thickBot="1" x14ac:dyDescent="0.35">
      <c r="B81" s="126"/>
      <c r="C81" s="77" t="s">
        <v>64</v>
      </c>
      <c r="D81" s="14"/>
      <c r="E81" s="355"/>
      <c r="H81" s="4" t="s">
        <v>106</v>
      </c>
    </row>
    <row r="82" spans="2:8" x14ac:dyDescent="0.3">
      <c r="B82" s="126"/>
      <c r="C82" s="77"/>
      <c r="D82" s="365"/>
      <c r="E82" s="355"/>
      <c r="H82" s="4" t="s">
        <v>107</v>
      </c>
    </row>
    <row r="83" spans="2:8" ht="14.5" thickBot="1" x14ac:dyDescent="0.35">
      <c r="B83" s="126"/>
      <c r="C83" s="73" t="s">
        <v>206</v>
      </c>
      <c r="D83" s="38"/>
      <c r="E83" s="355"/>
      <c r="H83" s="4" t="s">
        <v>108</v>
      </c>
    </row>
    <row r="84" spans="2:8" x14ac:dyDescent="0.3">
      <c r="B84" s="126"/>
      <c r="C84" s="77" t="s">
        <v>60</v>
      </c>
      <c r="D84" s="13" t="s">
        <v>1168</v>
      </c>
      <c r="E84" s="355"/>
      <c r="H84" s="4" t="s">
        <v>109</v>
      </c>
    </row>
    <row r="85" spans="2:8" ht="14.5" x14ac:dyDescent="0.35">
      <c r="B85" s="126"/>
      <c r="C85" s="77" t="s">
        <v>62</v>
      </c>
      <c r="D85" s="364" t="s">
        <v>1167</v>
      </c>
      <c r="E85" s="355"/>
      <c r="H85" s="4" t="s">
        <v>110</v>
      </c>
    </row>
    <row r="86" spans="2:8" ht="14.5" thickBot="1" x14ac:dyDescent="0.35">
      <c r="B86" s="126"/>
      <c r="C86" s="77" t="s">
        <v>64</v>
      </c>
      <c r="D86" s="14"/>
      <c r="E86" s="355"/>
      <c r="H86" s="4" t="s">
        <v>111</v>
      </c>
    </row>
    <row r="87" spans="2:8" x14ac:dyDescent="0.3">
      <c r="B87" s="126"/>
      <c r="C87" s="77"/>
      <c r="D87" s="365"/>
      <c r="E87" s="355"/>
      <c r="H87" s="4" t="s">
        <v>112</v>
      </c>
    </row>
    <row r="88" spans="2:8" x14ac:dyDescent="0.3">
      <c r="H88" s="4" t="s">
        <v>118</v>
      </c>
    </row>
    <row r="89" spans="2:8" x14ac:dyDescent="0.3">
      <c r="H89" s="4" t="s">
        <v>119</v>
      </c>
    </row>
    <row r="90" spans="2:8" x14ac:dyDescent="0.3">
      <c r="H90" s="4" t="s">
        <v>120</v>
      </c>
    </row>
    <row r="91" spans="2:8" x14ac:dyDescent="0.3">
      <c r="H91" s="4" t="s">
        <v>121</v>
      </c>
    </row>
    <row r="92" spans="2:8" x14ac:dyDescent="0.3">
      <c r="H92" s="4" t="s">
        <v>122</v>
      </c>
    </row>
    <row r="93" spans="2:8" x14ac:dyDescent="0.3">
      <c r="H93" s="4" t="s">
        <v>123</v>
      </c>
    </row>
    <row r="94" spans="2:8" x14ac:dyDescent="0.3">
      <c r="H94" s="4" t="s">
        <v>124</v>
      </c>
    </row>
    <row r="95" spans="2:8" x14ac:dyDescent="0.3">
      <c r="H95" s="4" t="s">
        <v>125</v>
      </c>
    </row>
    <row r="96" spans="2:8" x14ac:dyDescent="0.3">
      <c r="H96" s="4" t="s">
        <v>126</v>
      </c>
    </row>
    <row r="97" spans="8:8" x14ac:dyDescent="0.3">
      <c r="H97" s="4" t="s">
        <v>127</v>
      </c>
    </row>
    <row r="98" spans="8:8" x14ac:dyDescent="0.3">
      <c r="H98" s="4" t="s">
        <v>128</v>
      </c>
    </row>
    <row r="99" spans="8:8" x14ac:dyDescent="0.3">
      <c r="H99" s="4" t="s">
        <v>129</v>
      </c>
    </row>
    <row r="100" spans="8:8" x14ac:dyDescent="0.3">
      <c r="H100" s="4" t="s">
        <v>130</v>
      </c>
    </row>
    <row r="101" spans="8:8" x14ac:dyDescent="0.3">
      <c r="H101" s="4" t="s">
        <v>131</v>
      </c>
    </row>
    <row r="102" spans="8:8" x14ac:dyDescent="0.3">
      <c r="H102" s="4" t="s">
        <v>132</v>
      </c>
    </row>
    <row r="103" spans="8:8" x14ac:dyDescent="0.3">
      <c r="H103" s="4" t="s">
        <v>133</v>
      </c>
    </row>
    <row r="104" spans="8:8" x14ac:dyDescent="0.3">
      <c r="H104" s="4" t="s">
        <v>134</v>
      </c>
    </row>
    <row r="105" spans="8:8" x14ac:dyDescent="0.3">
      <c r="H105" s="4" t="s">
        <v>135</v>
      </c>
    </row>
    <row r="106" spans="8:8" x14ac:dyDescent="0.3">
      <c r="H106" s="4" t="s">
        <v>136</v>
      </c>
    </row>
    <row r="107" spans="8:8" x14ac:dyDescent="0.3">
      <c r="H107" s="4" t="s">
        <v>137</v>
      </c>
    </row>
    <row r="108" spans="8:8" x14ac:dyDescent="0.3">
      <c r="H108" s="4" t="s">
        <v>138</v>
      </c>
    </row>
    <row r="109" spans="8:8" x14ac:dyDescent="0.3">
      <c r="H109" s="4" t="s">
        <v>139</v>
      </c>
    </row>
    <row r="110" spans="8:8" x14ac:dyDescent="0.3">
      <c r="H110" s="4" t="s">
        <v>140</v>
      </c>
    </row>
    <row r="111" spans="8:8" x14ac:dyDescent="0.3">
      <c r="H111" s="4" t="s">
        <v>141</v>
      </c>
    </row>
    <row r="112" spans="8:8" x14ac:dyDescent="0.3">
      <c r="H112" s="4" t="s">
        <v>142</v>
      </c>
    </row>
    <row r="113" spans="8:8" x14ac:dyDescent="0.3">
      <c r="H113" s="4" t="s">
        <v>143</v>
      </c>
    </row>
    <row r="114" spans="8:8" x14ac:dyDescent="0.3">
      <c r="H114" s="4" t="s">
        <v>144</v>
      </c>
    </row>
    <row r="115" spans="8:8" x14ac:dyDescent="0.3">
      <c r="H115" s="4" t="s">
        <v>145</v>
      </c>
    </row>
    <row r="116" spans="8:8" x14ac:dyDescent="0.3">
      <c r="H116" s="4" t="s">
        <v>146</v>
      </c>
    </row>
    <row r="117" spans="8:8" x14ac:dyDescent="0.3">
      <c r="H117" s="4" t="s">
        <v>147</v>
      </c>
    </row>
    <row r="118" spans="8:8" x14ac:dyDescent="0.3">
      <c r="H118" s="4" t="s">
        <v>148</v>
      </c>
    </row>
    <row r="119" spans="8:8" x14ac:dyDescent="0.3">
      <c r="H119" s="4" t="s">
        <v>149</v>
      </c>
    </row>
    <row r="120" spans="8:8" x14ac:dyDescent="0.3">
      <c r="H120" s="4" t="s">
        <v>150</v>
      </c>
    </row>
    <row r="121" spans="8:8" x14ac:dyDescent="0.3">
      <c r="H121" s="4" t="s">
        <v>151</v>
      </c>
    </row>
    <row r="122" spans="8:8" x14ac:dyDescent="0.3">
      <c r="H122" s="4" t="s">
        <v>152</v>
      </c>
    </row>
    <row r="123" spans="8:8" x14ac:dyDescent="0.3">
      <c r="H123" s="4" t="s">
        <v>153</v>
      </c>
    </row>
    <row r="124" spans="8:8" x14ac:dyDescent="0.3">
      <c r="H124" s="4" t="s">
        <v>154</v>
      </c>
    </row>
    <row r="125" spans="8:8" x14ac:dyDescent="0.3">
      <c r="H125" s="4" t="s">
        <v>155</v>
      </c>
    </row>
    <row r="126" spans="8:8" x14ac:dyDescent="0.3">
      <c r="H126" s="4" t="s">
        <v>156</v>
      </c>
    </row>
    <row r="127" spans="8:8" x14ac:dyDescent="0.3">
      <c r="H127" s="4" t="s">
        <v>157</v>
      </c>
    </row>
    <row r="128" spans="8:8" x14ac:dyDescent="0.3">
      <c r="H128" s="4" t="s">
        <v>158</v>
      </c>
    </row>
    <row r="129" spans="8:8" x14ac:dyDescent="0.3">
      <c r="H129" s="4" t="s">
        <v>159</v>
      </c>
    </row>
    <row r="130" spans="8:8" x14ac:dyDescent="0.3">
      <c r="H130" s="4" t="s">
        <v>160</v>
      </c>
    </row>
    <row r="131" spans="8:8" x14ac:dyDescent="0.3">
      <c r="H131" s="4" t="s">
        <v>161</v>
      </c>
    </row>
    <row r="132" spans="8:8" x14ac:dyDescent="0.3">
      <c r="H132" s="4" t="s">
        <v>162</v>
      </c>
    </row>
    <row r="133" spans="8:8" x14ac:dyDescent="0.3">
      <c r="H133" s="4" t="s">
        <v>163</v>
      </c>
    </row>
    <row r="134" spans="8:8" x14ac:dyDescent="0.3">
      <c r="H134" s="4" t="s">
        <v>164</v>
      </c>
    </row>
    <row r="135" spans="8:8" x14ac:dyDescent="0.3">
      <c r="H135" s="4" t="s">
        <v>165</v>
      </c>
    </row>
    <row r="136" spans="8:8" x14ac:dyDescent="0.3">
      <c r="H136" s="4" t="s">
        <v>166</v>
      </c>
    </row>
    <row r="137" spans="8:8" x14ac:dyDescent="0.3">
      <c r="H137" s="4" t="s">
        <v>167</v>
      </c>
    </row>
    <row r="138" spans="8:8" x14ac:dyDescent="0.3">
      <c r="H138" s="4" t="s">
        <v>168</v>
      </c>
    </row>
    <row r="139" spans="8:8" x14ac:dyDescent="0.3">
      <c r="H139" s="4" t="s">
        <v>169</v>
      </c>
    </row>
    <row r="140" spans="8:8" x14ac:dyDescent="0.3">
      <c r="H140" s="4" t="s">
        <v>170</v>
      </c>
    </row>
    <row r="141" spans="8:8" x14ac:dyDescent="0.3">
      <c r="H141" s="4" t="s">
        <v>171</v>
      </c>
    </row>
    <row r="142" spans="8:8" x14ac:dyDescent="0.3">
      <c r="H142" s="4" t="s">
        <v>172</v>
      </c>
    </row>
    <row r="143" spans="8:8" x14ac:dyDescent="0.3">
      <c r="H143" s="4" t="s">
        <v>173</v>
      </c>
    </row>
    <row r="144" spans="8:8" x14ac:dyDescent="0.3">
      <c r="H144" s="4" t="s">
        <v>174</v>
      </c>
    </row>
    <row r="145" spans="8:8" x14ac:dyDescent="0.3">
      <c r="H145" s="4" t="s">
        <v>175</v>
      </c>
    </row>
    <row r="146" spans="8:8" x14ac:dyDescent="0.3">
      <c r="H146" s="4" t="s">
        <v>176</v>
      </c>
    </row>
    <row r="147" spans="8:8" x14ac:dyDescent="0.3">
      <c r="H147" s="4" t="s">
        <v>177</v>
      </c>
    </row>
    <row r="148" spans="8:8" x14ac:dyDescent="0.3">
      <c r="H148" s="4" t="s">
        <v>178</v>
      </c>
    </row>
    <row r="149" spans="8:8" x14ac:dyDescent="0.3">
      <c r="H149" s="4" t="s">
        <v>179</v>
      </c>
    </row>
    <row r="150" spans="8:8" x14ac:dyDescent="0.3">
      <c r="H150" s="4" t="s">
        <v>180</v>
      </c>
    </row>
    <row r="151" spans="8:8" x14ac:dyDescent="0.3">
      <c r="H151" s="4" t="s">
        <v>181</v>
      </c>
    </row>
    <row r="152" spans="8:8" x14ac:dyDescent="0.3">
      <c r="H152" s="4" t="s">
        <v>182</v>
      </c>
    </row>
    <row r="153" spans="8:8" x14ac:dyDescent="0.3">
      <c r="H153" s="4" t="s">
        <v>183</v>
      </c>
    </row>
    <row r="154" spans="8:8" x14ac:dyDescent="0.3">
      <c r="H154" s="4" t="s">
        <v>184</v>
      </c>
    </row>
    <row r="155" spans="8:8" x14ac:dyDescent="0.3">
      <c r="H155" s="4" t="s">
        <v>185</v>
      </c>
    </row>
    <row r="156" spans="8:8" x14ac:dyDescent="0.3">
      <c r="H156" s="4" t="s">
        <v>186</v>
      </c>
    </row>
    <row r="157" spans="8:8" x14ac:dyDescent="0.3">
      <c r="H157" s="4" t="s">
        <v>187</v>
      </c>
    </row>
    <row r="158" spans="8:8" x14ac:dyDescent="0.3">
      <c r="H158" s="4" t="s">
        <v>188</v>
      </c>
    </row>
    <row r="159" spans="8:8" x14ac:dyDescent="0.3">
      <c r="H159" s="4" t="s">
        <v>189</v>
      </c>
    </row>
    <row r="160" spans="8:8" x14ac:dyDescent="0.3">
      <c r="H160" s="4" t="s">
        <v>190</v>
      </c>
    </row>
    <row r="161" spans="8:8" x14ac:dyDescent="0.3">
      <c r="H161" s="4" t="s">
        <v>191</v>
      </c>
    </row>
    <row r="162" spans="8:8" x14ac:dyDescent="0.3">
      <c r="H162" s="4" t="s">
        <v>192</v>
      </c>
    </row>
    <row r="163" spans="8:8" x14ac:dyDescent="0.3">
      <c r="H163" s="4" t="s">
        <v>193</v>
      </c>
    </row>
    <row r="164" spans="8:8" x14ac:dyDescent="0.3">
      <c r="H164" s="4" t="s">
        <v>194</v>
      </c>
    </row>
    <row r="165" spans="8:8" x14ac:dyDescent="0.3">
      <c r="H165" s="4" t="s">
        <v>195</v>
      </c>
    </row>
    <row r="166" spans="8:8" x14ac:dyDescent="0.3">
      <c r="H166" s="4" t="s">
        <v>196</v>
      </c>
    </row>
    <row r="167" spans="8:8" x14ac:dyDescent="0.3">
      <c r="H167" s="4" t="s">
        <v>197</v>
      </c>
    </row>
    <row r="168" spans="8:8" x14ac:dyDescent="0.3">
      <c r="H168" s="4" t="s">
        <v>198</v>
      </c>
    </row>
    <row r="169" spans="8:8" x14ac:dyDescent="0.3">
      <c r="H169" s="4" t="s">
        <v>199</v>
      </c>
    </row>
    <row r="170" spans="8:8" x14ac:dyDescent="0.3">
      <c r="H170" s="4" t="s">
        <v>200</v>
      </c>
    </row>
    <row r="171" spans="8:8" x14ac:dyDescent="0.3">
      <c r="H171" s="4" t="s">
        <v>201</v>
      </c>
    </row>
    <row r="172" spans="8:8" x14ac:dyDescent="0.3">
      <c r="H172" s="4" t="s">
        <v>202</v>
      </c>
    </row>
    <row r="173" spans="8:8" x14ac:dyDescent="0.3">
      <c r="H173" s="4" t="s">
        <v>203</v>
      </c>
    </row>
  </sheetData>
  <customSheetViews>
    <customSheetView guid="{0B64CDAF-79DE-49D1-9990-68FE67F0BDEF}" scale="70" fitToPage="1" hiddenRows="1" hiddenColumns="1">
      <selection activeCell="D38" sqref="D38"/>
      <pageMargins left="0.25" right="0.25" top="0.75" bottom="0.75" header="0.3" footer="0.3"/>
      <pageSetup scale="22" fitToWidth="0" orientation="portrait" r:id="rId1"/>
    </customSheetView>
    <customSheetView guid="{7ABC4BEF-25DE-41D9-BB2E-F63719FFD8CD}" scale="70" fitToPage="1" hiddenRows="1" hiddenColumns="1" topLeftCell="A36">
      <selection activeCell="D38" sqref="D38"/>
      <pageMargins left="0.25" right="0.25" top="0.75" bottom="0.75" header="0.3" footer="0.3"/>
      <pageSetup scale="22" fitToWidth="0" orientation="portrait" r:id="rId2"/>
    </customSheetView>
    <customSheetView guid="{8F0D285A-0224-4C31-92C2-6C61BAA6C63C}" hiddenRows="1" hiddenColumns="1">
      <pageMargins left="0.7" right="0.7" top="0.75" bottom="0.75" header="0.3" footer="0.3"/>
      <pageSetup orientation="landscape"/>
    </customSheetView>
    <customSheetView guid="{724EC541-FBBD-44B7-BF6E-E9353C654B89}" scale="70" fitToPage="1" hiddenRows="1" hiddenColumns="1">
      <selection activeCell="D13" sqref="D13"/>
      <pageMargins left="0.25" right="0.25" top="0.75" bottom="0.75" header="0.3" footer="0.3"/>
      <pageSetup scale="22" fitToWidth="0" orientation="portrait" r:id="rId3"/>
    </customSheetView>
  </customSheetViews>
  <mergeCells count="9">
    <mergeCell ref="D23:D24"/>
    <mergeCell ref="B16:C16"/>
    <mergeCell ref="B27:C27"/>
    <mergeCell ref="B37:C37"/>
    <mergeCell ref="B26:C26"/>
    <mergeCell ref="B19:C19"/>
    <mergeCell ref="B23:C24"/>
    <mergeCell ref="B25:C25"/>
    <mergeCell ref="B33:C33"/>
  </mergeCells>
  <dataValidations count="5">
    <dataValidation type="list" allowBlank="1" showInputMessage="1" showErrorMessage="1" sqref="D65530" xr:uid="{00000000-0002-0000-0000-000000000000}">
      <formula1>$P$15:$P$26</formula1>
    </dataValidation>
    <dataValidation type="list" allowBlank="1" showInputMessage="1" showErrorMessage="1" sqref="IV65528" xr:uid="{00000000-0002-0000-0000-000001000000}">
      <formula1>$K$15:$K$19</formula1>
    </dataValidation>
    <dataValidation type="list" allowBlank="1" showInputMessage="1" showErrorMessage="1" sqref="D65529" xr:uid="{00000000-0002-0000-0000-000002000000}">
      <formula1>$O$15:$O$26</formula1>
    </dataValidation>
    <dataValidation type="list" allowBlank="1" showInputMessage="1" showErrorMessage="1" sqref="IV65521 D65521" xr:uid="{00000000-0002-0000-0000-000003000000}">
      <formula1>$I$15:$I$17</formula1>
    </dataValidation>
    <dataValidation type="list" allowBlank="1" showInputMessage="1" showErrorMessage="1" sqref="IV65522:IV65526 D65522:D65526" xr:uid="{00000000-0002-0000-0000-000004000000}">
      <formula1>$H$15:$H$173</formula1>
    </dataValidation>
  </dataValidations>
  <hyperlinks>
    <hyperlink ref="D39" r:id="rId4" display="Ahmad.Abdelfattah@MOP.GOV.JO" xr:uid="{00000000-0004-0000-0000-000000000000}"/>
    <hyperlink ref="D65" r:id="rId5" xr:uid="{00000000-0004-0000-0000-000001000000}"/>
    <hyperlink ref="D43" r:id="rId6" xr:uid="{00000000-0004-0000-0000-000002000000}"/>
    <hyperlink ref="D47" r:id="rId7" display="Ahmad.Abdelfattah@MOP.GOV.JO" xr:uid="{00000000-0004-0000-0000-000003000000}"/>
    <hyperlink ref="D55" r:id="rId8" xr:uid="{00000000-0004-0000-0000-000004000000}"/>
    <hyperlink ref="D80" r:id="rId9" xr:uid="{00000000-0004-0000-0000-000005000000}"/>
    <hyperlink ref="D60" r:id="rId10" xr:uid="{00000000-0004-0000-0000-000006000000}"/>
  </hyperlinks>
  <pageMargins left="0.25" right="0.25" top="0.75" bottom="0.75" header="0.3" footer="0.3"/>
  <pageSetup scale="22" fitToWidth="0" orientation="portrait" r:id="rId11"/>
  <drawing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sheetPr>
  <dimension ref="B1:M72"/>
  <sheetViews>
    <sheetView topLeftCell="A25" zoomScale="89" zoomScaleNormal="89" workbookViewId="0">
      <selection activeCell="E34" sqref="E34"/>
    </sheetView>
  </sheetViews>
  <sheetFormatPr defaultColWidth="8.81640625" defaultRowHeight="14.5" x14ac:dyDescent="0.35"/>
  <cols>
    <col min="1" max="1" width="1.453125" customWidth="1"/>
    <col min="2" max="2" width="1.81640625" customWidth="1"/>
    <col min="3" max="3" width="44.453125" customWidth="1"/>
    <col min="4" max="4" width="11.453125" customWidth="1"/>
    <col min="5" max="5" width="27.26953125" customWidth="1"/>
    <col min="6" max="6" width="41.81640625" customWidth="1"/>
    <col min="7" max="7" width="35.453125" customWidth="1"/>
    <col min="8" max="8" width="34.7265625" customWidth="1"/>
    <col min="9" max="10" width="1.453125" customWidth="1"/>
  </cols>
  <sheetData>
    <row r="1" spans="2:9" ht="15" thickBot="1" x14ac:dyDescent="0.4"/>
    <row r="2" spans="2:9" ht="15" thickBot="1" x14ac:dyDescent="0.4">
      <c r="B2" s="31"/>
      <c r="C2" s="32"/>
      <c r="D2" s="33"/>
      <c r="E2" s="33"/>
      <c r="F2" s="33"/>
      <c r="G2" s="33"/>
      <c r="H2" s="33"/>
      <c r="I2" s="34"/>
    </row>
    <row r="3" spans="2:9" ht="20.5" thickBot="1" x14ac:dyDescent="0.45">
      <c r="B3" s="81"/>
      <c r="C3" s="612" t="s">
        <v>248</v>
      </c>
      <c r="D3" s="873"/>
      <c r="E3" s="873"/>
      <c r="F3" s="873"/>
      <c r="G3" s="873"/>
      <c r="H3" s="874"/>
      <c r="I3" s="83"/>
    </row>
    <row r="4" spans="2:9" x14ac:dyDescent="0.35">
      <c r="B4" s="35"/>
      <c r="C4" s="875" t="s">
        <v>249</v>
      </c>
      <c r="D4" s="875"/>
      <c r="E4" s="875"/>
      <c r="F4" s="875"/>
      <c r="G4" s="875"/>
      <c r="H4" s="875"/>
      <c r="I4" s="36"/>
    </row>
    <row r="5" spans="2:9" x14ac:dyDescent="0.35">
      <c r="B5" s="35"/>
      <c r="C5" s="876"/>
      <c r="D5" s="876"/>
      <c r="E5" s="876"/>
      <c r="F5" s="876"/>
      <c r="G5" s="876"/>
      <c r="H5" s="876"/>
      <c r="I5" s="36"/>
    </row>
    <row r="6" spans="2:9" ht="30.75" customHeight="1" thickBot="1" x14ac:dyDescent="0.4">
      <c r="B6" s="35"/>
      <c r="C6" s="881" t="s">
        <v>1150</v>
      </c>
      <c r="D6" s="881"/>
      <c r="E6" s="38"/>
      <c r="F6" s="38"/>
      <c r="G6" s="38"/>
      <c r="H6" s="38"/>
      <c r="I6" s="36"/>
    </row>
    <row r="7" spans="2:9" ht="30" customHeight="1" thickBot="1" x14ac:dyDescent="0.4">
      <c r="B7" s="35"/>
      <c r="C7" s="459" t="s">
        <v>247</v>
      </c>
      <c r="D7" s="877" t="s">
        <v>246</v>
      </c>
      <c r="E7" s="878"/>
      <c r="F7" s="92" t="s">
        <v>244</v>
      </c>
      <c r="G7" s="93" t="s">
        <v>275</v>
      </c>
      <c r="H7" s="92" t="s">
        <v>282</v>
      </c>
      <c r="I7" s="36"/>
    </row>
    <row r="8" spans="2:9" ht="67.75" customHeight="1" x14ac:dyDescent="0.35">
      <c r="B8" s="40"/>
      <c r="C8" s="463" t="s">
        <v>1077</v>
      </c>
      <c r="D8" s="879" t="s">
        <v>986</v>
      </c>
      <c r="E8" s="880"/>
      <c r="F8" s="91" t="s">
        <v>985</v>
      </c>
      <c r="G8" s="882" t="s">
        <v>995</v>
      </c>
      <c r="H8" s="454">
        <v>22193200</v>
      </c>
      <c r="I8" s="41"/>
    </row>
    <row r="9" spans="2:9" ht="152.5" customHeight="1" x14ac:dyDescent="0.35">
      <c r="B9" s="40"/>
      <c r="C9" s="887" t="s">
        <v>1078</v>
      </c>
      <c r="D9" s="867" t="s">
        <v>1089</v>
      </c>
      <c r="E9" s="868"/>
      <c r="F9" s="89" t="s">
        <v>990</v>
      </c>
      <c r="G9" s="883"/>
      <c r="H9" s="457" t="s">
        <v>989</v>
      </c>
      <c r="I9" s="41"/>
    </row>
    <row r="10" spans="2:9" ht="85.75" customHeight="1" x14ac:dyDescent="0.35">
      <c r="B10" s="40"/>
      <c r="C10" s="888"/>
      <c r="D10" s="864" t="s">
        <v>996</v>
      </c>
      <c r="E10" s="868"/>
      <c r="F10" s="89" t="s">
        <v>997</v>
      </c>
      <c r="G10" s="883"/>
      <c r="H10" s="89" t="s">
        <v>1090</v>
      </c>
      <c r="I10" s="41"/>
    </row>
    <row r="11" spans="2:9" ht="45.75" customHeight="1" x14ac:dyDescent="0.35">
      <c r="B11" s="40"/>
      <c r="C11" s="888"/>
      <c r="D11" s="867" t="s">
        <v>1089</v>
      </c>
      <c r="E11" s="868"/>
      <c r="F11" s="89" t="s">
        <v>998</v>
      </c>
      <c r="G11" s="883"/>
      <c r="H11" s="89" t="s">
        <v>1155</v>
      </c>
      <c r="I11" s="41"/>
    </row>
    <row r="12" spans="2:9" ht="59.25" customHeight="1" x14ac:dyDescent="0.35">
      <c r="B12" s="40"/>
      <c r="C12" s="889"/>
      <c r="D12" s="863" t="s">
        <v>996</v>
      </c>
      <c r="E12" s="864"/>
      <c r="F12" s="89" t="s">
        <v>999</v>
      </c>
      <c r="G12" s="883"/>
      <c r="H12" s="89" t="s">
        <v>1156</v>
      </c>
      <c r="I12" s="41"/>
    </row>
    <row r="13" spans="2:9" ht="42" x14ac:dyDescent="0.35">
      <c r="B13" s="40"/>
      <c r="C13" s="463" t="s">
        <v>1079</v>
      </c>
      <c r="D13" s="863" t="s">
        <v>1091</v>
      </c>
      <c r="E13" s="864"/>
      <c r="F13" s="89">
        <v>2</v>
      </c>
      <c r="G13" s="883"/>
      <c r="H13" s="89">
        <v>48</v>
      </c>
      <c r="I13" s="41"/>
    </row>
    <row r="14" spans="2:9" ht="57" customHeight="1" x14ac:dyDescent="0.35">
      <c r="B14" s="40"/>
      <c r="C14" s="463" t="s">
        <v>1080</v>
      </c>
      <c r="D14" s="863" t="s">
        <v>1000</v>
      </c>
      <c r="E14" s="864"/>
      <c r="F14" s="89" t="s">
        <v>1001</v>
      </c>
      <c r="G14" s="883"/>
      <c r="H14" s="89" t="s">
        <v>1092</v>
      </c>
      <c r="I14" s="41"/>
    </row>
    <row r="15" spans="2:9" ht="48" customHeight="1" x14ac:dyDescent="0.35">
      <c r="B15" s="40"/>
      <c r="C15" s="884" t="s">
        <v>1081</v>
      </c>
      <c r="D15" s="863" t="s">
        <v>1002</v>
      </c>
      <c r="E15" s="864"/>
      <c r="F15" s="89">
        <v>1</v>
      </c>
      <c r="G15" s="883"/>
      <c r="H15" s="89">
        <v>3</v>
      </c>
      <c r="I15" s="41"/>
    </row>
    <row r="16" spans="2:9" ht="63.75" customHeight="1" x14ac:dyDescent="0.35">
      <c r="B16" s="40"/>
      <c r="C16" s="885"/>
      <c r="D16" s="864" t="s">
        <v>1003</v>
      </c>
      <c r="E16" s="868"/>
      <c r="F16" s="91">
        <v>0</v>
      </c>
      <c r="G16" s="883"/>
      <c r="H16" s="91">
        <v>300</v>
      </c>
      <c r="I16" s="41"/>
    </row>
    <row r="17" spans="2:13" ht="63" customHeight="1" x14ac:dyDescent="0.35">
      <c r="B17" s="40"/>
      <c r="C17" s="886"/>
      <c r="D17" s="867" t="s">
        <v>1093</v>
      </c>
      <c r="E17" s="868"/>
      <c r="F17" s="91">
        <v>9000</v>
      </c>
      <c r="G17" s="883"/>
      <c r="H17" s="91">
        <v>19800</v>
      </c>
      <c r="I17" s="41"/>
    </row>
    <row r="18" spans="2:13" ht="114" customHeight="1" x14ac:dyDescent="0.35">
      <c r="B18" s="40"/>
      <c r="C18" s="464" t="s">
        <v>1082</v>
      </c>
      <c r="D18" s="863" t="s">
        <v>986</v>
      </c>
      <c r="E18" s="864"/>
      <c r="F18" s="455" t="s">
        <v>987</v>
      </c>
      <c r="G18" s="457" t="s">
        <v>987</v>
      </c>
      <c r="H18" s="455" t="s">
        <v>988</v>
      </c>
      <c r="I18" s="41"/>
    </row>
    <row r="19" spans="2:13" ht="54.75" customHeight="1" x14ac:dyDescent="0.35">
      <c r="B19" s="40"/>
      <c r="C19" s="464" t="s">
        <v>1083</v>
      </c>
      <c r="D19" s="863" t="s">
        <v>992</v>
      </c>
      <c r="E19" s="864" t="s">
        <v>991</v>
      </c>
      <c r="F19" s="456" t="s">
        <v>993</v>
      </c>
      <c r="G19" s="89" t="s">
        <v>1004</v>
      </c>
      <c r="H19" s="89" t="s">
        <v>994</v>
      </c>
      <c r="I19" s="41"/>
    </row>
    <row r="20" spans="2:13" ht="53.5" customHeight="1" x14ac:dyDescent="0.35">
      <c r="B20" s="40"/>
      <c r="C20" s="871" t="s">
        <v>1095</v>
      </c>
      <c r="D20" s="863" t="s">
        <v>1028</v>
      </c>
      <c r="E20" s="864"/>
      <c r="F20" s="91">
        <v>0</v>
      </c>
      <c r="G20" s="89">
        <v>6</v>
      </c>
      <c r="H20" s="89">
        <v>7</v>
      </c>
      <c r="I20" s="41"/>
      <c r="M20" t="s">
        <v>1030</v>
      </c>
    </row>
    <row r="21" spans="2:13" ht="53.5" customHeight="1" x14ac:dyDescent="0.35">
      <c r="B21" s="40"/>
      <c r="C21" s="872"/>
      <c r="D21" s="864" t="s">
        <v>1094</v>
      </c>
      <c r="E21" s="868"/>
      <c r="F21" s="91">
        <v>0</v>
      </c>
      <c r="G21" s="89" t="s">
        <v>1029</v>
      </c>
      <c r="H21" s="89" t="s">
        <v>1035</v>
      </c>
      <c r="I21" s="41"/>
    </row>
    <row r="22" spans="2:13" ht="38.25" customHeight="1" x14ac:dyDescent="0.35">
      <c r="B22" s="40"/>
      <c r="C22" s="464" t="s">
        <v>1084</v>
      </c>
      <c r="D22" s="864" t="s">
        <v>1008</v>
      </c>
      <c r="E22" s="868"/>
      <c r="F22" s="91">
        <v>0</v>
      </c>
      <c r="G22" s="89" t="s">
        <v>1012</v>
      </c>
      <c r="H22" s="89" t="s">
        <v>1011</v>
      </c>
      <c r="I22" s="41"/>
    </row>
    <row r="23" spans="2:13" ht="49.75" customHeight="1" x14ac:dyDescent="0.35">
      <c r="B23" s="40"/>
      <c r="C23" s="464" t="s">
        <v>1151</v>
      </c>
      <c r="D23" s="863" t="s">
        <v>1006</v>
      </c>
      <c r="E23" s="864"/>
      <c r="F23" s="89">
        <v>0</v>
      </c>
      <c r="G23" s="89">
        <v>0</v>
      </c>
      <c r="H23" s="89">
        <v>200</v>
      </c>
      <c r="I23" s="41"/>
    </row>
    <row r="24" spans="2:13" ht="28" x14ac:dyDescent="0.35">
      <c r="B24" s="40"/>
      <c r="C24" s="464" t="s">
        <v>1085</v>
      </c>
      <c r="D24" s="863" t="s">
        <v>1010</v>
      </c>
      <c r="E24" s="864"/>
      <c r="F24" s="89">
        <v>0</v>
      </c>
      <c r="G24" s="89">
        <f>12+1+1+15</f>
        <v>29</v>
      </c>
      <c r="H24" s="89" t="s">
        <v>1027</v>
      </c>
      <c r="I24" s="41"/>
    </row>
    <row r="25" spans="2:13" ht="39.75" customHeight="1" x14ac:dyDescent="0.35">
      <c r="B25" s="40"/>
      <c r="C25" s="869" t="s">
        <v>1086</v>
      </c>
      <c r="D25" s="863" t="s">
        <v>1005</v>
      </c>
      <c r="E25" s="864"/>
      <c r="F25" s="89">
        <v>2</v>
      </c>
      <c r="G25" s="89">
        <v>2</v>
      </c>
      <c r="H25" s="89">
        <v>10</v>
      </c>
      <c r="I25" s="41"/>
    </row>
    <row r="26" spans="2:13" ht="39.75" customHeight="1" x14ac:dyDescent="0.35">
      <c r="B26" s="40"/>
      <c r="C26" s="870"/>
      <c r="D26" s="863" t="s">
        <v>1152</v>
      </c>
      <c r="E26" s="864"/>
      <c r="F26" s="89">
        <v>0</v>
      </c>
      <c r="G26" s="89">
        <v>32</v>
      </c>
      <c r="H26" s="89">
        <v>30</v>
      </c>
      <c r="I26" s="41"/>
    </row>
    <row r="27" spans="2:13" ht="36" customHeight="1" x14ac:dyDescent="0.35">
      <c r="B27" s="40"/>
      <c r="C27" s="464" t="s">
        <v>1087</v>
      </c>
      <c r="D27" s="863" t="s">
        <v>1096</v>
      </c>
      <c r="E27" s="864"/>
      <c r="F27" s="89">
        <v>0</v>
      </c>
      <c r="G27" s="89">
        <v>60</v>
      </c>
      <c r="H27" s="89"/>
      <c r="I27" s="41"/>
    </row>
    <row r="28" spans="2:13" ht="51" customHeight="1" x14ac:dyDescent="0.35">
      <c r="B28" s="40"/>
      <c r="C28" s="464" t="s">
        <v>1088</v>
      </c>
      <c r="D28" s="864" t="s">
        <v>1153</v>
      </c>
      <c r="E28" s="868"/>
      <c r="F28" s="89">
        <v>0</v>
      </c>
      <c r="G28" s="89">
        <v>142</v>
      </c>
      <c r="H28" s="89" t="s">
        <v>1045</v>
      </c>
      <c r="I28" s="41"/>
    </row>
    <row r="29" spans="2:13" ht="28" x14ac:dyDescent="0.35">
      <c r="B29" s="40"/>
      <c r="C29" s="464" t="s">
        <v>1154</v>
      </c>
      <c r="D29" s="863" t="s">
        <v>1007</v>
      </c>
      <c r="E29" s="864"/>
      <c r="F29" s="89">
        <v>0</v>
      </c>
      <c r="G29" s="89">
        <v>0</v>
      </c>
      <c r="H29" s="89">
        <v>3</v>
      </c>
      <c r="I29" s="41"/>
    </row>
    <row r="30" spans="2:13" ht="15" thickBot="1" x14ac:dyDescent="0.4">
      <c r="B30" s="40"/>
      <c r="C30" s="458"/>
      <c r="D30" s="865"/>
      <c r="E30" s="866"/>
      <c r="F30" s="90"/>
      <c r="G30" s="90"/>
      <c r="H30" s="90"/>
      <c r="I30" s="41"/>
    </row>
    <row r="31" spans="2:13" ht="15" thickBot="1" x14ac:dyDescent="0.4">
      <c r="B31" s="94"/>
      <c r="C31" s="95"/>
      <c r="D31" s="95"/>
      <c r="E31" s="95"/>
      <c r="F31" s="95"/>
      <c r="G31" s="95"/>
      <c r="H31" s="95"/>
      <c r="I31" s="96"/>
    </row>
    <row r="34" spans="7:7" x14ac:dyDescent="0.35">
      <c r="G34" s="7"/>
    </row>
    <row r="35" spans="7:7" x14ac:dyDescent="0.35">
      <c r="G35" s="7"/>
    </row>
    <row r="36" spans="7:7" ht="18.5" x14ac:dyDescent="0.35">
      <c r="G36" s="460"/>
    </row>
    <row r="37" spans="7:7" ht="18.5" x14ac:dyDescent="0.35">
      <c r="G37" s="460"/>
    </row>
    <row r="38" spans="7:7" ht="18.5" x14ac:dyDescent="0.35">
      <c r="G38" s="460"/>
    </row>
    <row r="39" spans="7:7" ht="18.5" x14ac:dyDescent="0.35">
      <c r="G39" s="460"/>
    </row>
    <row r="40" spans="7:7" ht="18.5" x14ac:dyDescent="0.35">
      <c r="G40" s="460"/>
    </row>
    <row r="41" spans="7:7" ht="18.5" x14ac:dyDescent="0.35">
      <c r="G41" s="460"/>
    </row>
    <row r="42" spans="7:7" ht="18.5" x14ac:dyDescent="0.35">
      <c r="G42" s="460"/>
    </row>
    <row r="43" spans="7:7" ht="18.5" x14ac:dyDescent="0.35">
      <c r="G43" s="460"/>
    </row>
    <row r="44" spans="7:7" ht="18.5" x14ac:dyDescent="0.35">
      <c r="G44" s="460"/>
    </row>
    <row r="45" spans="7:7" ht="17.5" x14ac:dyDescent="0.35">
      <c r="G45" s="461"/>
    </row>
    <row r="46" spans="7:7" ht="18.5" x14ac:dyDescent="0.35">
      <c r="G46" s="460"/>
    </row>
    <row r="47" spans="7:7" ht="18.5" x14ac:dyDescent="0.35">
      <c r="G47" s="460"/>
    </row>
    <row r="48" spans="7:7" ht="18.5" x14ac:dyDescent="0.35">
      <c r="G48" s="460"/>
    </row>
    <row r="49" spans="7:7" ht="18.5" x14ac:dyDescent="0.35">
      <c r="G49" s="460"/>
    </row>
    <row r="50" spans="7:7" ht="18.5" x14ac:dyDescent="0.35">
      <c r="G50" s="460"/>
    </row>
    <row r="51" spans="7:7" x14ac:dyDescent="0.35">
      <c r="G51" s="462"/>
    </row>
    <row r="52" spans="7:7" ht="18.5" x14ac:dyDescent="0.35">
      <c r="G52" s="460"/>
    </row>
    <row r="53" spans="7:7" x14ac:dyDescent="0.35">
      <c r="G53" s="462"/>
    </row>
    <row r="54" spans="7:7" x14ac:dyDescent="0.35">
      <c r="G54" s="462"/>
    </row>
    <row r="55" spans="7:7" ht="18.5" x14ac:dyDescent="0.35">
      <c r="G55" s="460"/>
    </row>
    <row r="56" spans="7:7" ht="18.5" x14ac:dyDescent="0.35">
      <c r="G56" s="460"/>
    </row>
    <row r="57" spans="7:7" ht="18.5" x14ac:dyDescent="0.35">
      <c r="G57" s="460"/>
    </row>
    <row r="58" spans="7:7" ht="18.5" x14ac:dyDescent="0.35">
      <c r="G58" s="460"/>
    </row>
    <row r="59" spans="7:7" ht="18.5" x14ac:dyDescent="0.35">
      <c r="G59" s="460"/>
    </row>
    <row r="60" spans="7:7" ht="18.5" x14ac:dyDescent="0.35">
      <c r="G60" s="460"/>
    </row>
    <row r="61" spans="7:7" ht="18.5" x14ac:dyDescent="0.35">
      <c r="G61" s="460"/>
    </row>
    <row r="62" spans="7:7" ht="18.5" x14ac:dyDescent="0.35">
      <c r="G62" s="460"/>
    </row>
    <row r="63" spans="7:7" x14ac:dyDescent="0.35">
      <c r="G63" s="7"/>
    </row>
    <row r="64" spans="7:7" x14ac:dyDescent="0.35">
      <c r="G64" s="7"/>
    </row>
    <row r="65" spans="7:7" x14ac:dyDescent="0.35">
      <c r="G65" s="7"/>
    </row>
    <row r="66" spans="7:7" x14ac:dyDescent="0.35">
      <c r="G66" s="7"/>
    </row>
    <row r="67" spans="7:7" x14ac:dyDescent="0.35">
      <c r="G67" s="7"/>
    </row>
    <row r="68" spans="7:7" x14ac:dyDescent="0.35">
      <c r="G68" s="7"/>
    </row>
    <row r="69" spans="7:7" x14ac:dyDescent="0.35">
      <c r="G69" s="7"/>
    </row>
    <row r="70" spans="7:7" x14ac:dyDescent="0.35">
      <c r="G70" s="7"/>
    </row>
    <row r="71" spans="7:7" x14ac:dyDescent="0.35">
      <c r="G71" s="7"/>
    </row>
    <row r="72" spans="7:7" x14ac:dyDescent="0.35">
      <c r="G72" s="7"/>
    </row>
  </sheetData>
  <customSheetViews>
    <customSheetView guid="{0B64CDAF-79DE-49D1-9990-68FE67F0BDEF}" scale="89" topLeftCell="A25">
      <selection activeCell="E34" sqref="E34"/>
      <pageMargins left="0.25" right="0.25" top="0.17" bottom="0.17" header="0.17" footer="0.17"/>
      <pageSetup orientation="portrait" r:id="rId1"/>
    </customSheetView>
    <customSheetView guid="{7ABC4BEF-25DE-41D9-BB2E-F63719FFD8CD}" scale="89" topLeftCell="A25">
      <selection activeCell="E34" sqref="E34"/>
      <pageMargins left="0.25" right="0.25" top="0.17" bottom="0.17" header="0.17" footer="0.17"/>
      <pageSetup orientation="portrait" r:id="rId2"/>
    </customSheetView>
    <customSheetView guid="{8F0D285A-0224-4C31-92C2-6C61BAA6C63C}">
      <selection activeCell="F12" sqref="F12"/>
      <pageMargins left="0.25" right="0.25" top="0.17" bottom="0.17" header="0.17" footer="0.17"/>
      <pageSetup orientation="portrait"/>
    </customSheetView>
    <customSheetView guid="{724EC541-FBBD-44B7-BF6E-E9353C654B89}" scale="89" topLeftCell="A25">
      <selection activeCell="E34" sqref="E34"/>
      <pageMargins left="0.25" right="0.25" top="0.17" bottom="0.17" header="0.17" footer="0.17"/>
      <pageSetup orientation="portrait" r:id="rId3"/>
    </customSheetView>
  </customSheetViews>
  <mergeCells count="33">
    <mergeCell ref="C3:H3"/>
    <mergeCell ref="C4:H4"/>
    <mergeCell ref="C5:H5"/>
    <mergeCell ref="D7:E7"/>
    <mergeCell ref="D8:E8"/>
    <mergeCell ref="C6:D6"/>
    <mergeCell ref="G8:G17"/>
    <mergeCell ref="D14:E14"/>
    <mergeCell ref="D10:E10"/>
    <mergeCell ref="D11:E11"/>
    <mergeCell ref="D12:E12"/>
    <mergeCell ref="C15:C17"/>
    <mergeCell ref="D16:E16"/>
    <mergeCell ref="C9:C12"/>
    <mergeCell ref="D9:E9"/>
    <mergeCell ref="D13:E13"/>
    <mergeCell ref="C25:C26"/>
    <mergeCell ref="D23:E23"/>
    <mergeCell ref="D26:E26"/>
    <mergeCell ref="D18:E18"/>
    <mergeCell ref="C20:C21"/>
    <mergeCell ref="D22:E22"/>
    <mergeCell ref="D15:E15"/>
    <mergeCell ref="D30:E30"/>
    <mergeCell ref="D17:E17"/>
    <mergeCell ref="D29:E29"/>
    <mergeCell ref="D24:E24"/>
    <mergeCell ref="D20:E20"/>
    <mergeCell ref="D27:E27"/>
    <mergeCell ref="D28:E28"/>
    <mergeCell ref="D25:E25"/>
    <mergeCell ref="D19:E19"/>
    <mergeCell ref="D21:E21"/>
  </mergeCells>
  <pageMargins left="0.25" right="0.25" top="0.17" bottom="0.17" header="0.17" footer="0.17"/>
  <pageSetup orientation="portrait"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50"/>
  </sheetPr>
  <dimension ref="B1:J33"/>
  <sheetViews>
    <sheetView topLeftCell="C1" zoomScale="90" zoomScaleNormal="90" workbookViewId="0">
      <selection activeCell="D17" sqref="D17"/>
    </sheetView>
  </sheetViews>
  <sheetFormatPr defaultColWidth="8.81640625" defaultRowHeight="14.5" x14ac:dyDescent="0.35"/>
  <cols>
    <col min="1" max="1" width="1.453125" customWidth="1"/>
    <col min="2" max="2" width="2" customWidth="1"/>
    <col min="3" max="3" width="45.453125" customWidth="1"/>
    <col min="4" max="4" width="88.453125" customWidth="1"/>
    <col min="5" max="5" width="2.453125" customWidth="1"/>
    <col min="6" max="6" width="1.453125" customWidth="1"/>
    <col min="9" max="9" width="30.453125" customWidth="1"/>
    <col min="10" max="10" width="8.81640625" customWidth="1"/>
  </cols>
  <sheetData>
    <row r="1" spans="2:10" ht="15" thickBot="1" x14ac:dyDescent="0.4"/>
    <row r="2" spans="2:10" ht="15" thickBot="1" x14ac:dyDescent="0.4">
      <c r="B2" s="103"/>
      <c r="C2" s="58"/>
      <c r="D2" s="58"/>
      <c r="E2" s="59"/>
    </row>
    <row r="3" spans="2:10" ht="18" thickBot="1" x14ac:dyDescent="0.4">
      <c r="B3" s="104"/>
      <c r="C3" s="891" t="s">
        <v>260</v>
      </c>
      <c r="D3" s="892"/>
      <c r="E3" s="105"/>
    </row>
    <row r="4" spans="2:10" x14ac:dyDescent="0.35">
      <c r="B4" s="104"/>
      <c r="C4" s="106"/>
      <c r="D4" s="106"/>
      <c r="E4" s="105"/>
    </row>
    <row r="5" spans="2:10" ht="15" thickBot="1" x14ac:dyDescent="0.4">
      <c r="B5" s="104"/>
      <c r="C5" s="107" t="s">
        <v>297</v>
      </c>
      <c r="D5" s="106"/>
      <c r="E5" s="105"/>
    </row>
    <row r="6" spans="2:10" ht="15" thickBot="1" x14ac:dyDescent="0.4">
      <c r="B6" s="104"/>
      <c r="C6" s="116" t="s">
        <v>261</v>
      </c>
      <c r="D6" s="117" t="s">
        <v>262</v>
      </c>
      <c r="E6" s="105"/>
    </row>
    <row r="7" spans="2:10" ht="64.5" customHeight="1" thickBot="1" x14ac:dyDescent="0.4">
      <c r="B7" s="104"/>
      <c r="C7" s="108" t="s">
        <v>301</v>
      </c>
      <c r="D7" s="109" t="s">
        <v>964</v>
      </c>
      <c r="E7" s="105"/>
    </row>
    <row r="8" spans="2:10" ht="210.5" thickBot="1" x14ac:dyDescent="0.4">
      <c r="B8" s="104"/>
      <c r="C8" s="110" t="s">
        <v>302</v>
      </c>
      <c r="D8" s="111" t="s">
        <v>1163</v>
      </c>
      <c r="E8" s="105"/>
      <c r="I8" s="6"/>
    </row>
    <row r="9" spans="2:10" ht="409.6" thickBot="1" x14ac:dyDescent="0.4">
      <c r="B9" s="104"/>
      <c r="C9" s="112" t="s">
        <v>263</v>
      </c>
      <c r="D9" s="113" t="s">
        <v>1164</v>
      </c>
      <c r="E9" s="105"/>
      <c r="I9" s="6"/>
    </row>
    <row r="10" spans="2:10" ht="42.5" thickBot="1" x14ac:dyDescent="0.4">
      <c r="B10" s="104"/>
      <c r="C10" s="108" t="s">
        <v>747</v>
      </c>
      <c r="D10" s="109" t="s">
        <v>965</v>
      </c>
      <c r="E10" s="105"/>
      <c r="I10" s="6"/>
    </row>
    <row r="11" spans="2:10" ht="210.5" thickBot="1" x14ac:dyDescent="0.4">
      <c r="B11" s="104"/>
      <c r="C11" s="108" t="s">
        <v>748</v>
      </c>
      <c r="D11" s="109" t="s">
        <v>1165</v>
      </c>
      <c r="E11" s="105"/>
      <c r="I11" s="6"/>
    </row>
    <row r="12" spans="2:10" x14ac:dyDescent="0.35">
      <c r="B12" s="104"/>
      <c r="C12" s="106"/>
      <c r="D12" s="106"/>
      <c r="E12" s="105"/>
      <c r="I12" s="6"/>
    </row>
    <row r="13" spans="2:10" ht="15" thickBot="1" x14ac:dyDescent="0.4">
      <c r="B13" s="104"/>
      <c r="C13" s="893" t="s">
        <v>298</v>
      </c>
      <c r="D13" s="893"/>
      <c r="E13" s="105"/>
      <c r="I13" s="6"/>
    </row>
    <row r="14" spans="2:10" ht="15" thickBot="1" x14ac:dyDescent="0.4">
      <c r="B14" s="104"/>
      <c r="C14" s="118" t="s">
        <v>264</v>
      </c>
      <c r="D14" s="118" t="s">
        <v>262</v>
      </c>
      <c r="E14" s="105"/>
      <c r="I14" s="6"/>
    </row>
    <row r="15" spans="2:10" ht="15" thickBot="1" x14ac:dyDescent="0.4">
      <c r="B15" s="104"/>
      <c r="C15" s="890" t="s">
        <v>299</v>
      </c>
      <c r="D15" s="890"/>
      <c r="E15" s="105"/>
      <c r="I15" s="6"/>
    </row>
    <row r="16" spans="2:10" ht="70.5" thickBot="1" x14ac:dyDescent="0.4">
      <c r="B16" s="104"/>
      <c r="C16" s="112" t="s">
        <v>303</v>
      </c>
      <c r="D16" s="446" t="s">
        <v>966</v>
      </c>
      <c r="E16" s="105"/>
      <c r="I16" s="238"/>
      <c r="J16" s="237"/>
    </row>
    <row r="17" spans="2:9" ht="81" customHeight="1" thickBot="1" x14ac:dyDescent="0.4">
      <c r="B17" s="104"/>
      <c r="C17" s="112" t="s">
        <v>304</v>
      </c>
      <c r="D17" s="449" t="s">
        <v>1157</v>
      </c>
      <c r="E17" s="105"/>
      <c r="I17" s="238"/>
    </row>
    <row r="18" spans="2:9" ht="15" thickBot="1" x14ac:dyDescent="0.4">
      <c r="B18" s="104"/>
      <c r="C18" s="894" t="s">
        <v>673</v>
      </c>
      <c r="D18" s="894"/>
      <c r="E18" s="105"/>
    </row>
    <row r="19" spans="2:9" s="6" customFormat="1" ht="75.75" customHeight="1" thickBot="1" x14ac:dyDescent="0.4">
      <c r="B19" s="467"/>
      <c r="C19" s="235" t="s">
        <v>672</v>
      </c>
      <c r="D19" s="468"/>
      <c r="E19" s="469"/>
    </row>
    <row r="20" spans="2:9" s="6" customFormat="1" ht="120.75" customHeight="1" thickBot="1" x14ac:dyDescent="0.4">
      <c r="B20" s="467"/>
      <c r="C20" s="235" t="s">
        <v>1158</v>
      </c>
      <c r="D20" s="468"/>
      <c r="E20" s="469"/>
    </row>
    <row r="21" spans="2:9" ht="15" thickBot="1" x14ac:dyDescent="0.4">
      <c r="B21" s="104"/>
      <c r="C21" s="890" t="s">
        <v>300</v>
      </c>
      <c r="D21" s="890"/>
      <c r="E21" s="105"/>
    </row>
    <row r="22" spans="2:9" ht="99" thickBot="1" x14ac:dyDescent="0.4">
      <c r="B22" s="104"/>
      <c r="C22" s="112" t="s">
        <v>305</v>
      </c>
      <c r="D22" s="448" t="s">
        <v>1159</v>
      </c>
      <c r="E22" s="105"/>
    </row>
    <row r="23" spans="2:9" ht="57" thickBot="1" x14ac:dyDescent="0.4">
      <c r="B23" s="104"/>
      <c r="C23" s="112" t="s">
        <v>296</v>
      </c>
      <c r="D23" s="448" t="s">
        <v>1160</v>
      </c>
      <c r="E23" s="105"/>
    </row>
    <row r="24" spans="2:9" ht="15" thickBot="1" x14ac:dyDescent="0.4">
      <c r="B24" s="104"/>
      <c r="C24" s="890" t="s">
        <v>265</v>
      </c>
      <c r="D24" s="890"/>
      <c r="E24" s="105"/>
    </row>
    <row r="25" spans="2:9" ht="28.5" thickBot="1" x14ac:dyDescent="0.4">
      <c r="B25" s="104"/>
      <c r="C25" s="114" t="s">
        <v>266</v>
      </c>
      <c r="D25" s="114" t="s">
        <v>967</v>
      </c>
      <c r="E25" s="105"/>
    </row>
    <row r="26" spans="2:9" ht="64.5" customHeight="1" thickBot="1" x14ac:dyDescent="0.4">
      <c r="B26" s="104"/>
      <c r="C26" s="114" t="s">
        <v>267</v>
      </c>
      <c r="D26" s="114" t="s">
        <v>969</v>
      </c>
      <c r="E26" s="105"/>
    </row>
    <row r="27" spans="2:9" ht="42.5" thickBot="1" x14ac:dyDescent="0.4">
      <c r="B27" s="104"/>
      <c r="C27" s="114" t="s">
        <v>268</v>
      </c>
      <c r="D27" s="114" t="s">
        <v>968</v>
      </c>
      <c r="E27" s="105"/>
    </row>
    <row r="28" spans="2:9" ht="15" thickBot="1" x14ac:dyDescent="0.4">
      <c r="B28" s="104"/>
      <c r="C28" s="890" t="s">
        <v>269</v>
      </c>
      <c r="D28" s="890"/>
      <c r="E28" s="105"/>
    </row>
    <row r="29" spans="2:9" ht="111" customHeight="1" thickBot="1" x14ac:dyDescent="0.4">
      <c r="B29" s="104"/>
      <c r="C29" s="112" t="s">
        <v>306</v>
      </c>
      <c r="D29" s="446" t="s">
        <v>1161</v>
      </c>
      <c r="E29" s="105"/>
    </row>
    <row r="30" spans="2:9" ht="189.75" customHeight="1" thickBot="1" x14ac:dyDescent="0.4">
      <c r="B30" s="104"/>
      <c r="C30" s="112" t="s">
        <v>307</v>
      </c>
      <c r="D30" s="446" t="s">
        <v>963</v>
      </c>
      <c r="E30" s="105"/>
    </row>
    <row r="31" spans="2:9" ht="75" customHeight="1" thickBot="1" x14ac:dyDescent="0.4">
      <c r="B31" s="104"/>
      <c r="C31" s="112" t="s">
        <v>270</v>
      </c>
      <c r="D31" s="447" t="s">
        <v>962</v>
      </c>
      <c r="E31" s="105"/>
    </row>
    <row r="32" spans="2:9" ht="165" customHeight="1" thickBot="1" x14ac:dyDescent="0.4">
      <c r="B32" s="104"/>
      <c r="C32" s="112" t="s">
        <v>308</v>
      </c>
      <c r="D32" s="446" t="s">
        <v>1162</v>
      </c>
      <c r="E32" s="105"/>
    </row>
    <row r="33" spans="2:5" ht="15" thickBot="1" x14ac:dyDescent="0.4">
      <c r="B33" s="141"/>
      <c r="C33" s="115"/>
      <c r="D33" s="115"/>
      <c r="E33" s="142"/>
    </row>
  </sheetData>
  <customSheetViews>
    <customSheetView guid="{0B64CDAF-79DE-49D1-9990-68FE67F0BDEF}" scale="90" topLeftCell="C1">
      <selection activeCell="D17" sqref="D17"/>
      <pageMargins left="0.25" right="0.25" top="0.18" bottom="0.17" header="0.17" footer="0.17"/>
      <pageSetup orientation="portrait"/>
    </customSheetView>
    <customSheetView guid="{7ABC4BEF-25DE-41D9-BB2E-F63719FFD8CD}" scale="90" topLeftCell="C1">
      <selection activeCell="D17" sqref="D17"/>
      <pageMargins left="0.25" right="0.25" top="0.18" bottom="0.17" header="0.17" footer="0.17"/>
      <pageSetup orientation="portrait"/>
    </customSheetView>
    <customSheetView guid="{8F0D285A-0224-4C31-92C2-6C61BAA6C63C}" topLeftCell="A13">
      <selection activeCell="C12" sqref="C12:D12"/>
      <pageMargins left="0.25" right="0.25" top="0.18" bottom="0.17" header="0.17" footer="0.17"/>
      <pageSetup orientation="portrait"/>
    </customSheetView>
    <customSheetView guid="{724EC541-FBBD-44B7-BF6E-E9353C654B89}" scale="90" topLeftCell="C1">
      <selection activeCell="D17" sqref="D17"/>
      <pageMargins left="0.25" right="0.25" top="0.18" bottom="0.17" header="0.17" footer="0.17"/>
      <pageSetup orientation="portrait"/>
    </customSheetView>
  </customSheetViews>
  <mergeCells count="7">
    <mergeCell ref="C28:D28"/>
    <mergeCell ref="C3:D3"/>
    <mergeCell ref="C13:D13"/>
    <mergeCell ref="C15:D15"/>
    <mergeCell ref="C21:D21"/>
    <mergeCell ref="C24:D24"/>
    <mergeCell ref="C18:D18"/>
  </mergeCells>
  <pageMargins left="0.25" right="0.25" top="0.18" bottom="0.17" header="0.17" footer="0.17"/>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S321"/>
  <sheetViews>
    <sheetView showGridLines="0" topLeftCell="C25" zoomScaleNormal="100" zoomScalePageLayoutView="85" workbookViewId="0">
      <selection activeCell="G21" sqref="G21"/>
    </sheetView>
  </sheetViews>
  <sheetFormatPr defaultColWidth="8.81640625" defaultRowHeight="14.5" outlineLevelRow="1" x14ac:dyDescent="0.35"/>
  <cols>
    <col min="1" max="1" width="3" style="144" customWidth="1"/>
    <col min="2" max="2" width="28.453125" style="144" customWidth="1"/>
    <col min="3" max="3" width="50.453125" style="144" customWidth="1"/>
    <col min="4" max="4" width="34.453125" style="144" customWidth="1"/>
    <col min="5" max="5" width="32" style="144" customWidth="1"/>
    <col min="6" max="6" width="26.54296875" style="144" customWidth="1"/>
    <col min="7" max="7" width="26.453125" style="144" bestFit="1" customWidth="1"/>
    <col min="8" max="8" width="30" style="144" customWidth="1"/>
    <col min="9" max="9" width="26.1796875" style="144" customWidth="1"/>
    <col min="10" max="10" width="25.81640625" style="144" customWidth="1"/>
    <col min="11" max="11" width="31" style="144" bestFit="1" customWidth="1"/>
    <col min="12" max="12" width="30.453125" style="144" customWidth="1"/>
    <col min="13" max="13" width="27.1796875" style="144" bestFit="1" customWidth="1"/>
    <col min="14" max="14" width="25" style="144" customWidth="1"/>
    <col min="15" max="15" width="25.81640625" style="144" bestFit="1" customWidth="1"/>
    <col min="16" max="16" width="30.453125" style="144" customWidth="1"/>
    <col min="17" max="17" width="27.1796875" style="144" bestFit="1" customWidth="1"/>
    <col min="18" max="18" width="24.453125" style="144" customWidth="1"/>
    <col min="19" max="19" width="23.1796875" style="144" bestFit="1" customWidth="1"/>
    <col min="20" max="20" width="27.54296875" style="144" customWidth="1"/>
    <col min="21" max="16384" width="8.81640625" style="144"/>
  </cols>
  <sheetData>
    <row r="1" spans="2:19" ht="15" thickBot="1" x14ac:dyDescent="0.4"/>
    <row r="2" spans="2:19" ht="26" x14ac:dyDescent="0.35">
      <c r="B2" s="85"/>
      <c r="C2" s="998"/>
      <c r="D2" s="998"/>
      <c r="E2" s="998"/>
      <c r="F2" s="998"/>
      <c r="G2" s="998"/>
      <c r="H2" s="79"/>
      <c r="I2" s="79"/>
      <c r="J2" s="79"/>
      <c r="K2" s="79"/>
      <c r="L2" s="79"/>
      <c r="M2" s="79"/>
      <c r="N2" s="79"/>
      <c r="O2" s="79"/>
      <c r="P2" s="79"/>
      <c r="Q2" s="79"/>
      <c r="R2" s="79"/>
      <c r="S2" s="80"/>
    </row>
    <row r="3" spans="2:19" ht="26" x14ac:dyDescent="0.35">
      <c r="B3" s="86"/>
      <c r="C3" s="1004" t="s">
        <v>285</v>
      </c>
      <c r="D3" s="1005"/>
      <c r="E3" s="1005"/>
      <c r="F3" s="1005"/>
      <c r="G3" s="1006"/>
      <c r="H3" s="82"/>
      <c r="I3" s="82"/>
      <c r="J3" s="82"/>
      <c r="K3" s="82"/>
      <c r="L3" s="82"/>
      <c r="M3" s="82"/>
      <c r="N3" s="82"/>
      <c r="O3" s="82"/>
      <c r="P3" s="82"/>
      <c r="Q3" s="82"/>
      <c r="R3" s="82"/>
      <c r="S3" s="84"/>
    </row>
    <row r="4" spans="2:19" ht="26" x14ac:dyDescent="0.35">
      <c r="B4" s="86"/>
      <c r="C4" s="87"/>
      <c r="D4" s="87"/>
      <c r="E4" s="87"/>
      <c r="F4" s="87"/>
      <c r="G4" s="87"/>
      <c r="H4" s="82"/>
      <c r="I4" s="82"/>
      <c r="J4" s="82"/>
      <c r="K4" s="82"/>
      <c r="L4" s="82"/>
      <c r="M4" s="82"/>
      <c r="N4" s="82"/>
      <c r="O4" s="82"/>
      <c r="P4" s="82"/>
      <c r="Q4" s="82"/>
      <c r="R4" s="82"/>
      <c r="S4" s="84"/>
    </row>
    <row r="5" spans="2:19" ht="15" thickBot="1" x14ac:dyDescent="0.4">
      <c r="B5" s="81"/>
      <c r="C5" s="82"/>
      <c r="D5" s="82"/>
      <c r="E5" s="82"/>
      <c r="F5" s="82"/>
      <c r="G5" s="82"/>
      <c r="H5" s="82"/>
      <c r="I5" s="82"/>
      <c r="J5" s="82"/>
      <c r="K5" s="82"/>
      <c r="L5" s="82"/>
      <c r="M5" s="82"/>
      <c r="N5" s="82"/>
      <c r="O5" s="82"/>
      <c r="P5" s="82"/>
      <c r="Q5" s="82"/>
      <c r="R5" s="82"/>
      <c r="S5" s="84"/>
    </row>
    <row r="6" spans="2:19" ht="34.5" customHeight="1" thickBot="1" x14ac:dyDescent="0.4">
      <c r="B6" s="999" t="s">
        <v>605</v>
      </c>
      <c r="C6" s="1000"/>
      <c r="D6" s="1000"/>
      <c r="E6" s="1000"/>
      <c r="F6" s="1000"/>
      <c r="G6" s="1000"/>
      <c r="H6" s="228"/>
      <c r="I6" s="228"/>
      <c r="J6" s="228"/>
      <c r="K6" s="228"/>
      <c r="L6" s="228"/>
      <c r="M6" s="228"/>
      <c r="N6" s="228"/>
      <c r="O6" s="228"/>
      <c r="P6" s="228"/>
      <c r="Q6" s="228"/>
      <c r="R6" s="228"/>
      <c r="S6" s="229"/>
    </row>
    <row r="7" spans="2:19" ht="15.75" customHeight="1" x14ac:dyDescent="0.35">
      <c r="B7" s="999" t="s">
        <v>667</v>
      </c>
      <c r="C7" s="1001"/>
      <c r="D7" s="1001"/>
      <c r="E7" s="1001"/>
      <c r="F7" s="1001"/>
      <c r="G7" s="1001"/>
      <c r="H7" s="228"/>
      <c r="I7" s="228"/>
      <c r="J7" s="228"/>
      <c r="K7" s="228"/>
      <c r="L7" s="228"/>
      <c r="M7" s="228"/>
      <c r="N7" s="228"/>
      <c r="O7" s="228"/>
      <c r="P7" s="228"/>
      <c r="Q7" s="228"/>
      <c r="R7" s="228"/>
      <c r="S7" s="229"/>
    </row>
    <row r="8" spans="2:19" ht="15.75" customHeight="1" thickBot="1" x14ac:dyDescent="0.4">
      <c r="B8" s="1002" t="s">
        <v>243</v>
      </c>
      <c r="C8" s="1003"/>
      <c r="D8" s="1003"/>
      <c r="E8" s="1003"/>
      <c r="F8" s="1003"/>
      <c r="G8" s="1003"/>
      <c r="H8" s="230"/>
      <c r="I8" s="230"/>
      <c r="J8" s="230"/>
      <c r="K8" s="230"/>
      <c r="L8" s="230"/>
      <c r="M8" s="230"/>
      <c r="N8" s="230"/>
      <c r="O8" s="230"/>
      <c r="P8" s="230"/>
      <c r="Q8" s="230"/>
      <c r="R8" s="230"/>
      <c r="S8" s="231"/>
    </row>
    <row r="10" spans="2:19" ht="21" x14ac:dyDescent="0.5">
      <c r="B10" s="900" t="s">
        <v>312</v>
      </c>
      <c r="C10" s="900"/>
    </row>
    <row r="11" spans="2:19" ht="15" thickBot="1" x14ac:dyDescent="0.4"/>
    <row r="12" spans="2:19" ht="15" customHeight="1" thickBot="1" x14ac:dyDescent="0.4">
      <c r="B12" s="232" t="s">
        <v>313</v>
      </c>
      <c r="C12" s="145" t="s">
        <v>970</v>
      </c>
    </row>
    <row r="13" spans="2:19" ht="15.75" customHeight="1" thickBot="1" x14ac:dyDescent="0.4">
      <c r="B13" s="232" t="s">
        <v>278</v>
      </c>
      <c r="C13" s="145" t="s">
        <v>971</v>
      </c>
    </row>
    <row r="14" spans="2:19" ht="15.75" customHeight="1" thickBot="1" x14ac:dyDescent="0.4">
      <c r="B14" s="232" t="s">
        <v>668</v>
      </c>
      <c r="C14" s="145" t="s">
        <v>608</v>
      </c>
    </row>
    <row r="15" spans="2:19" ht="15.75" customHeight="1" thickBot="1" x14ac:dyDescent="0.4">
      <c r="B15" s="232" t="s">
        <v>314</v>
      </c>
      <c r="C15" s="145" t="s">
        <v>97</v>
      </c>
    </row>
    <row r="16" spans="2:19" ht="15" thickBot="1" x14ac:dyDescent="0.4">
      <c r="B16" s="232" t="s">
        <v>315</v>
      </c>
      <c r="C16" s="145" t="s">
        <v>609</v>
      </c>
    </row>
    <row r="17" spans="2:19" ht="15" thickBot="1" x14ac:dyDescent="0.4">
      <c r="B17" s="232" t="s">
        <v>316</v>
      </c>
      <c r="C17" s="145" t="s">
        <v>498</v>
      </c>
    </row>
    <row r="18" spans="2:19" ht="15" thickBot="1" x14ac:dyDescent="0.4"/>
    <row r="19" spans="2:19" ht="15" thickBot="1" x14ac:dyDescent="0.4">
      <c r="D19" s="895" t="s">
        <v>317</v>
      </c>
      <c r="E19" s="896"/>
      <c r="F19" s="896"/>
      <c r="G19" s="897"/>
      <c r="H19" s="895" t="s">
        <v>318</v>
      </c>
      <c r="I19" s="896"/>
      <c r="J19" s="896"/>
      <c r="K19" s="897"/>
      <c r="L19" s="895" t="s">
        <v>319</v>
      </c>
      <c r="M19" s="896"/>
      <c r="N19" s="896"/>
      <c r="O19" s="897"/>
      <c r="P19" s="895" t="s">
        <v>320</v>
      </c>
      <c r="Q19" s="896"/>
      <c r="R19" s="896"/>
      <c r="S19" s="897"/>
    </row>
    <row r="20" spans="2:19" ht="45" customHeight="1" thickBot="1" x14ac:dyDescent="0.4">
      <c r="B20" s="901" t="s">
        <v>321</v>
      </c>
      <c r="C20" s="904" t="s">
        <v>322</v>
      </c>
      <c r="D20" s="146"/>
      <c r="E20" s="147" t="s">
        <v>323</v>
      </c>
      <c r="F20" s="148" t="s">
        <v>324</v>
      </c>
      <c r="G20" s="149" t="s">
        <v>325</v>
      </c>
      <c r="H20" s="146"/>
      <c r="I20" s="147" t="s">
        <v>323</v>
      </c>
      <c r="J20" s="148" t="s">
        <v>324</v>
      </c>
      <c r="K20" s="149" t="s">
        <v>325</v>
      </c>
      <c r="L20" s="146"/>
      <c r="M20" s="147" t="s">
        <v>323</v>
      </c>
      <c r="N20" s="148" t="s">
        <v>324</v>
      </c>
      <c r="O20" s="149" t="s">
        <v>325</v>
      </c>
      <c r="P20" s="146"/>
      <c r="Q20" s="147" t="s">
        <v>323</v>
      </c>
      <c r="R20" s="148" t="s">
        <v>324</v>
      </c>
      <c r="S20" s="149" t="s">
        <v>325</v>
      </c>
    </row>
    <row r="21" spans="2:19" ht="40.5" customHeight="1" x14ac:dyDescent="0.35">
      <c r="B21" s="902"/>
      <c r="C21" s="905"/>
      <c r="D21" s="150" t="s">
        <v>326</v>
      </c>
      <c r="E21" s="151">
        <v>0</v>
      </c>
      <c r="F21" s="152">
        <v>0</v>
      </c>
      <c r="G21" s="153">
        <v>0</v>
      </c>
      <c r="H21" s="154" t="s">
        <v>326</v>
      </c>
      <c r="I21" s="155">
        <v>4740</v>
      </c>
      <c r="J21" s="155">
        <v>4740</v>
      </c>
      <c r="K21" s="157"/>
      <c r="L21" s="150" t="s">
        <v>326</v>
      </c>
      <c r="M21" s="155">
        <v>4320</v>
      </c>
      <c r="N21" s="156">
        <v>4320</v>
      </c>
      <c r="O21" s="157"/>
      <c r="P21" s="150" t="s">
        <v>326</v>
      </c>
      <c r="Q21" s="155"/>
      <c r="R21" s="156"/>
      <c r="S21" s="157"/>
    </row>
    <row r="22" spans="2:19" ht="39.75" customHeight="1" x14ac:dyDescent="0.35">
      <c r="B22" s="902"/>
      <c r="C22" s="905"/>
      <c r="D22" s="158" t="s">
        <v>327</v>
      </c>
      <c r="E22" s="159">
        <v>0</v>
      </c>
      <c r="F22" s="159">
        <v>0</v>
      </c>
      <c r="G22" s="160">
        <v>0</v>
      </c>
      <c r="H22" s="161" t="s">
        <v>327</v>
      </c>
      <c r="I22" s="162">
        <v>0.5</v>
      </c>
      <c r="J22" s="162">
        <v>0.5</v>
      </c>
      <c r="K22" s="163"/>
      <c r="L22" s="158" t="s">
        <v>327</v>
      </c>
      <c r="M22" s="162">
        <v>0.45</v>
      </c>
      <c r="N22" s="162">
        <v>0.45</v>
      </c>
      <c r="O22" s="163"/>
      <c r="P22" s="158" t="s">
        <v>327</v>
      </c>
      <c r="Q22" s="162"/>
      <c r="R22" s="162"/>
      <c r="S22" s="163"/>
    </row>
    <row r="23" spans="2:19" ht="37.5" customHeight="1" x14ac:dyDescent="0.35">
      <c r="B23" s="903"/>
      <c r="C23" s="906"/>
      <c r="D23" s="158" t="s">
        <v>328</v>
      </c>
      <c r="E23" s="159">
        <v>0</v>
      </c>
      <c r="F23" s="159">
        <v>0</v>
      </c>
      <c r="G23" s="160">
        <v>0</v>
      </c>
      <c r="H23" s="161" t="s">
        <v>328</v>
      </c>
      <c r="I23" s="162">
        <v>0.87</v>
      </c>
      <c r="J23" s="162">
        <v>0.87</v>
      </c>
      <c r="K23" s="163"/>
      <c r="L23" s="158" t="s">
        <v>328</v>
      </c>
      <c r="M23" s="162">
        <v>0.87</v>
      </c>
      <c r="N23" s="162">
        <v>0.87</v>
      </c>
      <c r="O23" s="163"/>
      <c r="P23" s="158" t="s">
        <v>328</v>
      </c>
      <c r="Q23" s="162"/>
      <c r="R23" s="162"/>
      <c r="S23" s="163"/>
    </row>
    <row r="24" spans="2:19" ht="15" thickBot="1" x14ac:dyDescent="0.4">
      <c r="B24" s="164"/>
      <c r="C24" s="164"/>
      <c r="Q24" s="165"/>
      <c r="R24" s="165"/>
      <c r="S24" s="165"/>
    </row>
    <row r="25" spans="2:19" ht="30" customHeight="1" thickBot="1" x14ac:dyDescent="0.4">
      <c r="B25" s="164"/>
      <c r="C25" s="164"/>
      <c r="D25" s="895" t="s">
        <v>317</v>
      </c>
      <c r="E25" s="896"/>
      <c r="F25" s="896"/>
      <c r="G25" s="897"/>
      <c r="H25" s="895" t="s">
        <v>318</v>
      </c>
      <c r="I25" s="896"/>
      <c r="J25" s="896"/>
      <c r="K25" s="897"/>
      <c r="L25" s="895" t="s">
        <v>319</v>
      </c>
      <c r="M25" s="896"/>
      <c r="N25" s="896"/>
      <c r="O25" s="897"/>
      <c r="P25" s="895" t="s">
        <v>320</v>
      </c>
      <c r="Q25" s="896"/>
      <c r="R25" s="896"/>
      <c r="S25" s="897"/>
    </row>
    <row r="26" spans="2:19" ht="47.25" customHeight="1" x14ac:dyDescent="0.35">
      <c r="B26" s="901" t="s">
        <v>329</v>
      </c>
      <c r="C26" s="901" t="s">
        <v>330</v>
      </c>
      <c r="D26" s="898" t="s">
        <v>331</v>
      </c>
      <c r="E26" s="899"/>
      <c r="F26" s="166" t="s">
        <v>332</v>
      </c>
      <c r="G26" s="167" t="s">
        <v>333</v>
      </c>
      <c r="H26" s="898" t="s">
        <v>331</v>
      </c>
      <c r="I26" s="899"/>
      <c r="J26" s="166" t="s">
        <v>332</v>
      </c>
      <c r="K26" s="167" t="s">
        <v>333</v>
      </c>
      <c r="L26" s="898" t="s">
        <v>331</v>
      </c>
      <c r="M26" s="899"/>
      <c r="N26" s="166" t="s">
        <v>332</v>
      </c>
      <c r="O26" s="167" t="s">
        <v>333</v>
      </c>
      <c r="P26" s="898" t="s">
        <v>331</v>
      </c>
      <c r="Q26" s="899"/>
      <c r="R26" s="166" t="s">
        <v>332</v>
      </c>
      <c r="S26" s="167" t="s">
        <v>333</v>
      </c>
    </row>
    <row r="27" spans="2:19" ht="51" customHeight="1" x14ac:dyDescent="0.35">
      <c r="B27" s="902"/>
      <c r="C27" s="902"/>
      <c r="D27" s="168" t="s">
        <v>326</v>
      </c>
      <c r="E27" s="169"/>
      <c r="F27" s="917"/>
      <c r="G27" s="919"/>
      <c r="H27" s="168" t="s">
        <v>326</v>
      </c>
      <c r="I27" s="170"/>
      <c r="J27" s="907"/>
      <c r="K27" s="909"/>
      <c r="L27" s="168" t="s">
        <v>326</v>
      </c>
      <c r="M27" s="170"/>
      <c r="N27" s="907"/>
      <c r="O27" s="909"/>
      <c r="P27" s="168" t="s">
        <v>326</v>
      </c>
      <c r="Q27" s="170"/>
      <c r="R27" s="907"/>
      <c r="S27" s="909"/>
    </row>
    <row r="28" spans="2:19" ht="51" customHeight="1" x14ac:dyDescent="0.35">
      <c r="B28" s="903"/>
      <c r="C28" s="903"/>
      <c r="D28" s="171" t="s">
        <v>334</v>
      </c>
      <c r="E28" s="172"/>
      <c r="F28" s="918"/>
      <c r="G28" s="920"/>
      <c r="H28" s="171" t="s">
        <v>334</v>
      </c>
      <c r="I28" s="173"/>
      <c r="J28" s="908"/>
      <c r="K28" s="910"/>
      <c r="L28" s="171" t="s">
        <v>334</v>
      </c>
      <c r="M28" s="173"/>
      <c r="N28" s="908"/>
      <c r="O28" s="910"/>
      <c r="P28" s="171" t="s">
        <v>334</v>
      </c>
      <c r="Q28" s="173"/>
      <c r="R28" s="908"/>
      <c r="S28" s="910"/>
    </row>
    <row r="29" spans="2:19" ht="33.75" customHeight="1" x14ac:dyDescent="0.35">
      <c r="B29" s="911" t="s">
        <v>335</v>
      </c>
      <c r="C29" s="914" t="s">
        <v>336</v>
      </c>
      <c r="D29" s="484" t="s">
        <v>337</v>
      </c>
      <c r="E29" s="174" t="s">
        <v>316</v>
      </c>
      <c r="F29" s="174" t="s">
        <v>338</v>
      </c>
      <c r="G29" s="175" t="s">
        <v>339</v>
      </c>
      <c r="H29" s="484" t="s">
        <v>337</v>
      </c>
      <c r="I29" s="174" t="s">
        <v>316</v>
      </c>
      <c r="J29" s="174" t="s">
        <v>338</v>
      </c>
      <c r="K29" s="175" t="s">
        <v>339</v>
      </c>
      <c r="L29" s="484" t="s">
        <v>337</v>
      </c>
      <c r="M29" s="174" t="s">
        <v>316</v>
      </c>
      <c r="N29" s="174" t="s">
        <v>338</v>
      </c>
      <c r="O29" s="175" t="s">
        <v>339</v>
      </c>
      <c r="P29" s="484" t="s">
        <v>337</v>
      </c>
      <c r="Q29" s="174" t="s">
        <v>316</v>
      </c>
      <c r="R29" s="174" t="s">
        <v>338</v>
      </c>
      <c r="S29" s="175" t="s">
        <v>339</v>
      </c>
    </row>
    <row r="30" spans="2:19" ht="30" customHeight="1" x14ac:dyDescent="0.35">
      <c r="B30" s="912"/>
      <c r="C30" s="915"/>
      <c r="D30" s="176"/>
      <c r="E30" s="177"/>
      <c r="F30" s="177"/>
      <c r="G30" s="178" t="s">
        <v>547</v>
      </c>
      <c r="H30" s="179">
        <v>0</v>
      </c>
      <c r="I30" s="180"/>
      <c r="J30" s="179"/>
      <c r="K30" s="181"/>
      <c r="L30" s="179">
        <v>0</v>
      </c>
      <c r="M30" s="180"/>
      <c r="N30" s="179"/>
      <c r="O30" s="181"/>
      <c r="P30" s="179"/>
      <c r="Q30" s="180"/>
      <c r="R30" s="179"/>
      <c r="S30" s="181"/>
    </row>
    <row r="31" spans="2:19" ht="36.75" customHeight="1" outlineLevel="1" x14ac:dyDescent="0.35">
      <c r="B31" s="912"/>
      <c r="C31" s="915"/>
      <c r="D31" s="484" t="s">
        <v>337</v>
      </c>
      <c r="E31" s="174" t="s">
        <v>316</v>
      </c>
      <c r="F31" s="174" t="s">
        <v>338</v>
      </c>
      <c r="G31" s="175" t="s">
        <v>339</v>
      </c>
      <c r="H31" s="484" t="s">
        <v>337</v>
      </c>
      <c r="I31" s="174" t="s">
        <v>316</v>
      </c>
      <c r="J31" s="174" t="s">
        <v>338</v>
      </c>
      <c r="K31" s="175" t="s">
        <v>339</v>
      </c>
      <c r="L31" s="484" t="s">
        <v>337</v>
      </c>
      <c r="M31" s="174" t="s">
        <v>316</v>
      </c>
      <c r="N31" s="174" t="s">
        <v>338</v>
      </c>
      <c r="O31" s="175" t="s">
        <v>339</v>
      </c>
      <c r="P31" s="484" t="s">
        <v>337</v>
      </c>
      <c r="Q31" s="174" t="s">
        <v>316</v>
      </c>
      <c r="R31" s="174" t="s">
        <v>338</v>
      </c>
      <c r="S31" s="175" t="s">
        <v>339</v>
      </c>
    </row>
    <row r="32" spans="2:19" ht="30" customHeight="1" outlineLevel="1" x14ac:dyDescent="0.35">
      <c r="B32" s="912"/>
      <c r="C32" s="915"/>
      <c r="D32" s="176"/>
      <c r="E32" s="177"/>
      <c r="F32" s="177"/>
      <c r="G32" s="178"/>
      <c r="H32" s="179"/>
      <c r="I32" s="180"/>
      <c r="J32" s="179"/>
      <c r="K32" s="181"/>
      <c r="L32" s="179"/>
      <c r="M32" s="180"/>
      <c r="N32" s="179"/>
      <c r="O32" s="181"/>
      <c r="P32" s="179"/>
      <c r="Q32" s="180"/>
      <c r="R32" s="179"/>
      <c r="S32" s="181"/>
    </row>
    <row r="33" spans="2:19" ht="36" customHeight="1" outlineLevel="1" x14ac:dyDescent="0.35">
      <c r="B33" s="912"/>
      <c r="C33" s="915"/>
      <c r="D33" s="484" t="s">
        <v>337</v>
      </c>
      <c r="E33" s="174" t="s">
        <v>316</v>
      </c>
      <c r="F33" s="174" t="s">
        <v>338</v>
      </c>
      <c r="G33" s="175" t="s">
        <v>339</v>
      </c>
      <c r="H33" s="484" t="s">
        <v>337</v>
      </c>
      <c r="I33" s="174" t="s">
        <v>316</v>
      </c>
      <c r="J33" s="174" t="s">
        <v>338</v>
      </c>
      <c r="K33" s="175" t="s">
        <v>339</v>
      </c>
      <c r="L33" s="484" t="s">
        <v>337</v>
      </c>
      <c r="M33" s="174" t="s">
        <v>316</v>
      </c>
      <c r="N33" s="174" t="s">
        <v>338</v>
      </c>
      <c r="O33" s="175" t="s">
        <v>339</v>
      </c>
      <c r="P33" s="484" t="s">
        <v>337</v>
      </c>
      <c r="Q33" s="174" t="s">
        <v>316</v>
      </c>
      <c r="R33" s="174" t="s">
        <v>338</v>
      </c>
      <c r="S33" s="175" t="s">
        <v>339</v>
      </c>
    </row>
    <row r="34" spans="2:19" ht="30" customHeight="1" outlineLevel="1" x14ac:dyDescent="0.35">
      <c r="B34" s="912"/>
      <c r="C34" s="915"/>
      <c r="D34" s="176"/>
      <c r="E34" s="177"/>
      <c r="F34" s="177"/>
      <c r="G34" s="178"/>
      <c r="H34" s="179"/>
      <c r="I34" s="180"/>
      <c r="J34" s="179"/>
      <c r="K34" s="181"/>
      <c r="L34" s="179"/>
      <c r="M34" s="180"/>
      <c r="N34" s="179"/>
      <c r="O34" s="181"/>
      <c r="P34" s="179"/>
      <c r="Q34" s="180"/>
      <c r="R34" s="179"/>
      <c r="S34" s="181"/>
    </row>
    <row r="35" spans="2:19" ht="39" customHeight="1" outlineLevel="1" x14ac:dyDescent="0.35">
      <c r="B35" s="912"/>
      <c r="C35" s="915"/>
      <c r="D35" s="484" t="s">
        <v>337</v>
      </c>
      <c r="E35" s="174" t="s">
        <v>316</v>
      </c>
      <c r="F35" s="174" t="s">
        <v>338</v>
      </c>
      <c r="G35" s="175" t="s">
        <v>339</v>
      </c>
      <c r="H35" s="484" t="s">
        <v>337</v>
      </c>
      <c r="I35" s="174" t="s">
        <v>316</v>
      </c>
      <c r="J35" s="174" t="s">
        <v>338</v>
      </c>
      <c r="K35" s="175" t="s">
        <v>339</v>
      </c>
      <c r="L35" s="484" t="s">
        <v>337</v>
      </c>
      <c r="M35" s="174" t="s">
        <v>316</v>
      </c>
      <c r="N35" s="174" t="s">
        <v>338</v>
      </c>
      <c r="O35" s="175" t="s">
        <v>339</v>
      </c>
      <c r="P35" s="484" t="s">
        <v>337</v>
      </c>
      <c r="Q35" s="174" t="s">
        <v>316</v>
      </c>
      <c r="R35" s="174" t="s">
        <v>338</v>
      </c>
      <c r="S35" s="175" t="s">
        <v>339</v>
      </c>
    </row>
    <row r="36" spans="2:19" ht="30" customHeight="1" outlineLevel="1" x14ac:dyDescent="0.35">
      <c r="B36" s="912"/>
      <c r="C36" s="915"/>
      <c r="D36" s="176"/>
      <c r="E36" s="177"/>
      <c r="F36" s="177"/>
      <c r="G36" s="178"/>
      <c r="H36" s="179"/>
      <c r="I36" s="180"/>
      <c r="J36" s="179"/>
      <c r="K36" s="181"/>
      <c r="L36" s="179"/>
      <c r="M36" s="180"/>
      <c r="N36" s="179"/>
      <c r="O36" s="181"/>
      <c r="P36" s="179"/>
      <c r="Q36" s="180"/>
      <c r="R36" s="179"/>
      <c r="S36" s="181"/>
    </row>
    <row r="37" spans="2:19" ht="36.75" customHeight="1" outlineLevel="1" x14ac:dyDescent="0.35">
      <c r="B37" s="912"/>
      <c r="C37" s="915"/>
      <c r="D37" s="484" t="s">
        <v>337</v>
      </c>
      <c r="E37" s="174" t="s">
        <v>316</v>
      </c>
      <c r="F37" s="174" t="s">
        <v>338</v>
      </c>
      <c r="G37" s="175" t="s">
        <v>339</v>
      </c>
      <c r="H37" s="484" t="s">
        <v>337</v>
      </c>
      <c r="I37" s="174" t="s">
        <v>316</v>
      </c>
      <c r="J37" s="174" t="s">
        <v>338</v>
      </c>
      <c r="K37" s="175" t="s">
        <v>339</v>
      </c>
      <c r="L37" s="484" t="s">
        <v>337</v>
      </c>
      <c r="M37" s="174" t="s">
        <v>316</v>
      </c>
      <c r="N37" s="174" t="s">
        <v>338</v>
      </c>
      <c r="O37" s="175" t="s">
        <v>339</v>
      </c>
      <c r="P37" s="484" t="s">
        <v>337</v>
      </c>
      <c r="Q37" s="174" t="s">
        <v>316</v>
      </c>
      <c r="R37" s="174" t="s">
        <v>338</v>
      </c>
      <c r="S37" s="175" t="s">
        <v>339</v>
      </c>
    </row>
    <row r="38" spans="2:19" ht="30" customHeight="1" outlineLevel="1" x14ac:dyDescent="0.35">
      <c r="B38" s="913"/>
      <c r="C38" s="916"/>
      <c r="D38" s="176"/>
      <c r="E38" s="177"/>
      <c r="F38" s="177"/>
      <c r="G38" s="178"/>
      <c r="H38" s="179"/>
      <c r="I38" s="180"/>
      <c r="J38" s="179"/>
      <c r="K38" s="181"/>
      <c r="L38" s="179"/>
      <c r="M38" s="180"/>
      <c r="N38" s="179"/>
      <c r="O38" s="181"/>
      <c r="P38" s="179"/>
      <c r="Q38" s="180"/>
      <c r="R38" s="179"/>
      <c r="S38" s="181"/>
    </row>
    <row r="39" spans="2:19" ht="30" customHeight="1" x14ac:dyDescent="0.35">
      <c r="B39" s="911" t="s">
        <v>340</v>
      </c>
      <c r="C39" s="911" t="s">
        <v>341</v>
      </c>
      <c r="D39" s="174" t="s">
        <v>342</v>
      </c>
      <c r="E39" s="174" t="s">
        <v>343</v>
      </c>
      <c r="F39" s="148" t="s">
        <v>344</v>
      </c>
      <c r="G39" s="182" t="s">
        <v>421</v>
      </c>
      <c r="H39" s="174" t="s">
        <v>342</v>
      </c>
      <c r="I39" s="174" t="s">
        <v>343</v>
      </c>
      <c r="J39" s="148" t="s">
        <v>344</v>
      </c>
      <c r="K39" s="183" t="s">
        <v>421</v>
      </c>
      <c r="L39" s="174" t="s">
        <v>342</v>
      </c>
      <c r="M39" s="174" t="s">
        <v>343</v>
      </c>
      <c r="N39" s="148" t="s">
        <v>344</v>
      </c>
      <c r="O39" s="181" t="s">
        <v>421</v>
      </c>
      <c r="P39" s="174" t="s">
        <v>342</v>
      </c>
      <c r="Q39" s="174" t="s">
        <v>343</v>
      </c>
      <c r="R39" s="148" t="s">
        <v>344</v>
      </c>
      <c r="S39" s="183"/>
    </row>
    <row r="40" spans="2:19" ht="30" customHeight="1" x14ac:dyDescent="0.35">
      <c r="B40" s="912"/>
      <c r="C40" s="912"/>
      <c r="D40" s="921">
        <v>1</v>
      </c>
      <c r="E40" s="923" t="s">
        <v>546</v>
      </c>
      <c r="F40" s="148" t="s">
        <v>345</v>
      </c>
      <c r="G40" s="184" t="s">
        <v>488</v>
      </c>
      <c r="H40" s="925">
        <v>3</v>
      </c>
      <c r="I40" s="925" t="s">
        <v>546</v>
      </c>
      <c r="J40" s="148" t="s">
        <v>345</v>
      </c>
      <c r="K40" s="185" t="s">
        <v>488</v>
      </c>
      <c r="L40" s="925">
        <v>1</v>
      </c>
      <c r="M40" s="925" t="s">
        <v>546</v>
      </c>
      <c r="N40" s="148" t="s">
        <v>345</v>
      </c>
      <c r="O40" s="492" t="s">
        <v>488</v>
      </c>
      <c r="P40" s="925"/>
      <c r="Q40" s="925"/>
      <c r="R40" s="148" t="s">
        <v>345</v>
      </c>
      <c r="S40" s="185"/>
    </row>
    <row r="41" spans="2:19" ht="30" customHeight="1" x14ac:dyDescent="0.35">
      <c r="B41" s="912"/>
      <c r="C41" s="912"/>
      <c r="D41" s="922"/>
      <c r="E41" s="924"/>
      <c r="F41" s="148" t="s">
        <v>346</v>
      </c>
      <c r="G41" s="178">
        <v>12</v>
      </c>
      <c r="H41" s="926"/>
      <c r="I41" s="926"/>
      <c r="J41" s="148" t="s">
        <v>346</v>
      </c>
      <c r="K41" s="181">
        <v>3</v>
      </c>
      <c r="L41" s="926"/>
      <c r="M41" s="926"/>
      <c r="N41" s="148" t="s">
        <v>346</v>
      </c>
      <c r="O41" s="181">
        <v>3</v>
      </c>
      <c r="P41" s="926"/>
      <c r="Q41" s="926"/>
      <c r="R41" s="148" t="s">
        <v>346</v>
      </c>
      <c r="S41" s="181"/>
    </row>
    <row r="42" spans="2:19" ht="30" customHeight="1" outlineLevel="1" x14ac:dyDescent="0.35">
      <c r="B42" s="912"/>
      <c r="C42" s="912"/>
      <c r="D42" s="174" t="s">
        <v>342</v>
      </c>
      <c r="E42" s="174" t="s">
        <v>343</v>
      </c>
      <c r="F42" s="148" t="s">
        <v>344</v>
      </c>
      <c r="G42" s="182"/>
      <c r="H42" s="174" t="s">
        <v>342</v>
      </c>
      <c r="I42" s="174" t="s">
        <v>343</v>
      </c>
      <c r="J42" s="148" t="s">
        <v>344</v>
      </c>
      <c r="K42" s="183"/>
      <c r="L42" s="174" t="s">
        <v>342</v>
      </c>
      <c r="M42" s="174" t="s">
        <v>343</v>
      </c>
      <c r="N42" s="148" t="s">
        <v>344</v>
      </c>
      <c r="O42" s="181"/>
      <c r="P42" s="174" t="s">
        <v>342</v>
      </c>
      <c r="Q42" s="174" t="s">
        <v>343</v>
      </c>
      <c r="R42" s="148" t="s">
        <v>344</v>
      </c>
      <c r="S42" s="183"/>
    </row>
    <row r="43" spans="2:19" ht="30" customHeight="1" outlineLevel="1" x14ac:dyDescent="0.35">
      <c r="B43" s="912"/>
      <c r="C43" s="912"/>
      <c r="D43" s="923"/>
      <c r="E43" s="923"/>
      <c r="F43" s="148" t="s">
        <v>345</v>
      </c>
      <c r="G43" s="184"/>
      <c r="H43" s="925"/>
      <c r="I43" s="925"/>
      <c r="J43" s="148" t="s">
        <v>345</v>
      </c>
      <c r="K43" s="185"/>
      <c r="L43" s="925"/>
      <c r="M43" s="925"/>
      <c r="N43" s="148" t="s">
        <v>345</v>
      </c>
      <c r="O43" s="492"/>
      <c r="P43" s="925"/>
      <c r="Q43" s="925"/>
      <c r="R43" s="148" t="s">
        <v>345</v>
      </c>
      <c r="S43" s="185"/>
    </row>
    <row r="44" spans="2:19" ht="30" customHeight="1" outlineLevel="1" x14ac:dyDescent="0.35">
      <c r="B44" s="912"/>
      <c r="C44" s="912"/>
      <c r="D44" s="924"/>
      <c r="E44" s="924"/>
      <c r="F44" s="148" t="s">
        <v>346</v>
      </c>
      <c r="G44" s="178"/>
      <c r="H44" s="926"/>
      <c r="I44" s="926"/>
      <c r="J44" s="148" t="s">
        <v>346</v>
      </c>
      <c r="K44" s="181">
        <v>3</v>
      </c>
      <c r="L44" s="926"/>
      <c r="M44" s="926"/>
      <c r="N44" s="148" t="s">
        <v>346</v>
      </c>
      <c r="O44" s="181">
        <v>3</v>
      </c>
      <c r="P44" s="926"/>
      <c r="Q44" s="926"/>
      <c r="R44" s="148" t="s">
        <v>346</v>
      </c>
      <c r="S44" s="181"/>
    </row>
    <row r="45" spans="2:19" ht="30" customHeight="1" outlineLevel="1" x14ac:dyDescent="0.35">
      <c r="B45" s="912"/>
      <c r="C45" s="912"/>
      <c r="D45" s="174" t="s">
        <v>342</v>
      </c>
      <c r="E45" s="174" t="s">
        <v>343</v>
      </c>
      <c r="F45" s="148" t="s">
        <v>344</v>
      </c>
      <c r="G45" s="182"/>
      <c r="H45" s="174" t="s">
        <v>342</v>
      </c>
      <c r="I45" s="174" t="s">
        <v>343</v>
      </c>
      <c r="J45" s="148" t="s">
        <v>344</v>
      </c>
      <c r="K45" s="183"/>
      <c r="L45" s="174" t="s">
        <v>342</v>
      </c>
      <c r="M45" s="174" t="s">
        <v>343</v>
      </c>
      <c r="N45" s="148" t="s">
        <v>344</v>
      </c>
      <c r="O45" s="183"/>
      <c r="P45" s="174" t="s">
        <v>342</v>
      </c>
      <c r="Q45" s="174" t="s">
        <v>343</v>
      </c>
      <c r="R45" s="148" t="s">
        <v>344</v>
      </c>
      <c r="S45" s="183"/>
    </row>
    <row r="46" spans="2:19" ht="30" customHeight="1" outlineLevel="1" x14ac:dyDescent="0.35">
      <c r="B46" s="912"/>
      <c r="C46" s="912"/>
      <c r="D46" s="923"/>
      <c r="E46" s="923"/>
      <c r="F46" s="148" t="s">
        <v>345</v>
      </c>
      <c r="G46" s="184"/>
      <c r="H46" s="925"/>
      <c r="I46" s="925"/>
      <c r="J46" s="148" t="s">
        <v>345</v>
      </c>
      <c r="K46" s="185"/>
      <c r="L46" s="925"/>
      <c r="M46" s="925"/>
      <c r="N46" s="148" t="s">
        <v>345</v>
      </c>
      <c r="O46" s="185"/>
      <c r="P46" s="925"/>
      <c r="Q46" s="925"/>
      <c r="R46" s="148" t="s">
        <v>345</v>
      </c>
      <c r="S46" s="185"/>
    </row>
    <row r="47" spans="2:19" ht="30" customHeight="1" outlineLevel="1" x14ac:dyDescent="0.35">
      <c r="B47" s="912"/>
      <c r="C47" s="912"/>
      <c r="D47" s="924"/>
      <c r="E47" s="924"/>
      <c r="F47" s="148" t="s">
        <v>346</v>
      </c>
      <c r="G47" s="178"/>
      <c r="H47" s="926"/>
      <c r="I47" s="926"/>
      <c r="J47" s="148" t="s">
        <v>346</v>
      </c>
      <c r="K47" s="181"/>
      <c r="L47" s="926"/>
      <c r="M47" s="926"/>
      <c r="N47" s="148" t="s">
        <v>346</v>
      </c>
      <c r="O47" s="181"/>
      <c r="P47" s="926"/>
      <c r="Q47" s="926"/>
      <c r="R47" s="148" t="s">
        <v>346</v>
      </c>
      <c r="S47" s="181"/>
    </row>
    <row r="48" spans="2:19" ht="30" customHeight="1" outlineLevel="1" x14ac:dyDescent="0.35">
      <c r="B48" s="912"/>
      <c r="C48" s="912"/>
      <c r="D48" s="174" t="s">
        <v>342</v>
      </c>
      <c r="E48" s="174" t="s">
        <v>343</v>
      </c>
      <c r="F48" s="148" t="s">
        <v>344</v>
      </c>
      <c r="G48" s="182"/>
      <c r="H48" s="174" t="s">
        <v>342</v>
      </c>
      <c r="I48" s="174" t="s">
        <v>343</v>
      </c>
      <c r="J48" s="148" t="s">
        <v>344</v>
      </c>
      <c r="K48" s="183"/>
      <c r="L48" s="174" t="s">
        <v>342</v>
      </c>
      <c r="M48" s="174" t="s">
        <v>343</v>
      </c>
      <c r="N48" s="148" t="s">
        <v>344</v>
      </c>
      <c r="O48" s="183"/>
      <c r="P48" s="174" t="s">
        <v>342</v>
      </c>
      <c r="Q48" s="174" t="s">
        <v>343</v>
      </c>
      <c r="R48" s="148" t="s">
        <v>344</v>
      </c>
      <c r="S48" s="183"/>
    </row>
    <row r="49" spans="2:19" ht="30" customHeight="1" outlineLevel="1" x14ac:dyDescent="0.35">
      <c r="B49" s="912"/>
      <c r="C49" s="912"/>
      <c r="D49" s="923"/>
      <c r="E49" s="923"/>
      <c r="F49" s="148" t="s">
        <v>345</v>
      </c>
      <c r="G49" s="184"/>
      <c r="H49" s="925"/>
      <c r="I49" s="925"/>
      <c r="J49" s="148" t="s">
        <v>345</v>
      </c>
      <c r="K49" s="185"/>
      <c r="L49" s="925"/>
      <c r="M49" s="925"/>
      <c r="N49" s="148" t="s">
        <v>345</v>
      </c>
      <c r="O49" s="185"/>
      <c r="P49" s="925"/>
      <c r="Q49" s="925"/>
      <c r="R49" s="148" t="s">
        <v>345</v>
      </c>
      <c r="S49" s="185"/>
    </row>
    <row r="50" spans="2:19" ht="30" customHeight="1" outlineLevel="1" x14ac:dyDescent="0.35">
      <c r="B50" s="913"/>
      <c r="C50" s="913"/>
      <c r="D50" s="924"/>
      <c r="E50" s="924"/>
      <c r="F50" s="148" t="s">
        <v>346</v>
      </c>
      <c r="G50" s="178"/>
      <c r="H50" s="926"/>
      <c r="I50" s="926"/>
      <c r="J50" s="148" t="s">
        <v>346</v>
      </c>
      <c r="K50" s="181"/>
      <c r="L50" s="926"/>
      <c r="M50" s="926"/>
      <c r="N50" s="148" t="s">
        <v>346</v>
      </c>
      <c r="O50" s="181"/>
      <c r="P50" s="926"/>
      <c r="Q50" s="926"/>
      <c r="R50" s="148" t="s">
        <v>346</v>
      </c>
      <c r="S50" s="181"/>
    </row>
    <row r="51" spans="2:19" ht="30" customHeight="1" thickBot="1" x14ac:dyDescent="0.4">
      <c r="C51" s="186"/>
      <c r="D51" s="187"/>
    </row>
    <row r="52" spans="2:19" ht="30" customHeight="1" thickBot="1" x14ac:dyDescent="0.4">
      <c r="D52" s="895" t="s">
        <v>317</v>
      </c>
      <c r="E52" s="896"/>
      <c r="F52" s="896"/>
      <c r="G52" s="897"/>
      <c r="H52" s="895" t="s">
        <v>318</v>
      </c>
      <c r="I52" s="896"/>
      <c r="J52" s="896"/>
      <c r="K52" s="897"/>
      <c r="L52" s="895" t="s">
        <v>319</v>
      </c>
      <c r="M52" s="896"/>
      <c r="N52" s="896"/>
      <c r="O52" s="897"/>
      <c r="P52" s="895" t="s">
        <v>320</v>
      </c>
      <c r="Q52" s="896"/>
      <c r="R52" s="896"/>
      <c r="S52" s="897"/>
    </row>
    <row r="53" spans="2:19" ht="30" customHeight="1" x14ac:dyDescent="0.35">
      <c r="B53" s="901" t="s">
        <v>347</v>
      </c>
      <c r="C53" s="901" t="s">
        <v>348</v>
      </c>
      <c r="D53" s="933" t="s">
        <v>349</v>
      </c>
      <c r="E53" s="937"/>
      <c r="F53" s="188" t="s">
        <v>316</v>
      </c>
      <c r="G53" s="189" t="s">
        <v>350</v>
      </c>
      <c r="H53" s="933" t="s">
        <v>349</v>
      </c>
      <c r="I53" s="937"/>
      <c r="J53" s="188" t="s">
        <v>316</v>
      </c>
      <c r="K53" s="189" t="s">
        <v>350</v>
      </c>
      <c r="L53" s="933" t="s">
        <v>349</v>
      </c>
      <c r="M53" s="937"/>
      <c r="N53" s="188" t="s">
        <v>316</v>
      </c>
      <c r="O53" s="189" t="s">
        <v>350</v>
      </c>
      <c r="P53" s="933" t="s">
        <v>349</v>
      </c>
      <c r="Q53" s="937"/>
      <c r="R53" s="188" t="s">
        <v>316</v>
      </c>
      <c r="S53" s="189" t="s">
        <v>350</v>
      </c>
    </row>
    <row r="54" spans="2:19" ht="45" customHeight="1" x14ac:dyDescent="0.35">
      <c r="B54" s="902"/>
      <c r="C54" s="902"/>
      <c r="D54" s="168" t="s">
        <v>326</v>
      </c>
      <c r="E54" s="491">
        <v>3</v>
      </c>
      <c r="F54" s="938" t="s">
        <v>443</v>
      </c>
      <c r="G54" s="940" t="s">
        <v>509</v>
      </c>
      <c r="H54" s="168" t="s">
        <v>326</v>
      </c>
      <c r="I54" s="490">
        <v>100</v>
      </c>
      <c r="J54" s="942" t="s">
        <v>443</v>
      </c>
      <c r="K54" s="944" t="s">
        <v>501</v>
      </c>
      <c r="L54" s="168" t="s">
        <v>326</v>
      </c>
      <c r="M54" s="490">
        <v>50</v>
      </c>
      <c r="N54" s="942" t="s">
        <v>443</v>
      </c>
      <c r="O54" s="944"/>
      <c r="P54" s="168" t="s">
        <v>326</v>
      </c>
      <c r="Q54" s="170"/>
      <c r="R54" s="907"/>
      <c r="S54" s="909"/>
    </row>
    <row r="55" spans="2:19" ht="45" customHeight="1" x14ac:dyDescent="0.35">
      <c r="B55" s="903"/>
      <c r="C55" s="903"/>
      <c r="D55" s="171" t="s">
        <v>334</v>
      </c>
      <c r="E55" s="172">
        <v>0.33</v>
      </c>
      <c r="F55" s="939"/>
      <c r="G55" s="941"/>
      <c r="H55" s="171" t="s">
        <v>334</v>
      </c>
      <c r="I55" s="173"/>
      <c r="J55" s="943"/>
      <c r="K55" s="945"/>
      <c r="L55" s="171" t="s">
        <v>334</v>
      </c>
      <c r="M55" s="173">
        <v>0.33</v>
      </c>
      <c r="N55" s="943"/>
      <c r="O55" s="945"/>
      <c r="P55" s="171" t="s">
        <v>334</v>
      </c>
      <c r="Q55" s="173"/>
      <c r="R55" s="908"/>
      <c r="S55" s="910"/>
    </row>
    <row r="56" spans="2:19" ht="30" customHeight="1" x14ac:dyDescent="0.35">
      <c r="B56" s="911" t="s">
        <v>351</v>
      </c>
      <c r="C56" s="911" t="s">
        <v>352</v>
      </c>
      <c r="D56" s="174" t="s">
        <v>353</v>
      </c>
      <c r="E56" s="477" t="s">
        <v>354</v>
      </c>
      <c r="F56" s="927" t="s">
        <v>355</v>
      </c>
      <c r="G56" s="928"/>
      <c r="H56" s="174" t="s">
        <v>353</v>
      </c>
      <c r="I56" s="477" t="s">
        <v>354</v>
      </c>
      <c r="J56" s="927" t="s">
        <v>355</v>
      </c>
      <c r="K56" s="928"/>
      <c r="L56" s="174" t="s">
        <v>353</v>
      </c>
      <c r="M56" s="477" t="s">
        <v>354</v>
      </c>
      <c r="N56" s="927" t="s">
        <v>355</v>
      </c>
      <c r="O56" s="928"/>
      <c r="P56" s="174" t="s">
        <v>353</v>
      </c>
      <c r="Q56" s="477" t="s">
        <v>354</v>
      </c>
      <c r="R56" s="927" t="s">
        <v>355</v>
      </c>
      <c r="S56" s="928"/>
    </row>
    <row r="57" spans="2:19" ht="30" customHeight="1" x14ac:dyDescent="0.35">
      <c r="B57" s="912"/>
      <c r="C57" s="913"/>
      <c r="D57" s="190">
        <v>3</v>
      </c>
      <c r="E57" s="191">
        <v>0.33</v>
      </c>
      <c r="F57" s="929" t="s">
        <v>471</v>
      </c>
      <c r="G57" s="930"/>
      <c r="H57" s="192"/>
      <c r="I57" s="193">
        <v>33</v>
      </c>
      <c r="J57" s="931" t="s">
        <v>471</v>
      </c>
      <c r="K57" s="932"/>
      <c r="L57" s="192">
        <v>5</v>
      </c>
      <c r="M57" s="193">
        <v>0.33</v>
      </c>
      <c r="N57" s="931" t="s">
        <v>471</v>
      </c>
      <c r="O57" s="932"/>
      <c r="P57" s="192"/>
      <c r="Q57" s="193"/>
      <c r="R57" s="931"/>
      <c r="S57" s="932"/>
    </row>
    <row r="58" spans="2:19" ht="30" customHeight="1" x14ac:dyDescent="0.35">
      <c r="B58" s="912"/>
      <c r="C58" s="911" t="s">
        <v>356</v>
      </c>
      <c r="D58" s="194" t="s">
        <v>355</v>
      </c>
      <c r="E58" s="476" t="s">
        <v>338</v>
      </c>
      <c r="F58" s="174" t="s">
        <v>316</v>
      </c>
      <c r="G58" s="481" t="s">
        <v>350</v>
      </c>
      <c r="H58" s="194" t="s">
        <v>355</v>
      </c>
      <c r="I58" s="476" t="s">
        <v>338</v>
      </c>
      <c r="J58" s="174" t="s">
        <v>316</v>
      </c>
      <c r="K58" s="481" t="s">
        <v>350</v>
      </c>
      <c r="L58" s="194" t="s">
        <v>355</v>
      </c>
      <c r="M58" s="476" t="s">
        <v>338</v>
      </c>
      <c r="N58" s="174" t="s">
        <v>316</v>
      </c>
      <c r="O58" s="481" t="s">
        <v>350</v>
      </c>
      <c r="P58" s="194" t="s">
        <v>355</v>
      </c>
      <c r="Q58" s="476" t="s">
        <v>338</v>
      </c>
      <c r="R58" s="174" t="s">
        <v>316</v>
      </c>
      <c r="S58" s="481" t="s">
        <v>350</v>
      </c>
    </row>
    <row r="59" spans="2:19" ht="30" customHeight="1" x14ac:dyDescent="0.35">
      <c r="B59" s="913"/>
      <c r="C59" s="948"/>
      <c r="D59" s="190" t="s">
        <v>471</v>
      </c>
      <c r="E59" s="485" t="s">
        <v>488</v>
      </c>
      <c r="F59" s="177" t="s">
        <v>498</v>
      </c>
      <c r="G59" s="195" t="s">
        <v>517</v>
      </c>
      <c r="H59" s="192" t="s">
        <v>471</v>
      </c>
      <c r="I59" s="486" t="s">
        <v>488</v>
      </c>
      <c r="J59" s="179" t="s">
        <v>498</v>
      </c>
      <c r="K59" s="198" t="s">
        <v>501</v>
      </c>
      <c r="L59" s="192" t="s">
        <v>471</v>
      </c>
      <c r="M59" s="486" t="s">
        <v>488</v>
      </c>
      <c r="N59" s="179" t="s">
        <v>498</v>
      </c>
      <c r="O59" s="198" t="s">
        <v>509</v>
      </c>
      <c r="P59" s="196"/>
      <c r="Q59" s="197"/>
      <c r="R59" s="179"/>
      <c r="S59" s="198"/>
    </row>
    <row r="60" spans="2:19" ht="30" customHeight="1" thickBot="1" x14ac:dyDescent="0.4">
      <c r="B60" s="164"/>
      <c r="C60" s="199"/>
      <c r="D60" s="187"/>
    </row>
    <row r="61" spans="2:19" ht="30" customHeight="1" thickBot="1" x14ac:dyDescent="0.4">
      <c r="B61" s="164"/>
      <c r="C61" s="164"/>
      <c r="D61" s="895" t="s">
        <v>317</v>
      </c>
      <c r="E61" s="896"/>
      <c r="F61" s="896"/>
      <c r="G61" s="896"/>
      <c r="H61" s="895" t="s">
        <v>318</v>
      </c>
      <c r="I61" s="896"/>
      <c r="J61" s="896"/>
      <c r="K61" s="897"/>
      <c r="L61" s="896" t="s">
        <v>319</v>
      </c>
      <c r="M61" s="896"/>
      <c r="N61" s="896"/>
      <c r="O61" s="896"/>
      <c r="P61" s="895" t="s">
        <v>320</v>
      </c>
      <c r="Q61" s="896"/>
      <c r="R61" s="896"/>
      <c r="S61" s="897"/>
    </row>
    <row r="62" spans="2:19" ht="30" customHeight="1" x14ac:dyDescent="0.35">
      <c r="B62" s="901" t="s">
        <v>357</v>
      </c>
      <c r="C62" s="901" t="s">
        <v>358</v>
      </c>
      <c r="D62" s="898" t="s">
        <v>359</v>
      </c>
      <c r="E62" s="899"/>
      <c r="F62" s="933" t="s">
        <v>316</v>
      </c>
      <c r="G62" s="934"/>
      <c r="H62" s="935" t="s">
        <v>359</v>
      </c>
      <c r="I62" s="899"/>
      <c r="J62" s="933" t="s">
        <v>316</v>
      </c>
      <c r="K62" s="936"/>
      <c r="L62" s="935" t="s">
        <v>359</v>
      </c>
      <c r="M62" s="899"/>
      <c r="N62" s="933" t="s">
        <v>316</v>
      </c>
      <c r="O62" s="936"/>
      <c r="P62" s="935" t="s">
        <v>359</v>
      </c>
      <c r="Q62" s="899"/>
      <c r="R62" s="933" t="s">
        <v>316</v>
      </c>
      <c r="S62" s="936"/>
    </row>
    <row r="63" spans="2:19" ht="36.75" customHeight="1" x14ac:dyDescent="0.35">
      <c r="B63" s="903"/>
      <c r="C63" s="903"/>
      <c r="D63" s="951">
        <v>0</v>
      </c>
      <c r="E63" s="952"/>
      <c r="F63" s="953" t="s">
        <v>443</v>
      </c>
      <c r="G63" s="954"/>
      <c r="H63" s="955">
        <v>0.1</v>
      </c>
      <c r="I63" s="956"/>
      <c r="J63" s="946" t="s">
        <v>443</v>
      </c>
      <c r="K63" s="947"/>
      <c r="L63" s="955">
        <v>0.01</v>
      </c>
      <c r="M63" s="956"/>
      <c r="N63" s="946" t="s">
        <v>443</v>
      </c>
      <c r="O63" s="947"/>
      <c r="P63" s="957"/>
      <c r="Q63" s="956"/>
      <c r="R63" s="946"/>
      <c r="S63" s="947"/>
    </row>
    <row r="64" spans="2:19" ht="45" customHeight="1" x14ac:dyDescent="0.35">
      <c r="B64" s="911" t="s">
        <v>360</v>
      </c>
      <c r="C64" s="911" t="s">
        <v>671</v>
      </c>
      <c r="D64" s="174" t="s">
        <v>361</v>
      </c>
      <c r="E64" s="174" t="s">
        <v>362</v>
      </c>
      <c r="F64" s="927" t="s">
        <v>363</v>
      </c>
      <c r="G64" s="928"/>
      <c r="H64" s="200" t="s">
        <v>361</v>
      </c>
      <c r="I64" s="174" t="s">
        <v>362</v>
      </c>
      <c r="J64" s="958" t="s">
        <v>363</v>
      </c>
      <c r="K64" s="928"/>
      <c r="L64" s="200" t="s">
        <v>361</v>
      </c>
      <c r="M64" s="174" t="s">
        <v>362</v>
      </c>
      <c r="N64" s="958" t="s">
        <v>363</v>
      </c>
      <c r="O64" s="928"/>
      <c r="P64" s="200" t="s">
        <v>361</v>
      </c>
      <c r="Q64" s="174" t="s">
        <v>362</v>
      </c>
      <c r="R64" s="958" t="s">
        <v>363</v>
      </c>
      <c r="S64" s="928"/>
    </row>
    <row r="65" spans="2:19" ht="27" customHeight="1" x14ac:dyDescent="0.35">
      <c r="B65" s="913"/>
      <c r="C65" s="913"/>
      <c r="D65" s="190">
        <v>0</v>
      </c>
      <c r="E65" s="191">
        <v>0</v>
      </c>
      <c r="F65" s="959" t="s">
        <v>518</v>
      </c>
      <c r="G65" s="959"/>
      <c r="H65" s="192">
        <v>3840</v>
      </c>
      <c r="I65" s="193">
        <v>0.33</v>
      </c>
      <c r="J65" s="960" t="s">
        <v>510</v>
      </c>
      <c r="K65" s="961"/>
      <c r="L65" s="192">
        <v>3120</v>
      </c>
      <c r="M65" s="193">
        <v>0.33</v>
      </c>
      <c r="N65" s="960" t="s">
        <v>510</v>
      </c>
      <c r="O65" s="961"/>
      <c r="P65" s="192"/>
      <c r="Q65" s="193"/>
      <c r="R65" s="960"/>
      <c r="S65" s="961"/>
    </row>
    <row r="66" spans="2:19" ht="33.75" customHeight="1" thickBot="1" x14ac:dyDescent="0.4">
      <c r="B66" s="164"/>
      <c r="C66" s="164"/>
    </row>
    <row r="67" spans="2:19" ht="37.5" customHeight="1" thickBot="1" x14ac:dyDescent="0.4">
      <c r="B67" s="164"/>
      <c r="C67" s="164"/>
      <c r="D67" s="895" t="s">
        <v>317</v>
      </c>
      <c r="E67" s="896"/>
      <c r="F67" s="896"/>
      <c r="G67" s="897"/>
      <c r="H67" s="896" t="s">
        <v>318</v>
      </c>
      <c r="I67" s="896"/>
      <c r="J67" s="896"/>
      <c r="K67" s="897"/>
      <c r="L67" s="896" t="s">
        <v>319</v>
      </c>
      <c r="M67" s="896"/>
      <c r="N67" s="896"/>
      <c r="O67" s="896"/>
      <c r="P67" s="896" t="s">
        <v>318</v>
      </c>
      <c r="Q67" s="896"/>
      <c r="R67" s="896"/>
      <c r="S67" s="897"/>
    </row>
    <row r="68" spans="2:19" ht="37.5" customHeight="1" x14ac:dyDescent="0.35">
      <c r="B68" s="901" t="s">
        <v>364</v>
      </c>
      <c r="C68" s="901" t="s">
        <v>365</v>
      </c>
      <c r="D68" s="201" t="s">
        <v>366</v>
      </c>
      <c r="E68" s="188" t="s">
        <v>367</v>
      </c>
      <c r="F68" s="933" t="s">
        <v>368</v>
      </c>
      <c r="G68" s="936"/>
      <c r="H68" s="201" t="s">
        <v>366</v>
      </c>
      <c r="I68" s="188" t="s">
        <v>367</v>
      </c>
      <c r="J68" s="933" t="s">
        <v>368</v>
      </c>
      <c r="K68" s="936"/>
      <c r="L68" s="201" t="s">
        <v>366</v>
      </c>
      <c r="M68" s="188" t="s">
        <v>367</v>
      </c>
      <c r="N68" s="933" t="s">
        <v>368</v>
      </c>
      <c r="O68" s="936"/>
      <c r="P68" s="201" t="s">
        <v>366</v>
      </c>
      <c r="Q68" s="188" t="s">
        <v>367</v>
      </c>
      <c r="R68" s="933" t="s">
        <v>368</v>
      </c>
      <c r="S68" s="936"/>
    </row>
    <row r="69" spans="2:19" ht="44.25" customHeight="1" x14ac:dyDescent="0.35">
      <c r="B69" s="902"/>
      <c r="C69" s="903"/>
      <c r="D69" s="202"/>
      <c r="E69" s="203"/>
      <c r="F69" s="963"/>
      <c r="G69" s="964"/>
      <c r="H69" s="204"/>
      <c r="I69" s="205"/>
      <c r="J69" s="949"/>
      <c r="K69" s="950"/>
      <c r="L69" s="204"/>
      <c r="M69" s="205"/>
      <c r="N69" s="949"/>
      <c r="O69" s="950"/>
      <c r="P69" s="204"/>
      <c r="Q69" s="205"/>
      <c r="R69" s="949"/>
      <c r="S69" s="950"/>
    </row>
    <row r="70" spans="2:19" ht="36.75" customHeight="1" x14ac:dyDescent="0.35">
      <c r="B70" s="902"/>
      <c r="C70" s="901" t="s">
        <v>669</v>
      </c>
      <c r="D70" s="174" t="s">
        <v>316</v>
      </c>
      <c r="E70" s="484" t="s">
        <v>369</v>
      </c>
      <c r="F70" s="927" t="s">
        <v>370</v>
      </c>
      <c r="G70" s="928"/>
      <c r="H70" s="174" t="s">
        <v>316</v>
      </c>
      <c r="I70" s="484" t="s">
        <v>369</v>
      </c>
      <c r="J70" s="927" t="s">
        <v>370</v>
      </c>
      <c r="K70" s="928"/>
      <c r="L70" s="174" t="s">
        <v>316</v>
      </c>
      <c r="M70" s="484" t="s">
        <v>369</v>
      </c>
      <c r="N70" s="927" t="s">
        <v>370</v>
      </c>
      <c r="O70" s="928"/>
      <c r="P70" s="174" t="s">
        <v>316</v>
      </c>
      <c r="Q70" s="484" t="s">
        <v>369</v>
      </c>
      <c r="R70" s="927" t="s">
        <v>370</v>
      </c>
      <c r="S70" s="928"/>
    </row>
    <row r="71" spans="2:19" ht="30" customHeight="1" x14ac:dyDescent="0.35">
      <c r="B71" s="902"/>
      <c r="C71" s="902"/>
      <c r="D71" s="177" t="s">
        <v>495</v>
      </c>
      <c r="E71" s="203" t="s">
        <v>1048</v>
      </c>
      <c r="F71" s="953" t="s">
        <v>520</v>
      </c>
      <c r="G71" s="962"/>
      <c r="H71" s="179" t="s">
        <v>495</v>
      </c>
      <c r="I71" s="205" t="s">
        <v>1048</v>
      </c>
      <c r="J71" s="946" t="s">
        <v>504</v>
      </c>
      <c r="K71" s="947"/>
      <c r="L71" s="179" t="s">
        <v>495</v>
      </c>
      <c r="M71" s="488" t="s">
        <v>1048</v>
      </c>
      <c r="N71" s="946" t="s">
        <v>512</v>
      </c>
      <c r="O71" s="947"/>
      <c r="P71" s="179"/>
      <c r="Q71" s="205"/>
      <c r="R71" s="946"/>
      <c r="S71" s="947"/>
    </row>
    <row r="72" spans="2:19" ht="30" customHeight="1" outlineLevel="1" x14ac:dyDescent="0.35">
      <c r="B72" s="902"/>
      <c r="C72" s="902"/>
      <c r="D72" s="177"/>
      <c r="E72" s="203"/>
      <c r="F72" s="953"/>
      <c r="G72" s="962"/>
      <c r="H72" s="179"/>
      <c r="I72" s="205"/>
      <c r="J72" s="946"/>
      <c r="K72" s="947"/>
      <c r="L72" s="179"/>
      <c r="M72" s="205"/>
      <c r="N72" s="946"/>
      <c r="O72" s="947"/>
      <c r="P72" s="179"/>
      <c r="Q72" s="205"/>
      <c r="R72" s="946"/>
      <c r="S72" s="947"/>
    </row>
    <row r="73" spans="2:19" ht="30" customHeight="1" outlineLevel="1" x14ac:dyDescent="0.35">
      <c r="B73" s="902"/>
      <c r="C73" s="902"/>
      <c r="D73" s="177"/>
      <c r="E73" s="203"/>
      <c r="F73" s="953"/>
      <c r="G73" s="962"/>
      <c r="H73" s="179"/>
      <c r="I73" s="205"/>
      <c r="J73" s="946"/>
      <c r="K73" s="947"/>
      <c r="L73" s="179"/>
      <c r="M73" s="205"/>
      <c r="N73" s="946"/>
      <c r="O73" s="947"/>
      <c r="P73" s="179"/>
      <c r="Q73" s="205"/>
      <c r="R73" s="946"/>
      <c r="S73" s="947"/>
    </row>
    <row r="74" spans="2:19" ht="30" customHeight="1" outlineLevel="1" x14ac:dyDescent="0.35">
      <c r="B74" s="902"/>
      <c r="C74" s="902"/>
      <c r="D74" s="177"/>
      <c r="E74" s="203"/>
      <c r="F74" s="953"/>
      <c r="G74" s="962"/>
      <c r="H74" s="179"/>
      <c r="I74" s="205"/>
      <c r="J74" s="946"/>
      <c r="K74" s="947"/>
      <c r="L74" s="179"/>
      <c r="M74" s="205"/>
      <c r="N74" s="946"/>
      <c r="O74" s="947"/>
      <c r="P74" s="179"/>
      <c r="Q74" s="205"/>
      <c r="R74" s="946"/>
      <c r="S74" s="947"/>
    </row>
    <row r="75" spans="2:19" ht="30" customHeight="1" outlineLevel="1" x14ac:dyDescent="0.35">
      <c r="B75" s="902"/>
      <c r="C75" s="902"/>
      <c r="D75" s="177"/>
      <c r="E75" s="203"/>
      <c r="F75" s="953"/>
      <c r="G75" s="962"/>
      <c r="H75" s="179"/>
      <c r="I75" s="205"/>
      <c r="J75" s="946"/>
      <c r="K75" s="947"/>
      <c r="L75" s="179"/>
      <c r="M75" s="205"/>
      <c r="N75" s="946"/>
      <c r="O75" s="947"/>
      <c r="P75" s="179"/>
      <c r="Q75" s="205"/>
      <c r="R75" s="946"/>
      <c r="S75" s="947"/>
    </row>
    <row r="76" spans="2:19" ht="30" customHeight="1" outlineLevel="1" x14ac:dyDescent="0.35">
      <c r="B76" s="903"/>
      <c r="C76" s="903"/>
      <c r="D76" s="177"/>
      <c r="E76" s="203"/>
      <c r="F76" s="953"/>
      <c r="G76" s="962"/>
      <c r="H76" s="179"/>
      <c r="I76" s="205"/>
      <c r="J76" s="946"/>
      <c r="K76" s="947"/>
      <c r="L76" s="179"/>
      <c r="M76" s="205"/>
      <c r="N76" s="946"/>
      <c r="O76" s="947"/>
      <c r="P76" s="179"/>
      <c r="Q76" s="205"/>
      <c r="R76" s="946"/>
      <c r="S76" s="947"/>
    </row>
    <row r="77" spans="2:19" ht="35.25" customHeight="1" x14ac:dyDescent="0.35">
      <c r="B77" s="911" t="s">
        <v>371</v>
      </c>
      <c r="C77" s="976" t="s">
        <v>670</v>
      </c>
      <c r="D77" s="477" t="s">
        <v>372</v>
      </c>
      <c r="E77" s="927" t="s">
        <v>355</v>
      </c>
      <c r="F77" s="967"/>
      <c r="G77" s="175" t="s">
        <v>316</v>
      </c>
      <c r="H77" s="477" t="s">
        <v>372</v>
      </c>
      <c r="I77" s="927" t="s">
        <v>355</v>
      </c>
      <c r="J77" s="967"/>
      <c r="K77" s="175" t="s">
        <v>316</v>
      </c>
      <c r="L77" s="477" t="s">
        <v>372</v>
      </c>
      <c r="M77" s="927" t="s">
        <v>355</v>
      </c>
      <c r="N77" s="967"/>
      <c r="O77" s="175" t="s">
        <v>316</v>
      </c>
      <c r="P77" s="477" t="s">
        <v>372</v>
      </c>
      <c r="Q77" s="927" t="s">
        <v>355</v>
      </c>
      <c r="R77" s="967"/>
      <c r="S77" s="175" t="s">
        <v>316</v>
      </c>
    </row>
    <row r="78" spans="2:19" ht="35.25" customHeight="1" x14ac:dyDescent="0.35">
      <c r="B78" s="912"/>
      <c r="C78" s="976"/>
      <c r="D78" s="478"/>
      <c r="E78" s="968"/>
      <c r="F78" s="969"/>
      <c r="G78" s="206"/>
      <c r="H78" s="479"/>
      <c r="I78" s="965"/>
      <c r="J78" s="966"/>
      <c r="K78" s="207"/>
      <c r="L78" s="479"/>
      <c r="M78" s="965"/>
      <c r="N78" s="966"/>
      <c r="O78" s="207"/>
      <c r="P78" s="479"/>
      <c r="Q78" s="965"/>
      <c r="R78" s="966"/>
      <c r="S78" s="207"/>
    </row>
    <row r="79" spans="2:19" ht="35.25" customHeight="1" outlineLevel="1" x14ac:dyDescent="0.35">
      <c r="B79" s="912"/>
      <c r="C79" s="976"/>
      <c r="D79" s="478"/>
      <c r="E79" s="968"/>
      <c r="F79" s="969"/>
      <c r="G79" s="206"/>
      <c r="H79" s="479"/>
      <c r="I79" s="965"/>
      <c r="J79" s="966"/>
      <c r="K79" s="207"/>
      <c r="L79" s="479"/>
      <c r="M79" s="965"/>
      <c r="N79" s="966"/>
      <c r="O79" s="207"/>
      <c r="P79" s="479"/>
      <c r="Q79" s="965"/>
      <c r="R79" s="966"/>
      <c r="S79" s="207"/>
    </row>
    <row r="80" spans="2:19" ht="35.25" customHeight="1" outlineLevel="1" x14ac:dyDescent="0.35">
      <c r="B80" s="912"/>
      <c r="C80" s="976"/>
      <c r="D80" s="478"/>
      <c r="E80" s="968"/>
      <c r="F80" s="969"/>
      <c r="G80" s="206"/>
      <c r="H80" s="479"/>
      <c r="I80" s="965"/>
      <c r="J80" s="966"/>
      <c r="K80" s="207"/>
      <c r="L80" s="479"/>
      <c r="M80" s="965"/>
      <c r="N80" s="966"/>
      <c r="O80" s="207"/>
      <c r="P80" s="479"/>
      <c r="Q80" s="965"/>
      <c r="R80" s="966"/>
      <c r="S80" s="207"/>
    </row>
    <row r="81" spans="2:19" ht="35.25" customHeight="1" outlineLevel="1" x14ac:dyDescent="0.35">
      <c r="B81" s="912"/>
      <c r="C81" s="976"/>
      <c r="D81" s="478"/>
      <c r="E81" s="968"/>
      <c r="F81" s="969"/>
      <c r="G81" s="206"/>
      <c r="H81" s="479"/>
      <c r="I81" s="965"/>
      <c r="J81" s="966"/>
      <c r="K81" s="207"/>
      <c r="L81" s="479"/>
      <c r="M81" s="965"/>
      <c r="N81" s="966"/>
      <c r="O81" s="207"/>
      <c r="P81" s="479"/>
      <c r="Q81" s="965"/>
      <c r="R81" s="966"/>
      <c r="S81" s="207"/>
    </row>
    <row r="82" spans="2:19" ht="35.25" customHeight="1" outlineLevel="1" x14ac:dyDescent="0.35">
      <c r="B82" s="912"/>
      <c r="C82" s="976"/>
      <c r="D82" s="478"/>
      <c r="E82" s="968"/>
      <c r="F82" s="969"/>
      <c r="G82" s="206"/>
      <c r="H82" s="479"/>
      <c r="I82" s="965"/>
      <c r="J82" s="966"/>
      <c r="K82" s="207"/>
      <c r="L82" s="479"/>
      <c r="M82" s="965"/>
      <c r="N82" s="966"/>
      <c r="O82" s="207"/>
      <c r="P82" s="479"/>
      <c r="Q82" s="965"/>
      <c r="R82" s="966"/>
      <c r="S82" s="207"/>
    </row>
    <row r="83" spans="2:19" ht="33" customHeight="1" outlineLevel="1" x14ac:dyDescent="0.35">
      <c r="B83" s="913"/>
      <c r="C83" s="976"/>
      <c r="D83" s="478"/>
      <c r="E83" s="968"/>
      <c r="F83" s="969"/>
      <c r="G83" s="206"/>
      <c r="H83" s="479"/>
      <c r="I83" s="965"/>
      <c r="J83" s="966"/>
      <c r="K83" s="207"/>
      <c r="L83" s="479"/>
      <c r="M83" s="965"/>
      <c r="N83" s="966"/>
      <c r="O83" s="207"/>
      <c r="P83" s="479"/>
      <c r="Q83" s="965"/>
      <c r="R83" s="966"/>
      <c r="S83" s="207"/>
    </row>
    <row r="84" spans="2:19" ht="31.5" customHeight="1" thickBot="1" x14ac:dyDescent="0.4">
      <c r="B84" s="164"/>
      <c r="C84" s="208"/>
      <c r="D84" s="187"/>
    </row>
    <row r="85" spans="2:19" ht="30.75" customHeight="1" thickBot="1" x14ac:dyDescent="0.4">
      <c r="B85" s="164"/>
      <c r="C85" s="164"/>
      <c r="D85" s="895" t="s">
        <v>317</v>
      </c>
      <c r="E85" s="896"/>
      <c r="F85" s="896"/>
      <c r="G85" s="897"/>
      <c r="H85" s="979" t="s">
        <v>382</v>
      </c>
      <c r="I85" s="980"/>
      <c r="J85" s="980"/>
      <c r="K85" s="981"/>
      <c r="L85" s="896" t="s">
        <v>319</v>
      </c>
      <c r="M85" s="896"/>
      <c r="N85" s="896"/>
      <c r="O85" s="896"/>
      <c r="P85" s="896" t="s">
        <v>318</v>
      </c>
      <c r="Q85" s="896"/>
      <c r="R85" s="896"/>
      <c r="S85" s="897"/>
    </row>
    <row r="86" spans="2:19" ht="30.75" customHeight="1" x14ac:dyDescent="0.35">
      <c r="B86" s="901" t="s">
        <v>373</v>
      </c>
      <c r="C86" s="901" t="s">
        <v>374</v>
      </c>
      <c r="D86" s="933" t="s">
        <v>375</v>
      </c>
      <c r="E86" s="937"/>
      <c r="F86" s="188" t="s">
        <v>316</v>
      </c>
      <c r="G86" s="209" t="s">
        <v>355</v>
      </c>
      <c r="H86" s="977" t="s">
        <v>375</v>
      </c>
      <c r="I86" s="937"/>
      <c r="J86" s="188" t="s">
        <v>316</v>
      </c>
      <c r="K86" s="209" t="s">
        <v>355</v>
      </c>
      <c r="L86" s="977" t="s">
        <v>375</v>
      </c>
      <c r="M86" s="937"/>
      <c r="N86" s="188" t="s">
        <v>316</v>
      </c>
      <c r="O86" s="209" t="s">
        <v>355</v>
      </c>
      <c r="P86" s="977" t="s">
        <v>375</v>
      </c>
      <c r="Q86" s="937"/>
      <c r="R86" s="188" t="s">
        <v>316</v>
      </c>
      <c r="S86" s="209" t="s">
        <v>355</v>
      </c>
    </row>
    <row r="87" spans="2:19" ht="29.25" customHeight="1" x14ac:dyDescent="0.35">
      <c r="B87" s="903"/>
      <c r="C87" s="903"/>
      <c r="D87" s="953" t="s">
        <v>528</v>
      </c>
      <c r="E87" s="978"/>
      <c r="F87" s="202" t="s">
        <v>443</v>
      </c>
      <c r="G87" s="210" t="s">
        <v>418</v>
      </c>
      <c r="H87" s="480" t="s">
        <v>506</v>
      </c>
      <c r="I87" s="483"/>
      <c r="J87" s="204" t="s">
        <v>443</v>
      </c>
      <c r="K87" s="211" t="s">
        <v>418</v>
      </c>
      <c r="L87" s="480" t="s">
        <v>522</v>
      </c>
      <c r="M87" s="483"/>
      <c r="N87" s="204" t="s">
        <v>443</v>
      </c>
      <c r="O87" s="211" t="s">
        <v>418</v>
      </c>
      <c r="P87" s="480"/>
      <c r="Q87" s="483"/>
      <c r="R87" s="204"/>
      <c r="S87" s="211"/>
    </row>
    <row r="88" spans="2:19" ht="45" customHeight="1" x14ac:dyDescent="0.35">
      <c r="B88" s="989" t="s">
        <v>376</v>
      </c>
      <c r="C88" s="911" t="s">
        <v>377</v>
      </c>
      <c r="D88" s="174" t="s">
        <v>378</v>
      </c>
      <c r="E88" s="174" t="s">
        <v>379</v>
      </c>
      <c r="F88" s="477" t="s">
        <v>380</v>
      </c>
      <c r="G88" s="175" t="s">
        <v>381</v>
      </c>
      <c r="H88" s="174" t="s">
        <v>378</v>
      </c>
      <c r="I88" s="174" t="s">
        <v>379</v>
      </c>
      <c r="J88" s="477" t="s">
        <v>380</v>
      </c>
      <c r="K88" s="175" t="s">
        <v>381</v>
      </c>
      <c r="L88" s="174" t="s">
        <v>378</v>
      </c>
      <c r="M88" s="174" t="s">
        <v>379</v>
      </c>
      <c r="N88" s="477" t="s">
        <v>380</v>
      </c>
      <c r="O88" s="175" t="s">
        <v>381</v>
      </c>
      <c r="P88" s="174" t="s">
        <v>378</v>
      </c>
      <c r="Q88" s="174" t="s">
        <v>379</v>
      </c>
      <c r="R88" s="477" t="s">
        <v>380</v>
      </c>
      <c r="S88" s="175" t="s">
        <v>381</v>
      </c>
    </row>
    <row r="89" spans="2:19" ht="29.25" customHeight="1" x14ac:dyDescent="0.35">
      <c r="B89" s="989"/>
      <c r="C89" s="912"/>
      <c r="D89" s="972" t="s">
        <v>567</v>
      </c>
      <c r="E89" s="974">
        <v>2</v>
      </c>
      <c r="F89" s="972" t="s">
        <v>539</v>
      </c>
      <c r="G89" s="970" t="s">
        <v>522</v>
      </c>
      <c r="H89" s="982" t="s">
        <v>567</v>
      </c>
      <c r="I89" s="982">
        <v>48</v>
      </c>
      <c r="J89" s="982" t="s">
        <v>539</v>
      </c>
      <c r="K89" s="984" t="s">
        <v>514</v>
      </c>
      <c r="L89" s="982" t="s">
        <v>567</v>
      </c>
      <c r="M89" s="982">
        <v>2</v>
      </c>
      <c r="N89" s="982" t="s">
        <v>539</v>
      </c>
      <c r="O89" s="984" t="s">
        <v>514</v>
      </c>
      <c r="P89" s="982"/>
      <c r="Q89" s="982"/>
      <c r="R89" s="982"/>
      <c r="S89" s="984"/>
    </row>
    <row r="90" spans="2:19" ht="29.25" customHeight="1" x14ac:dyDescent="0.35">
      <c r="B90" s="989"/>
      <c r="C90" s="912"/>
      <c r="D90" s="973"/>
      <c r="E90" s="975"/>
      <c r="F90" s="973"/>
      <c r="G90" s="971"/>
      <c r="H90" s="983"/>
      <c r="I90" s="983"/>
      <c r="J90" s="983"/>
      <c r="K90" s="985"/>
      <c r="L90" s="983"/>
      <c r="M90" s="983"/>
      <c r="N90" s="983"/>
      <c r="O90" s="985"/>
      <c r="P90" s="983"/>
      <c r="Q90" s="983"/>
      <c r="R90" s="983"/>
      <c r="S90" s="985"/>
    </row>
    <row r="91" spans="2:19" ht="24" outlineLevel="1" x14ac:dyDescent="0.35">
      <c r="B91" s="989"/>
      <c r="C91" s="912"/>
      <c r="D91" s="174" t="s">
        <v>378</v>
      </c>
      <c r="E91" s="174" t="s">
        <v>379</v>
      </c>
      <c r="F91" s="477" t="s">
        <v>380</v>
      </c>
      <c r="G91" s="175" t="s">
        <v>381</v>
      </c>
      <c r="H91" s="174" t="s">
        <v>378</v>
      </c>
      <c r="I91" s="174" t="s">
        <v>379</v>
      </c>
      <c r="J91" s="477" t="s">
        <v>380</v>
      </c>
      <c r="K91" s="175" t="s">
        <v>381</v>
      </c>
      <c r="L91" s="174" t="s">
        <v>378</v>
      </c>
      <c r="M91" s="174" t="s">
        <v>379</v>
      </c>
      <c r="N91" s="477" t="s">
        <v>380</v>
      </c>
      <c r="O91" s="175" t="s">
        <v>381</v>
      </c>
      <c r="P91" s="174" t="s">
        <v>378</v>
      </c>
      <c r="Q91" s="174" t="s">
        <v>379</v>
      </c>
      <c r="R91" s="477" t="s">
        <v>380</v>
      </c>
      <c r="S91" s="175" t="s">
        <v>381</v>
      </c>
    </row>
    <row r="92" spans="2:19" ht="29.25" customHeight="1" outlineLevel="1" x14ac:dyDescent="0.35">
      <c r="B92" s="989"/>
      <c r="C92" s="912"/>
      <c r="D92" s="972" t="s">
        <v>575</v>
      </c>
      <c r="E92" s="974">
        <v>1</v>
      </c>
      <c r="F92" s="972" t="s">
        <v>539</v>
      </c>
      <c r="G92" s="970" t="s">
        <v>522</v>
      </c>
      <c r="H92" s="982" t="s">
        <v>575</v>
      </c>
      <c r="I92" s="982">
        <v>4</v>
      </c>
      <c r="J92" s="982" t="s">
        <v>539</v>
      </c>
      <c r="K92" s="984" t="s">
        <v>514</v>
      </c>
      <c r="L92" s="982" t="s">
        <v>575</v>
      </c>
      <c r="M92" s="982">
        <v>1</v>
      </c>
      <c r="N92" s="982" t="s">
        <v>539</v>
      </c>
      <c r="O92" s="984" t="s">
        <v>522</v>
      </c>
      <c r="P92" s="982"/>
      <c r="Q92" s="982"/>
      <c r="R92" s="982"/>
      <c r="S92" s="984"/>
    </row>
    <row r="93" spans="2:19" ht="29.25" customHeight="1" outlineLevel="1" x14ac:dyDescent="0.35">
      <c r="B93" s="989"/>
      <c r="C93" s="912"/>
      <c r="D93" s="973"/>
      <c r="E93" s="975"/>
      <c r="F93" s="973"/>
      <c r="G93" s="971"/>
      <c r="H93" s="983"/>
      <c r="I93" s="983"/>
      <c r="J93" s="983"/>
      <c r="K93" s="985"/>
      <c r="L93" s="983"/>
      <c r="M93" s="983"/>
      <c r="N93" s="983"/>
      <c r="O93" s="985"/>
      <c r="P93" s="983"/>
      <c r="Q93" s="983"/>
      <c r="R93" s="983"/>
      <c r="S93" s="985"/>
    </row>
    <row r="94" spans="2:19" ht="24" outlineLevel="1" x14ac:dyDescent="0.35">
      <c r="B94" s="989"/>
      <c r="C94" s="912"/>
      <c r="D94" s="174" t="s">
        <v>378</v>
      </c>
      <c r="E94" s="174" t="s">
        <v>379</v>
      </c>
      <c r="F94" s="477" t="s">
        <v>380</v>
      </c>
      <c r="G94" s="175" t="s">
        <v>381</v>
      </c>
      <c r="H94" s="174" t="s">
        <v>378</v>
      </c>
      <c r="I94" s="174" t="s">
        <v>379</v>
      </c>
      <c r="J94" s="477" t="s">
        <v>380</v>
      </c>
      <c r="K94" s="175" t="s">
        <v>381</v>
      </c>
      <c r="L94" s="174" t="s">
        <v>378</v>
      </c>
      <c r="M94" s="174" t="s">
        <v>379</v>
      </c>
      <c r="N94" s="477" t="s">
        <v>380</v>
      </c>
      <c r="O94" s="175" t="s">
        <v>381</v>
      </c>
      <c r="P94" s="174" t="s">
        <v>378</v>
      </c>
      <c r="Q94" s="174" t="s">
        <v>379</v>
      </c>
      <c r="R94" s="477" t="s">
        <v>380</v>
      </c>
      <c r="S94" s="175" t="s">
        <v>381</v>
      </c>
    </row>
    <row r="95" spans="2:19" ht="29.25" customHeight="1" outlineLevel="1" x14ac:dyDescent="0.35">
      <c r="B95" s="989"/>
      <c r="C95" s="912"/>
      <c r="D95" s="972" t="s">
        <v>571</v>
      </c>
      <c r="E95" s="974">
        <v>3</v>
      </c>
      <c r="F95" s="972" t="s">
        <v>539</v>
      </c>
      <c r="G95" s="970" t="s">
        <v>533</v>
      </c>
      <c r="H95" s="982" t="s">
        <v>571</v>
      </c>
      <c r="I95" s="982">
        <v>3</v>
      </c>
      <c r="J95" s="982" t="s">
        <v>539</v>
      </c>
      <c r="K95" s="984" t="s">
        <v>514</v>
      </c>
      <c r="L95" s="982" t="s">
        <v>571</v>
      </c>
      <c r="M95" s="982">
        <v>3</v>
      </c>
      <c r="N95" s="982" t="s">
        <v>539</v>
      </c>
      <c r="O95" s="984" t="s">
        <v>522</v>
      </c>
      <c r="P95" s="982"/>
      <c r="Q95" s="982"/>
      <c r="R95" s="982"/>
      <c r="S95" s="984"/>
    </row>
    <row r="96" spans="2:19" ht="29.25" customHeight="1" outlineLevel="1" x14ac:dyDescent="0.35">
      <c r="B96" s="989"/>
      <c r="C96" s="912"/>
      <c r="D96" s="973"/>
      <c r="E96" s="975"/>
      <c r="F96" s="973"/>
      <c r="G96" s="971"/>
      <c r="H96" s="983"/>
      <c r="I96" s="983"/>
      <c r="J96" s="983"/>
      <c r="K96" s="985"/>
      <c r="L96" s="983"/>
      <c r="M96" s="983"/>
      <c r="N96" s="983"/>
      <c r="O96" s="985"/>
      <c r="P96" s="983"/>
      <c r="Q96" s="983"/>
      <c r="R96" s="983"/>
      <c r="S96" s="985"/>
    </row>
    <row r="97" spans="2:19" ht="24" outlineLevel="1" x14ac:dyDescent="0.35">
      <c r="B97" s="989"/>
      <c r="C97" s="912"/>
      <c r="D97" s="174" t="s">
        <v>378</v>
      </c>
      <c r="E97" s="174" t="s">
        <v>379</v>
      </c>
      <c r="F97" s="477" t="s">
        <v>380</v>
      </c>
      <c r="G97" s="175" t="s">
        <v>381</v>
      </c>
      <c r="H97" s="174" t="s">
        <v>378</v>
      </c>
      <c r="I97" s="174" t="s">
        <v>379</v>
      </c>
      <c r="J97" s="477" t="s">
        <v>380</v>
      </c>
      <c r="K97" s="175" t="s">
        <v>381</v>
      </c>
      <c r="L97" s="174" t="s">
        <v>378</v>
      </c>
      <c r="M97" s="174" t="s">
        <v>379</v>
      </c>
      <c r="N97" s="477" t="s">
        <v>380</v>
      </c>
      <c r="O97" s="175" t="s">
        <v>381</v>
      </c>
      <c r="P97" s="174" t="s">
        <v>378</v>
      </c>
      <c r="Q97" s="174" t="s">
        <v>379</v>
      </c>
      <c r="R97" s="477" t="s">
        <v>380</v>
      </c>
      <c r="S97" s="175" t="s">
        <v>381</v>
      </c>
    </row>
    <row r="98" spans="2:19" ht="29.25" customHeight="1" outlineLevel="1" x14ac:dyDescent="0.35">
      <c r="B98" s="989"/>
      <c r="C98" s="912"/>
      <c r="D98" s="972"/>
      <c r="E98" s="974"/>
      <c r="F98" s="972"/>
      <c r="G98" s="970"/>
      <c r="H98" s="982"/>
      <c r="I98" s="982"/>
      <c r="J98" s="982"/>
      <c r="K98" s="984"/>
      <c r="L98" s="982"/>
      <c r="M98" s="982"/>
      <c r="N98" s="982"/>
      <c r="O98" s="984"/>
      <c r="P98" s="982"/>
      <c r="Q98" s="982"/>
      <c r="R98" s="982"/>
      <c r="S98" s="984"/>
    </row>
    <row r="99" spans="2:19" ht="29.25" customHeight="1" outlineLevel="1" x14ac:dyDescent="0.35">
      <c r="B99" s="989"/>
      <c r="C99" s="913"/>
      <c r="D99" s="973"/>
      <c r="E99" s="975"/>
      <c r="F99" s="973"/>
      <c r="G99" s="971"/>
      <c r="H99" s="983"/>
      <c r="I99" s="983"/>
      <c r="J99" s="983"/>
      <c r="K99" s="985"/>
      <c r="L99" s="983"/>
      <c r="M99" s="983"/>
      <c r="N99" s="983"/>
      <c r="O99" s="985"/>
      <c r="P99" s="983"/>
      <c r="Q99" s="983"/>
      <c r="R99" s="983"/>
      <c r="S99" s="985"/>
    </row>
    <row r="100" spans="2:19" ht="15" thickBot="1" x14ac:dyDescent="0.4">
      <c r="B100" s="164"/>
      <c r="C100" s="164"/>
    </row>
    <row r="101" spans="2:19" ht="15" thickBot="1" x14ac:dyDescent="0.4">
      <c r="B101" s="164"/>
      <c r="C101" s="164"/>
      <c r="D101" s="895" t="s">
        <v>317</v>
      </c>
      <c r="E101" s="896"/>
      <c r="F101" s="896"/>
      <c r="G101" s="897"/>
      <c r="H101" s="979" t="s">
        <v>382</v>
      </c>
      <c r="I101" s="980"/>
      <c r="J101" s="980"/>
      <c r="K101" s="981"/>
      <c r="L101" s="979" t="s">
        <v>319</v>
      </c>
      <c r="M101" s="980"/>
      <c r="N101" s="980"/>
      <c r="O101" s="981"/>
      <c r="P101" s="979" t="s">
        <v>320</v>
      </c>
      <c r="Q101" s="980"/>
      <c r="R101" s="980"/>
      <c r="S101" s="981"/>
    </row>
    <row r="102" spans="2:19" ht="33.75" customHeight="1" x14ac:dyDescent="0.35">
      <c r="B102" s="986" t="s">
        <v>383</v>
      </c>
      <c r="C102" s="901" t="s">
        <v>384</v>
      </c>
      <c r="D102" s="475" t="s">
        <v>385</v>
      </c>
      <c r="E102" s="212" t="s">
        <v>386</v>
      </c>
      <c r="F102" s="933" t="s">
        <v>387</v>
      </c>
      <c r="G102" s="936"/>
      <c r="H102" s="475" t="s">
        <v>385</v>
      </c>
      <c r="I102" s="212" t="s">
        <v>386</v>
      </c>
      <c r="J102" s="933" t="s">
        <v>387</v>
      </c>
      <c r="K102" s="936"/>
      <c r="L102" s="475" t="s">
        <v>385</v>
      </c>
      <c r="M102" s="212" t="s">
        <v>386</v>
      </c>
      <c r="N102" s="933" t="s">
        <v>387</v>
      </c>
      <c r="O102" s="936"/>
      <c r="P102" s="475" t="s">
        <v>385</v>
      </c>
      <c r="Q102" s="212" t="s">
        <v>386</v>
      </c>
      <c r="R102" s="933" t="s">
        <v>387</v>
      </c>
      <c r="S102" s="936"/>
    </row>
    <row r="103" spans="2:19" ht="30" customHeight="1" x14ac:dyDescent="0.35">
      <c r="B103" s="987"/>
      <c r="C103" s="903"/>
      <c r="D103" s="213">
        <v>0</v>
      </c>
      <c r="E103" s="214">
        <v>0</v>
      </c>
      <c r="F103" s="953" t="s">
        <v>497</v>
      </c>
      <c r="G103" s="962"/>
      <c r="H103" s="489">
        <v>240</v>
      </c>
      <c r="I103" s="216">
        <v>0.33</v>
      </c>
      <c r="J103" s="990" t="s">
        <v>489</v>
      </c>
      <c r="K103" s="991"/>
      <c r="L103" s="489">
        <v>0</v>
      </c>
      <c r="M103" s="216">
        <v>0</v>
      </c>
      <c r="N103" s="990" t="s">
        <v>494</v>
      </c>
      <c r="O103" s="991"/>
      <c r="P103" s="215"/>
      <c r="Q103" s="216"/>
      <c r="R103" s="990"/>
      <c r="S103" s="991"/>
    </row>
    <row r="104" spans="2:19" ht="32.25" customHeight="1" x14ac:dyDescent="0.35">
      <c r="B104" s="987"/>
      <c r="C104" s="986" t="s">
        <v>388</v>
      </c>
      <c r="D104" s="217" t="s">
        <v>385</v>
      </c>
      <c r="E104" s="174" t="s">
        <v>386</v>
      </c>
      <c r="F104" s="174" t="s">
        <v>389</v>
      </c>
      <c r="G104" s="481" t="s">
        <v>390</v>
      </c>
      <c r="H104" s="217" t="s">
        <v>385</v>
      </c>
      <c r="I104" s="174" t="s">
        <v>386</v>
      </c>
      <c r="J104" s="174" t="s">
        <v>389</v>
      </c>
      <c r="K104" s="481" t="s">
        <v>390</v>
      </c>
      <c r="L104" s="217" t="s">
        <v>385</v>
      </c>
      <c r="M104" s="174" t="s">
        <v>386</v>
      </c>
      <c r="N104" s="174" t="s">
        <v>389</v>
      </c>
      <c r="O104" s="481" t="s">
        <v>390</v>
      </c>
      <c r="P104" s="217" t="s">
        <v>385</v>
      </c>
      <c r="Q104" s="174" t="s">
        <v>386</v>
      </c>
      <c r="R104" s="174" t="s">
        <v>389</v>
      </c>
      <c r="S104" s="481" t="s">
        <v>390</v>
      </c>
    </row>
    <row r="105" spans="2:19" ht="27.75" customHeight="1" x14ac:dyDescent="0.35">
      <c r="B105" s="987"/>
      <c r="C105" s="987"/>
      <c r="D105" s="213">
        <v>0</v>
      </c>
      <c r="E105" s="191">
        <v>0</v>
      </c>
      <c r="F105" s="203" t="s">
        <v>560</v>
      </c>
      <c r="G105" s="210" t="s">
        <v>443</v>
      </c>
      <c r="H105" s="489">
        <v>240</v>
      </c>
      <c r="I105" s="193">
        <v>0.33</v>
      </c>
      <c r="J105" s="488" t="s">
        <v>564</v>
      </c>
      <c r="K105" s="487" t="s">
        <v>443</v>
      </c>
      <c r="L105" s="489">
        <v>0</v>
      </c>
      <c r="M105" s="193">
        <v>0</v>
      </c>
      <c r="N105" s="488" t="s">
        <v>560</v>
      </c>
      <c r="O105" s="487" t="s">
        <v>443</v>
      </c>
      <c r="P105" s="215"/>
      <c r="Q105" s="193"/>
      <c r="R105" s="205"/>
      <c r="S105" s="211"/>
    </row>
    <row r="106" spans="2:19" ht="27.75" customHeight="1" outlineLevel="1" x14ac:dyDescent="0.35">
      <c r="B106" s="987"/>
      <c r="C106" s="987"/>
      <c r="D106" s="217" t="s">
        <v>385</v>
      </c>
      <c r="E106" s="174" t="s">
        <v>386</v>
      </c>
      <c r="F106" s="174" t="s">
        <v>389</v>
      </c>
      <c r="G106" s="481" t="s">
        <v>390</v>
      </c>
      <c r="H106" s="217" t="s">
        <v>385</v>
      </c>
      <c r="I106" s="174" t="s">
        <v>386</v>
      </c>
      <c r="J106" s="174" t="s">
        <v>389</v>
      </c>
      <c r="K106" s="481" t="s">
        <v>390</v>
      </c>
      <c r="L106" s="217" t="s">
        <v>385</v>
      </c>
      <c r="M106" s="174" t="s">
        <v>386</v>
      </c>
      <c r="N106" s="174" t="s">
        <v>389</v>
      </c>
      <c r="O106" s="481" t="s">
        <v>390</v>
      </c>
      <c r="P106" s="217" t="s">
        <v>385</v>
      </c>
      <c r="Q106" s="174" t="s">
        <v>386</v>
      </c>
      <c r="R106" s="174" t="s">
        <v>389</v>
      </c>
      <c r="S106" s="481" t="s">
        <v>390</v>
      </c>
    </row>
    <row r="107" spans="2:19" ht="27.75" customHeight="1" outlineLevel="1" x14ac:dyDescent="0.35">
      <c r="B107" s="987"/>
      <c r="C107" s="987"/>
      <c r="D107" s="213">
        <v>0</v>
      </c>
      <c r="E107" s="191">
        <v>0</v>
      </c>
      <c r="F107" s="203" t="s">
        <v>560</v>
      </c>
      <c r="G107" s="210" t="s">
        <v>474</v>
      </c>
      <c r="H107" s="489">
        <v>20</v>
      </c>
      <c r="I107" s="193">
        <v>0.33</v>
      </c>
      <c r="J107" s="488" t="s">
        <v>564</v>
      </c>
      <c r="K107" s="487" t="s">
        <v>474</v>
      </c>
      <c r="L107" s="489">
        <v>0</v>
      </c>
      <c r="M107" s="193">
        <v>0</v>
      </c>
      <c r="N107" s="488" t="s">
        <v>560</v>
      </c>
      <c r="O107" s="487" t="s">
        <v>474</v>
      </c>
      <c r="P107" s="215"/>
      <c r="Q107" s="193"/>
      <c r="R107" s="205"/>
      <c r="S107" s="211"/>
    </row>
    <row r="108" spans="2:19" ht="27.75" customHeight="1" outlineLevel="1" x14ac:dyDescent="0.35">
      <c r="B108" s="987"/>
      <c r="C108" s="987"/>
      <c r="D108" s="217" t="s">
        <v>385</v>
      </c>
      <c r="E108" s="174" t="s">
        <v>386</v>
      </c>
      <c r="F108" s="174" t="s">
        <v>389</v>
      </c>
      <c r="G108" s="481" t="s">
        <v>390</v>
      </c>
      <c r="H108" s="217" t="s">
        <v>385</v>
      </c>
      <c r="I108" s="174" t="s">
        <v>386</v>
      </c>
      <c r="J108" s="174" t="s">
        <v>389</v>
      </c>
      <c r="K108" s="481" t="s">
        <v>390</v>
      </c>
      <c r="L108" s="217" t="s">
        <v>385</v>
      </c>
      <c r="M108" s="174" t="s">
        <v>386</v>
      </c>
      <c r="N108" s="174" t="s">
        <v>389</v>
      </c>
      <c r="O108" s="481" t="s">
        <v>390</v>
      </c>
      <c r="P108" s="217" t="s">
        <v>385</v>
      </c>
      <c r="Q108" s="174" t="s">
        <v>386</v>
      </c>
      <c r="R108" s="174" t="s">
        <v>389</v>
      </c>
      <c r="S108" s="481" t="s">
        <v>390</v>
      </c>
    </row>
    <row r="109" spans="2:19" ht="27.75" customHeight="1" outlineLevel="1" x14ac:dyDescent="0.35">
      <c r="B109" s="987"/>
      <c r="C109" s="987"/>
      <c r="D109" s="213"/>
      <c r="E109" s="191"/>
      <c r="F109" s="203"/>
      <c r="G109" s="210"/>
      <c r="H109" s="215"/>
      <c r="I109" s="193"/>
      <c r="J109" s="488"/>
      <c r="K109" s="487"/>
      <c r="L109" s="215"/>
      <c r="M109" s="193"/>
      <c r="N109" s="205"/>
      <c r="O109" s="211"/>
      <c r="P109" s="215"/>
      <c r="Q109" s="193"/>
      <c r="R109" s="205"/>
      <c r="S109" s="211"/>
    </row>
    <row r="110" spans="2:19" ht="27.75" customHeight="1" outlineLevel="1" x14ac:dyDescent="0.35">
      <c r="B110" s="987"/>
      <c r="C110" s="987"/>
      <c r="D110" s="217" t="s">
        <v>385</v>
      </c>
      <c r="E110" s="174" t="s">
        <v>386</v>
      </c>
      <c r="F110" s="174" t="s">
        <v>389</v>
      </c>
      <c r="G110" s="481" t="s">
        <v>390</v>
      </c>
      <c r="H110" s="217" t="s">
        <v>385</v>
      </c>
      <c r="I110" s="174" t="s">
        <v>386</v>
      </c>
      <c r="J110" s="174" t="s">
        <v>389</v>
      </c>
      <c r="K110" s="481" t="s">
        <v>390</v>
      </c>
      <c r="L110" s="217" t="s">
        <v>385</v>
      </c>
      <c r="M110" s="174" t="s">
        <v>386</v>
      </c>
      <c r="N110" s="174" t="s">
        <v>389</v>
      </c>
      <c r="O110" s="481" t="s">
        <v>390</v>
      </c>
      <c r="P110" s="217" t="s">
        <v>385</v>
      </c>
      <c r="Q110" s="174" t="s">
        <v>386</v>
      </c>
      <c r="R110" s="174" t="s">
        <v>389</v>
      </c>
      <c r="S110" s="481" t="s">
        <v>390</v>
      </c>
    </row>
    <row r="111" spans="2:19" ht="27.75" customHeight="1" outlineLevel="1" x14ac:dyDescent="0.35">
      <c r="B111" s="988"/>
      <c r="C111" s="988"/>
      <c r="D111" s="213"/>
      <c r="E111" s="191"/>
      <c r="F111" s="203"/>
      <c r="G111" s="210"/>
      <c r="H111" s="215"/>
      <c r="I111" s="193"/>
      <c r="J111" s="205"/>
      <c r="K111" s="211"/>
      <c r="L111" s="215"/>
      <c r="M111" s="193"/>
      <c r="N111" s="205"/>
      <c r="O111" s="211"/>
      <c r="P111" s="215"/>
      <c r="Q111" s="193"/>
      <c r="R111" s="205"/>
      <c r="S111" s="211"/>
    </row>
    <row r="112" spans="2:19" ht="26.25" customHeight="1" x14ac:dyDescent="0.35">
      <c r="B112" s="914" t="s">
        <v>391</v>
      </c>
      <c r="C112" s="994" t="s">
        <v>392</v>
      </c>
      <c r="D112" s="218" t="s">
        <v>393</v>
      </c>
      <c r="E112" s="218" t="s">
        <v>394</v>
      </c>
      <c r="F112" s="218" t="s">
        <v>316</v>
      </c>
      <c r="G112" s="219" t="s">
        <v>395</v>
      </c>
      <c r="H112" s="220" t="s">
        <v>393</v>
      </c>
      <c r="I112" s="218" t="s">
        <v>394</v>
      </c>
      <c r="J112" s="218" t="s">
        <v>316</v>
      </c>
      <c r="K112" s="219" t="s">
        <v>395</v>
      </c>
      <c r="L112" s="218" t="s">
        <v>393</v>
      </c>
      <c r="M112" s="218" t="s">
        <v>394</v>
      </c>
      <c r="N112" s="218" t="s">
        <v>316</v>
      </c>
      <c r="O112" s="219" t="s">
        <v>395</v>
      </c>
      <c r="P112" s="218" t="s">
        <v>393</v>
      </c>
      <c r="Q112" s="218" t="s">
        <v>394</v>
      </c>
      <c r="R112" s="218" t="s">
        <v>316</v>
      </c>
      <c r="S112" s="219" t="s">
        <v>395</v>
      </c>
    </row>
    <row r="113" spans="2:19" ht="32.25" customHeight="1" x14ac:dyDescent="0.35">
      <c r="B113" s="915"/>
      <c r="C113" s="995"/>
      <c r="D113" s="190"/>
      <c r="E113" s="190" t="s">
        <v>464</v>
      </c>
      <c r="F113" s="190" t="s">
        <v>443</v>
      </c>
      <c r="G113" s="190"/>
      <c r="H113" s="479"/>
      <c r="I113" s="192"/>
      <c r="J113" s="192"/>
      <c r="K113" s="207"/>
      <c r="L113" s="192"/>
      <c r="M113" s="192"/>
      <c r="N113" s="192"/>
      <c r="O113" s="207"/>
      <c r="P113" s="192"/>
      <c r="Q113" s="192"/>
      <c r="R113" s="192"/>
      <c r="S113" s="207"/>
    </row>
    <row r="114" spans="2:19" ht="32.25" customHeight="1" x14ac:dyDescent="0.35">
      <c r="B114" s="915"/>
      <c r="C114" s="914" t="s">
        <v>396</v>
      </c>
      <c r="D114" s="174" t="s">
        <v>397</v>
      </c>
      <c r="E114" s="927" t="s">
        <v>398</v>
      </c>
      <c r="F114" s="967"/>
      <c r="G114" s="175" t="s">
        <v>399</v>
      </c>
      <c r="H114" s="174" t="s">
        <v>397</v>
      </c>
      <c r="I114" s="927" t="s">
        <v>398</v>
      </c>
      <c r="J114" s="967"/>
      <c r="K114" s="175" t="s">
        <v>399</v>
      </c>
      <c r="L114" s="174" t="s">
        <v>397</v>
      </c>
      <c r="M114" s="927" t="s">
        <v>398</v>
      </c>
      <c r="N114" s="967"/>
      <c r="O114" s="175" t="s">
        <v>399</v>
      </c>
      <c r="P114" s="174" t="s">
        <v>397</v>
      </c>
      <c r="Q114" s="174" t="s">
        <v>398</v>
      </c>
      <c r="R114" s="927" t="s">
        <v>398</v>
      </c>
      <c r="S114" s="967"/>
    </row>
    <row r="115" spans="2:19" ht="23.25" customHeight="1" x14ac:dyDescent="0.35">
      <c r="B115" s="915"/>
      <c r="C115" s="915"/>
      <c r="D115" s="221">
        <v>0</v>
      </c>
      <c r="E115" s="996" t="s">
        <v>443</v>
      </c>
      <c r="F115" s="997"/>
      <c r="G115" s="178">
        <v>142</v>
      </c>
      <c r="H115" s="222">
        <v>240</v>
      </c>
      <c r="I115" s="992" t="s">
        <v>443</v>
      </c>
      <c r="J115" s="993"/>
      <c r="K115" s="198">
        <v>434</v>
      </c>
      <c r="L115" s="222">
        <v>0</v>
      </c>
      <c r="M115" s="992" t="s">
        <v>443</v>
      </c>
      <c r="N115" s="993"/>
      <c r="O115" s="181">
        <v>142</v>
      </c>
      <c r="P115" s="222"/>
      <c r="Q115" s="179"/>
      <c r="R115" s="992"/>
      <c r="S115" s="993"/>
    </row>
    <row r="116" spans="2:19" ht="24" outlineLevel="1" x14ac:dyDescent="0.35">
      <c r="B116" s="915"/>
      <c r="C116" s="915"/>
      <c r="D116" s="174" t="s">
        <v>397</v>
      </c>
      <c r="E116" s="927" t="s">
        <v>398</v>
      </c>
      <c r="F116" s="967"/>
      <c r="G116" s="175" t="s">
        <v>399</v>
      </c>
      <c r="H116" s="174" t="s">
        <v>397</v>
      </c>
      <c r="I116" s="927" t="s">
        <v>398</v>
      </c>
      <c r="J116" s="967"/>
      <c r="K116" s="175" t="s">
        <v>399</v>
      </c>
      <c r="L116" s="174" t="s">
        <v>397</v>
      </c>
      <c r="M116" s="927" t="s">
        <v>398</v>
      </c>
      <c r="N116" s="967"/>
      <c r="O116" s="175" t="s">
        <v>399</v>
      </c>
      <c r="P116" s="174" t="s">
        <v>397</v>
      </c>
      <c r="Q116" s="174" t="s">
        <v>398</v>
      </c>
      <c r="R116" s="927" t="s">
        <v>398</v>
      </c>
      <c r="S116" s="967"/>
    </row>
    <row r="117" spans="2:19" outlineLevel="1" x14ac:dyDescent="0.35">
      <c r="B117" s="915"/>
      <c r="C117" s="915"/>
      <c r="D117" s="221"/>
      <c r="E117" s="996"/>
      <c r="F117" s="997"/>
      <c r="G117" s="178"/>
      <c r="H117" s="222"/>
      <c r="I117" s="992"/>
      <c r="J117" s="993"/>
      <c r="K117" s="181"/>
      <c r="L117" s="222"/>
      <c r="M117" s="992"/>
      <c r="N117" s="993"/>
      <c r="O117" s="181"/>
      <c r="P117" s="222"/>
      <c r="Q117" s="179"/>
      <c r="R117" s="992"/>
      <c r="S117" s="993"/>
    </row>
    <row r="118" spans="2:19" ht="24" outlineLevel="1" x14ac:dyDescent="0.35">
      <c r="B118" s="915"/>
      <c r="C118" s="915"/>
      <c r="D118" s="174" t="s">
        <v>397</v>
      </c>
      <c r="E118" s="927" t="s">
        <v>398</v>
      </c>
      <c r="F118" s="967"/>
      <c r="G118" s="175" t="s">
        <v>399</v>
      </c>
      <c r="H118" s="174" t="s">
        <v>397</v>
      </c>
      <c r="I118" s="927" t="s">
        <v>398</v>
      </c>
      <c r="J118" s="967"/>
      <c r="K118" s="175" t="s">
        <v>399</v>
      </c>
      <c r="L118" s="174" t="s">
        <v>397</v>
      </c>
      <c r="M118" s="927" t="s">
        <v>398</v>
      </c>
      <c r="N118" s="967"/>
      <c r="O118" s="175" t="s">
        <v>399</v>
      </c>
      <c r="P118" s="174" t="s">
        <v>397</v>
      </c>
      <c r="Q118" s="174" t="s">
        <v>398</v>
      </c>
      <c r="R118" s="927" t="s">
        <v>398</v>
      </c>
      <c r="S118" s="967"/>
    </row>
    <row r="119" spans="2:19" outlineLevel="1" x14ac:dyDescent="0.35">
      <c r="B119" s="915"/>
      <c r="C119" s="915"/>
      <c r="D119" s="221"/>
      <c r="E119" s="996"/>
      <c r="F119" s="997"/>
      <c r="G119" s="178"/>
      <c r="H119" s="222"/>
      <c r="I119" s="992"/>
      <c r="J119" s="993"/>
      <c r="K119" s="181"/>
      <c r="L119" s="222"/>
      <c r="M119" s="992"/>
      <c r="N119" s="993"/>
      <c r="O119" s="181"/>
      <c r="P119" s="222"/>
      <c r="Q119" s="179"/>
      <c r="R119" s="992"/>
      <c r="S119" s="993"/>
    </row>
    <row r="120" spans="2:19" ht="24" outlineLevel="1" x14ac:dyDescent="0.35">
      <c r="B120" s="915"/>
      <c r="C120" s="915"/>
      <c r="D120" s="174" t="s">
        <v>397</v>
      </c>
      <c r="E120" s="927" t="s">
        <v>398</v>
      </c>
      <c r="F120" s="967"/>
      <c r="G120" s="175" t="s">
        <v>399</v>
      </c>
      <c r="H120" s="174" t="s">
        <v>397</v>
      </c>
      <c r="I120" s="927" t="s">
        <v>398</v>
      </c>
      <c r="J120" s="967"/>
      <c r="K120" s="175" t="s">
        <v>399</v>
      </c>
      <c r="L120" s="174" t="s">
        <v>397</v>
      </c>
      <c r="M120" s="927" t="s">
        <v>398</v>
      </c>
      <c r="N120" s="967"/>
      <c r="O120" s="175" t="s">
        <v>399</v>
      </c>
      <c r="P120" s="174" t="s">
        <v>397</v>
      </c>
      <c r="Q120" s="174" t="s">
        <v>398</v>
      </c>
      <c r="R120" s="927" t="s">
        <v>398</v>
      </c>
      <c r="S120" s="967"/>
    </row>
    <row r="121" spans="2:19" outlineLevel="1" x14ac:dyDescent="0.35">
      <c r="B121" s="916"/>
      <c r="C121" s="916"/>
      <c r="D121" s="221">
        <v>0</v>
      </c>
      <c r="E121" s="996"/>
      <c r="F121" s="997"/>
      <c r="G121" s="178"/>
      <c r="H121" s="222"/>
      <c r="I121" s="992"/>
      <c r="J121" s="993"/>
      <c r="K121" s="181"/>
      <c r="L121" s="222"/>
      <c r="M121" s="992"/>
      <c r="N121" s="993"/>
      <c r="O121" s="181"/>
      <c r="P121" s="222"/>
      <c r="Q121" s="179"/>
      <c r="R121" s="992"/>
      <c r="S121" s="993"/>
    </row>
    <row r="122" spans="2:19" ht="15" thickBot="1" x14ac:dyDescent="0.4">
      <c r="B122" s="164"/>
      <c r="C122" s="164"/>
    </row>
    <row r="123" spans="2:19" ht="15" thickBot="1" x14ac:dyDescent="0.4">
      <c r="B123" s="164"/>
      <c r="C123" s="164"/>
      <c r="D123" s="895" t="s">
        <v>317</v>
      </c>
      <c r="E123" s="896"/>
      <c r="F123" s="896"/>
      <c r="G123" s="897"/>
      <c r="H123" s="895" t="s">
        <v>318</v>
      </c>
      <c r="I123" s="896"/>
      <c r="J123" s="896"/>
      <c r="K123" s="897"/>
      <c r="L123" s="896" t="s">
        <v>319</v>
      </c>
      <c r="M123" s="896"/>
      <c r="N123" s="896"/>
      <c r="O123" s="896"/>
      <c r="P123" s="895" t="s">
        <v>320</v>
      </c>
      <c r="Q123" s="896"/>
      <c r="R123" s="896"/>
      <c r="S123" s="897"/>
    </row>
    <row r="124" spans="2:19" ht="15" customHeight="1" x14ac:dyDescent="0.35">
      <c r="B124" s="901" t="s">
        <v>400</v>
      </c>
      <c r="C124" s="901" t="s">
        <v>401</v>
      </c>
      <c r="D124" s="933" t="s">
        <v>402</v>
      </c>
      <c r="E124" s="934"/>
      <c r="F124" s="934"/>
      <c r="G124" s="936"/>
      <c r="H124" s="933" t="s">
        <v>402</v>
      </c>
      <c r="I124" s="934"/>
      <c r="J124" s="934"/>
      <c r="K124" s="936"/>
      <c r="L124" s="933" t="s">
        <v>402</v>
      </c>
      <c r="M124" s="934"/>
      <c r="N124" s="934"/>
      <c r="O124" s="936"/>
      <c r="P124" s="933" t="s">
        <v>402</v>
      </c>
      <c r="Q124" s="934"/>
      <c r="R124" s="934"/>
      <c r="S124" s="936"/>
    </row>
    <row r="125" spans="2:19" ht="45" customHeight="1" x14ac:dyDescent="0.35">
      <c r="B125" s="903"/>
      <c r="C125" s="903"/>
      <c r="D125" s="1007"/>
      <c r="E125" s="1008"/>
      <c r="F125" s="1008"/>
      <c r="G125" s="1009"/>
      <c r="H125" s="1010"/>
      <c r="I125" s="1011"/>
      <c r="J125" s="1011"/>
      <c r="K125" s="1012"/>
      <c r="L125" s="1010"/>
      <c r="M125" s="1011"/>
      <c r="N125" s="1011"/>
      <c r="O125" s="1012"/>
      <c r="P125" s="1010"/>
      <c r="Q125" s="1011"/>
      <c r="R125" s="1011"/>
      <c r="S125" s="1012"/>
    </row>
    <row r="126" spans="2:19" ht="32.25" customHeight="1" x14ac:dyDescent="0.35">
      <c r="B126" s="911" t="s">
        <v>403</v>
      </c>
      <c r="C126" s="911" t="s">
        <v>404</v>
      </c>
      <c r="D126" s="218" t="s">
        <v>405</v>
      </c>
      <c r="E126" s="476" t="s">
        <v>316</v>
      </c>
      <c r="F126" s="174" t="s">
        <v>338</v>
      </c>
      <c r="G126" s="175" t="s">
        <v>355</v>
      </c>
      <c r="H126" s="218" t="s">
        <v>405</v>
      </c>
      <c r="I126" s="476" t="s">
        <v>316</v>
      </c>
      <c r="J126" s="174" t="s">
        <v>338</v>
      </c>
      <c r="K126" s="175" t="s">
        <v>355</v>
      </c>
      <c r="L126" s="218" t="s">
        <v>405</v>
      </c>
      <c r="M126" s="476" t="s">
        <v>316</v>
      </c>
      <c r="N126" s="174" t="s">
        <v>338</v>
      </c>
      <c r="O126" s="175" t="s">
        <v>355</v>
      </c>
      <c r="P126" s="218" t="s">
        <v>405</v>
      </c>
      <c r="Q126" s="476" t="s">
        <v>316</v>
      </c>
      <c r="R126" s="174" t="s">
        <v>338</v>
      </c>
      <c r="S126" s="175" t="s">
        <v>355</v>
      </c>
    </row>
    <row r="127" spans="2:19" ht="23.25" customHeight="1" x14ac:dyDescent="0.35">
      <c r="B127" s="912"/>
      <c r="C127" s="913"/>
      <c r="D127" s="190"/>
      <c r="E127" s="223"/>
      <c r="F127" s="177"/>
      <c r="G127" s="206"/>
      <c r="H127" s="192"/>
      <c r="I127" s="233"/>
      <c r="J127" s="192"/>
      <c r="K127" s="482"/>
      <c r="L127" s="192"/>
      <c r="M127" s="233"/>
      <c r="N127" s="192"/>
      <c r="O127" s="482"/>
      <c r="P127" s="192"/>
      <c r="Q127" s="233"/>
      <c r="R127" s="192"/>
      <c r="S127" s="482"/>
    </row>
    <row r="128" spans="2:19" ht="29.25" customHeight="1" x14ac:dyDescent="0.35">
      <c r="B128" s="912"/>
      <c r="C128" s="911" t="s">
        <v>406</v>
      </c>
      <c r="D128" s="174" t="s">
        <v>407</v>
      </c>
      <c r="E128" s="927" t="s">
        <v>408</v>
      </c>
      <c r="F128" s="967"/>
      <c r="G128" s="175" t="s">
        <v>409</v>
      </c>
      <c r="H128" s="174" t="s">
        <v>407</v>
      </c>
      <c r="I128" s="927" t="s">
        <v>408</v>
      </c>
      <c r="J128" s="967"/>
      <c r="K128" s="175" t="s">
        <v>409</v>
      </c>
      <c r="L128" s="174" t="s">
        <v>407</v>
      </c>
      <c r="M128" s="927" t="s">
        <v>408</v>
      </c>
      <c r="N128" s="967"/>
      <c r="O128" s="175" t="s">
        <v>409</v>
      </c>
      <c r="P128" s="174" t="s">
        <v>407</v>
      </c>
      <c r="Q128" s="927" t="s">
        <v>408</v>
      </c>
      <c r="R128" s="967"/>
      <c r="S128" s="175" t="s">
        <v>409</v>
      </c>
    </row>
    <row r="129" spans="2:19" ht="39" customHeight="1" x14ac:dyDescent="0.35">
      <c r="B129" s="913"/>
      <c r="C129" s="913"/>
      <c r="D129" s="221"/>
      <c r="E129" s="996"/>
      <c r="F129" s="997"/>
      <c r="G129" s="178"/>
      <c r="H129" s="222"/>
      <c r="I129" s="992"/>
      <c r="J129" s="993"/>
      <c r="K129" s="181"/>
      <c r="L129" s="222"/>
      <c r="M129" s="992"/>
      <c r="N129" s="993"/>
      <c r="O129" s="181"/>
      <c r="P129" s="222"/>
      <c r="Q129" s="992"/>
      <c r="R129" s="993"/>
      <c r="S129" s="181"/>
    </row>
    <row r="133" spans="2:19" hidden="1" x14ac:dyDescent="0.35"/>
    <row r="134" spans="2:19" hidden="1" x14ac:dyDescent="0.35"/>
    <row r="135" spans="2:19" hidden="1" x14ac:dyDescent="0.35">
      <c r="D135" s="144" t="s">
        <v>410</v>
      </c>
    </row>
    <row r="136" spans="2:19" hidden="1" x14ac:dyDescent="0.35">
      <c r="D136" s="144" t="s">
        <v>411</v>
      </c>
      <c r="E136" s="144" t="s">
        <v>412</v>
      </c>
      <c r="F136" s="144" t="s">
        <v>413</v>
      </c>
      <c r="H136" s="144" t="s">
        <v>414</v>
      </c>
      <c r="I136" s="144" t="s">
        <v>415</v>
      </c>
    </row>
    <row r="137" spans="2:19" hidden="1" x14ac:dyDescent="0.35">
      <c r="D137" s="144" t="s">
        <v>416</v>
      </c>
      <c r="E137" s="144" t="s">
        <v>417</v>
      </c>
      <c r="F137" s="144" t="s">
        <v>418</v>
      </c>
      <c r="H137" s="144" t="s">
        <v>419</v>
      </c>
      <c r="I137" s="144" t="s">
        <v>420</v>
      </c>
    </row>
    <row r="138" spans="2:19" hidden="1" x14ac:dyDescent="0.35">
      <c r="D138" s="144" t="s">
        <v>421</v>
      </c>
      <c r="E138" s="144" t="s">
        <v>422</v>
      </c>
      <c r="F138" s="144" t="s">
        <v>423</v>
      </c>
      <c r="H138" s="144" t="s">
        <v>424</v>
      </c>
      <c r="I138" s="144" t="s">
        <v>425</v>
      </c>
    </row>
    <row r="139" spans="2:19" hidden="1" x14ac:dyDescent="0.35">
      <c r="D139" s="144" t="s">
        <v>426</v>
      </c>
      <c r="F139" s="144" t="s">
        <v>427</v>
      </c>
      <c r="G139" s="144" t="s">
        <v>428</v>
      </c>
      <c r="H139" s="144" t="s">
        <v>429</v>
      </c>
      <c r="I139" s="144" t="s">
        <v>430</v>
      </c>
      <c r="K139" s="144" t="s">
        <v>431</v>
      </c>
    </row>
    <row r="140" spans="2:19" hidden="1" x14ac:dyDescent="0.35">
      <c r="D140" s="144" t="s">
        <v>432</v>
      </c>
      <c r="F140" s="144" t="s">
        <v>433</v>
      </c>
      <c r="G140" s="144" t="s">
        <v>434</v>
      </c>
      <c r="H140" s="144" t="s">
        <v>435</v>
      </c>
      <c r="I140" s="144" t="s">
        <v>436</v>
      </c>
      <c r="K140" s="144" t="s">
        <v>437</v>
      </c>
      <c r="L140" s="144" t="s">
        <v>438</v>
      </c>
    </row>
    <row r="141" spans="2:19" hidden="1" x14ac:dyDescent="0.35">
      <c r="D141" s="144" t="s">
        <v>439</v>
      </c>
      <c r="E141" s="224" t="s">
        <v>440</v>
      </c>
      <c r="G141" s="144" t="s">
        <v>441</v>
      </c>
      <c r="H141" s="144" t="s">
        <v>442</v>
      </c>
      <c r="K141" s="144" t="s">
        <v>443</v>
      </c>
      <c r="L141" s="144" t="s">
        <v>444</v>
      </c>
    </row>
    <row r="142" spans="2:19" hidden="1" x14ac:dyDescent="0.35">
      <c r="D142" s="144" t="s">
        <v>445</v>
      </c>
      <c r="E142" s="225" t="s">
        <v>446</v>
      </c>
      <c r="K142" s="144" t="s">
        <v>447</v>
      </c>
      <c r="L142" s="144" t="s">
        <v>448</v>
      </c>
    </row>
    <row r="143" spans="2:19" hidden="1" x14ac:dyDescent="0.35">
      <c r="E143" s="226" t="s">
        <v>449</v>
      </c>
      <c r="H143" s="144" t="s">
        <v>450</v>
      </c>
      <c r="K143" s="144" t="s">
        <v>451</v>
      </c>
      <c r="L143" s="144" t="s">
        <v>452</v>
      </c>
    </row>
    <row r="144" spans="2:19" hidden="1" x14ac:dyDescent="0.35">
      <c r="H144" s="144" t="s">
        <v>453</v>
      </c>
      <c r="K144" s="144" t="s">
        <v>454</v>
      </c>
      <c r="L144" s="144" t="s">
        <v>455</v>
      </c>
    </row>
    <row r="145" spans="2:12" hidden="1" x14ac:dyDescent="0.35">
      <c r="H145" s="144" t="s">
        <v>456</v>
      </c>
      <c r="K145" s="144" t="s">
        <v>457</v>
      </c>
      <c r="L145" s="144" t="s">
        <v>458</v>
      </c>
    </row>
    <row r="146" spans="2:12" hidden="1" x14ac:dyDescent="0.35">
      <c r="B146" s="144" t="s">
        <v>459</v>
      </c>
      <c r="C146" s="144" t="s">
        <v>460</v>
      </c>
      <c r="D146" s="144" t="s">
        <v>459</v>
      </c>
      <c r="G146" s="144" t="s">
        <v>461</v>
      </c>
      <c r="H146" s="144" t="s">
        <v>462</v>
      </c>
      <c r="J146" s="144" t="s">
        <v>281</v>
      </c>
      <c r="K146" s="144" t="s">
        <v>463</v>
      </c>
      <c r="L146" s="144" t="s">
        <v>464</v>
      </c>
    </row>
    <row r="147" spans="2:12" hidden="1" x14ac:dyDescent="0.35">
      <c r="B147" s="144">
        <v>1</v>
      </c>
      <c r="C147" s="144" t="s">
        <v>465</v>
      </c>
      <c r="D147" s="144" t="s">
        <v>466</v>
      </c>
      <c r="E147" s="144" t="s">
        <v>355</v>
      </c>
      <c r="F147" s="144" t="s">
        <v>11</v>
      </c>
      <c r="G147" s="144" t="s">
        <v>467</v>
      </c>
      <c r="H147" s="144" t="s">
        <v>468</v>
      </c>
      <c r="J147" s="144" t="s">
        <v>443</v>
      </c>
      <c r="K147" s="144" t="s">
        <v>469</v>
      </c>
    </row>
    <row r="148" spans="2:12" hidden="1" x14ac:dyDescent="0.35">
      <c r="B148" s="144">
        <v>2</v>
      </c>
      <c r="C148" s="144" t="s">
        <v>470</v>
      </c>
      <c r="D148" s="144" t="s">
        <v>471</v>
      </c>
      <c r="E148" s="144" t="s">
        <v>338</v>
      </c>
      <c r="F148" s="144" t="s">
        <v>18</v>
      </c>
      <c r="G148" s="144" t="s">
        <v>472</v>
      </c>
      <c r="J148" s="144" t="s">
        <v>473</v>
      </c>
      <c r="K148" s="144" t="s">
        <v>474</v>
      </c>
    </row>
    <row r="149" spans="2:12" hidden="1" x14ac:dyDescent="0.35">
      <c r="B149" s="144">
        <v>3</v>
      </c>
      <c r="C149" s="144" t="s">
        <v>475</v>
      </c>
      <c r="D149" s="144" t="s">
        <v>476</v>
      </c>
      <c r="E149" s="144" t="s">
        <v>316</v>
      </c>
      <c r="G149" s="144" t="s">
        <v>477</v>
      </c>
      <c r="J149" s="144" t="s">
        <v>478</v>
      </c>
      <c r="K149" s="144" t="s">
        <v>479</v>
      </c>
    </row>
    <row r="150" spans="2:12" hidden="1" x14ac:dyDescent="0.35">
      <c r="B150" s="144">
        <v>4</v>
      </c>
      <c r="C150" s="144" t="s">
        <v>468</v>
      </c>
      <c r="H150" s="144" t="s">
        <v>480</v>
      </c>
      <c r="I150" s="144" t="s">
        <v>481</v>
      </c>
      <c r="J150" s="144" t="s">
        <v>482</v>
      </c>
      <c r="K150" s="144" t="s">
        <v>483</v>
      </c>
    </row>
    <row r="151" spans="2:12" hidden="1" x14ac:dyDescent="0.35">
      <c r="D151" s="144" t="s">
        <v>477</v>
      </c>
      <c r="H151" s="144" t="s">
        <v>484</v>
      </c>
      <c r="I151" s="144" t="s">
        <v>485</v>
      </c>
      <c r="J151" s="144" t="s">
        <v>486</v>
      </c>
      <c r="K151" s="144" t="s">
        <v>487</v>
      </c>
    </row>
    <row r="152" spans="2:12" hidden="1" x14ac:dyDescent="0.35">
      <c r="D152" s="144" t="s">
        <v>488</v>
      </c>
      <c r="H152" s="144" t="s">
        <v>489</v>
      </c>
      <c r="I152" s="144" t="s">
        <v>490</v>
      </c>
      <c r="J152" s="144" t="s">
        <v>491</v>
      </c>
      <c r="K152" s="144" t="s">
        <v>492</v>
      </c>
    </row>
    <row r="153" spans="2:12" hidden="1" x14ac:dyDescent="0.35">
      <c r="D153" s="144" t="s">
        <v>493</v>
      </c>
      <c r="H153" s="144" t="s">
        <v>494</v>
      </c>
      <c r="J153" s="144" t="s">
        <v>495</v>
      </c>
      <c r="K153" s="144" t="s">
        <v>496</v>
      </c>
    </row>
    <row r="154" spans="2:12" hidden="1" x14ac:dyDescent="0.35">
      <c r="H154" s="144" t="s">
        <v>497</v>
      </c>
      <c r="J154" s="144" t="s">
        <v>498</v>
      </c>
    </row>
    <row r="155" spans="2:12" ht="58" hidden="1" x14ac:dyDescent="0.35">
      <c r="D155" s="227" t="s">
        <v>499</v>
      </c>
      <c r="E155" s="144" t="s">
        <v>500</v>
      </c>
      <c r="F155" s="144" t="s">
        <v>501</v>
      </c>
      <c r="G155" s="144" t="s">
        <v>502</v>
      </c>
      <c r="H155" s="144" t="s">
        <v>503</v>
      </c>
      <c r="I155" s="144" t="s">
        <v>504</v>
      </c>
      <c r="J155" s="144" t="s">
        <v>505</v>
      </c>
      <c r="K155" s="144" t="s">
        <v>506</v>
      </c>
    </row>
    <row r="156" spans="2:12" ht="72.5" hidden="1" x14ac:dyDescent="0.35">
      <c r="B156" s="144" t="s">
        <v>609</v>
      </c>
      <c r="C156" s="144" t="s">
        <v>608</v>
      </c>
      <c r="D156" s="227" t="s">
        <v>507</v>
      </c>
      <c r="E156" s="144" t="s">
        <v>508</v>
      </c>
      <c r="F156" s="144" t="s">
        <v>509</v>
      </c>
      <c r="G156" s="144" t="s">
        <v>510</v>
      </c>
      <c r="H156" s="144" t="s">
        <v>511</v>
      </c>
      <c r="I156" s="144" t="s">
        <v>512</v>
      </c>
      <c r="J156" s="144" t="s">
        <v>513</v>
      </c>
      <c r="K156" s="144" t="s">
        <v>514</v>
      </c>
    </row>
    <row r="157" spans="2:12" ht="43.5" hidden="1" x14ac:dyDescent="0.35">
      <c r="B157" s="144" t="s">
        <v>610</v>
      </c>
      <c r="C157" s="144" t="s">
        <v>607</v>
      </c>
      <c r="D157" s="227" t="s">
        <v>515</v>
      </c>
      <c r="E157" s="144" t="s">
        <v>516</v>
      </c>
      <c r="F157" s="144" t="s">
        <v>517</v>
      </c>
      <c r="G157" s="144" t="s">
        <v>518</v>
      </c>
      <c r="H157" s="144" t="s">
        <v>519</v>
      </c>
      <c r="I157" s="144" t="s">
        <v>520</v>
      </c>
      <c r="J157" s="144" t="s">
        <v>521</v>
      </c>
      <c r="K157" s="144" t="s">
        <v>522</v>
      </c>
    </row>
    <row r="158" spans="2:12" hidden="1" x14ac:dyDescent="0.35">
      <c r="B158" s="144" t="s">
        <v>611</v>
      </c>
      <c r="C158" s="144" t="s">
        <v>606</v>
      </c>
      <c r="F158" s="144" t="s">
        <v>523</v>
      </c>
      <c r="G158" s="144" t="s">
        <v>524</v>
      </c>
      <c r="H158" s="144" t="s">
        <v>525</v>
      </c>
      <c r="I158" s="144" t="s">
        <v>526</v>
      </c>
      <c r="J158" s="144" t="s">
        <v>527</v>
      </c>
      <c r="K158" s="144" t="s">
        <v>528</v>
      </c>
    </row>
    <row r="159" spans="2:12" hidden="1" x14ac:dyDescent="0.35">
      <c r="B159" s="144" t="s">
        <v>612</v>
      </c>
      <c r="G159" s="144" t="s">
        <v>529</v>
      </c>
      <c r="H159" s="144" t="s">
        <v>530</v>
      </c>
      <c r="I159" s="144" t="s">
        <v>531</v>
      </c>
      <c r="J159" s="144" t="s">
        <v>532</v>
      </c>
      <c r="K159" s="144" t="s">
        <v>533</v>
      </c>
    </row>
    <row r="160" spans="2:12" hidden="1" x14ac:dyDescent="0.35">
      <c r="C160" s="144" t="s">
        <v>534</v>
      </c>
      <c r="J160" s="144" t="s">
        <v>535</v>
      </c>
    </row>
    <row r="161" spans="2:10" hidden="1" x14ac:dyDescent="0.35">
      <c r="C161" s="144" t="s">
        <v>536</v>
      </c>
      <c r="I161" s="144" t="s">
        <v>537</v>
      </c>
      <c r="J161" s="144" t="s">
        <v>538</v>
      </c>
    </row>
    <row r="162" spans="2:10" hidden="1" x14ac:dyDescent="0.35">
      <c r="B162" s="234" t="s">
        <v>613</v>
      </c>
      <c r="C162" s="144" t="s">
        <v>539</v>
      </c>
      <c r="I162" s="144" t="s">
        <v>540</v>
      </c>
      <c r="J162" s="144" t="s">
        <v>541</v>
      </c>
    </row>
    <row r="163" spans="2:10" hidden="1" x14ac:dyDescent="0.35">
      <c r="B163" s="234" t="s">
        <v>29</v>
      </c>
      <c r="C163" s="144" t="s">
        <v>542</v>
      </c>
      <c r="D163" s="144" t="s">
        <v>543</v>
      </c>
      <c r="E163" s="144" t="s">
        <v>544</v>
      </c>
      <c r="I163" s="144" t="s">
        <v>545</v>
      </c>
      <c r="J163" s="144" t="s">
        <v>281</v>
      </c>
    </row>
    <row r="164" spans="2:10" hidden="1" x14ac:dyDescent="0.35">
      <c r="B164" s="234" t="s">
        <v>16</v>
      </c>
      <c r="D164" s="144" t="s">
        <v>546</v>
      </c>
      <c r="E164" s="144" t="s">
        <v>547</v>
      </c>
      <c r="H164" s="144" t="s">
        <v>419</v>
      </c>
      <c r="I164" s="144" t="s">
        <v>548</v>
      </c>
    </row>
    <row r="165" spans="2:10" hidden="1" x14ac:dyDescent="0.35">
      <c r="B165" s="234" t="s">
        <v>34</v>
      </c>
      <c r="D165" s="144" t="s">
        <v>549</v>
      </c>
      <c r="E165" s="144" t="s">
        <v>550</v>
      </c>
      <c r="H165" s="144" t="s">
        <v>429</v>
      </c>
      <c r="I165" s="144" t="s">
        <v>551</v>
      </c>
      <c r="J165" s="144" t="s">
        <v>552</v>
      </c>
    </row>
    <row r="166" spans="2:10" hidden="1" x14ac:dyDescent="0.35">
      <c r="B166" s="234" t="s">
        <v>614</v>
      </c>
      <c r="C166" s="144" t="s">
        <v>553</v>
      </c>
      <c r="D166" s="144" t="s">
        <v>554</v>
      </c>
      <c r="H166" s="144" t="s">
        <v>435</v>
      </c>
      <c r="I166" s="144" t="s">
        <v>555</v>
      </c>
      <c r="J166" s="144" t="s">
        <v>556</v>
      </c>
    </row>
    <row r="167" spans="2:10" hidden="1" x14ac:dyDescent="0.35">
      <c r="B167" s="234" t="s">
        <v>615</v>
      </c>
      <c r="C167" s="144" t="s">
        <v>557</v>
      </c>
      <c r="H167" s="144" t="s">
        <v>442</v>
      </c>
      <c r="I167" s="144" t="s">
        <v>558</v>
      </c>
    </row>
    <row r="168" spans="2:10" hidden="1" x14ac:dyDescent="0.35">
      <c r="B168" s="234" t="s">
        <v>616</v>
      </c>
      <c r="C168" s="144" t="s">
        <v>559</v>
      </c>
      <c r="E168" s="144" t="s">
        <v>560</v>
      </c>
      <c r="H168" s="144" t="s">
        <v>561</v>
      </c>
      <c r="I168" s="144" t="s">
        <v>562</v>
      </c>
    </row>
    <row r="169" spans="2:10" hidden="1" x14ac:dyDescent="0.35">
      <c r="B169" s="234" t="s">
        <v>617</v>
      </c>
      <c r="C169" s="144" t="s">
        <v>563</v>
      </c>
      <c r="E169" s="144" t="s">
        <v>564</v>
      </c>
      <c r="H169" s="144" t="s">
        <v>565</v>
      </c>
      <c r="I169" s="144" t="s">
        <v>566</v>
      </c>
    </row>
    <row r="170" spans="2:10" hidden="1" x14ac:dyDescent="0.35">
      <c r="B170" s="234" t="s">
        <v>618</v>
      </c>
      <c r="C170" s="144" t="s">
        <v>567</v>
      </c>
      <c r="E170" s="144" t="s">
        <v>568</v>
      </c>
      <c r="H170" s="144" t="s">
        <v>569</v>
      </c>
      <c r="I170" s="144" t="s">
        <v>570</v>
      </c>
    </row>
    <row r="171" spans="2:10" hidden="1" x14ac:dyDescent="0.35">
      <c r="B171" s="234" t="s">
        <v>619</v>
      </c>
      <c r="C171" s="144" t="s">
        <v>571</v>
      </c>
      <c r="E171" s="144" t="s">
        <v>572</v>
      </c>
      <c r="H171" s="144" t="s">
        <v>573</v>
      </c>
      <c r="I171" s="144" t="s">
        <v>574</v>
      </c>
    </row>
    <row r="172" spans="2:10" hidden="1" x14ac:dyDescent="0.35">
      <c r="B172" s="234" t="s">
        <v>620</v>
      </c>
      <c r="C172" s="144" t="s">
        <v>575</v>
      </c>
      <c r="E172" s="144" t="s">
        <v>576</v>
      </c>
      <c r="H172" s="144" t="s">
        <v>577</v>
      </c>
      <c r="I172" s="144" t="s">
        <v>578</v>
      </c>
    </row>
    <row r="173" spans="2:10" hidden="1" x14ac:dyDescent="0.35">
      <c r="B173" s="234" t="s">
        <v>621</v>
      </c>
      <c r="C173" s="144" t="s">
        <v>281</v>
      </c>
      <c r="E173" s="144" t="s">
        <v>579</v>
      </c>
      <c r="H173" s="144" t="s">
        <v>580</v>
      </c>
      <c r="I173" s="144" t="s">
        <v>581</v>
      </c>
    </row>
    <row r="174" spans="2:10" hidden="1" x14ac:dyDescent="0.35">
      <c r="B174" s="234" t="s">
        <v>622</v>
      </c>
      <c r="E174" s="144" t="s">
        <v>582</v>
      </c>
      <c r="H174" s="144" t="s">
        <v>583</v>
      </c>
      <c r="I174" s="144" t="s">
        <v>584</v>
      </c>
    </row>
    <row r="175" spans="2:10" hidden="1" x14ac:dyDescent="0.35">
      <c r="B175" s="234" t="s">
        <v>623</v>
      </c>
      <c r="E175" s="144" t="s">
        <v>585</v>
      </c>
      <c r="H175" s="144" t="s">
        <v>586</v>
      </c>
      <c r="I175" s="144" t="s">
        <v>587</v>
      </c>
    </row>
    <row r="176" spans="2:10" hidden="1" x14ac:dyDescent="0.35">
      <c r="B176" s="234" t="s">
        <v>624</v>
      </c>
      <c r="E176" s="144" t="s">
        <v>588</v>
      </c>
      <c r="H176" s="144" t="s">
        <v>589</v>
      </c>
      <c r="I176" s="144" t="s">
        <v>590</v>
      </c>
    </row>
    <row r="177" spans="2:9" hidden="1" x14ac:dyDescent="0.35">
      <c r="B177" s="234" t="s">
        <v>625</v>
      </c>
      <c r="H177" s="144" t="s">
        <v>591</v>
      </c>
      <c r="I177" s="144" t="s">
        <v>592</v>
      </c>
    </row>
    <row r="178" spans="2:9" hidden="1" x14ac:dyDescent="0.35">
      <c r="B178" s="234" t="s">
        <v>626</v>
      </c>
      <c r="H178" s="144" t="s">
        <v>593</v>
      </c>
    </row>
    <row r="179" spans="2:9" hidden="1" x14ac:dyDescent="0.35">
      <c r="B179" s="234" t="s">
        <v>627</v>
      </c>
      <c r="H179" s="144" t="s">
        <v>594</v>
      </c>
    </row>
    <row r="180" spans="2:9" hidden="1" x14ac:dyDescent="0.35">
      <c r="B180" s="234" t="s">
        <v>628</v>
      </c>
      <c r="H180" s="144" t="s">
        <v>595</v>
      </c>
    </row>
    <row r="181" spans="2:9" hidden="1" x14ac:dyDescent="0.35">
      <c r="B181" s="234" t="s">
        <v>629</v>
      </c>
      <c r="H181" s="144" t="s">
        <v>596</v>
      </c>
    </row>
    <row r="182" spans="2:9" hidden="1" x14ac:dyDescent="0.35">
      <c r="B182" s="234" t="s">
        <v>630</v>
      </c>
      <c r="D182" t="s">
        <v>597</v>
      </c>
      <c r="H182" s="144" t="s">
        <v>598</v>
      </c>
    </row>
    <row r="183" spans="2:9" hidden="1" x14ac:dyDescent="0.35">
      <c r="B183" s="234" t="s">
        <v>631</v>
      </c>
      <c r="D183" t="s">
        <v>599</v>
      </c>
      <c r="H183" s="144" t="s">
        <v>600</v>
      </c>
    </row>
    <row r="184" spans="2:9" hidden="1" x14ac:dyDescent="0.35">
      <c r="B184" s="234" t="s">
        <v>632</v>
      </c>
      <c r="D184" t="s">
        <v>601</v>
      </c>
      <c r="H184" s="144" t="s">
        <v>602</v>
      </c>
    </row>
    <row r="185" spans="2:9" hidden="1" x14ac:dyDescent="0.35">
      <c r="B185" s="234" t="s">
        <v>633</v>
      </c>
      <c r="D185" t="s">
        <v>599</v>
      </c>
      <c r="H185" s="144" t="s">
        <v>603</v>
      </c>
    </row>
    <row r="186" spans="2:9" hidden="1" x14ac:dyDescent="0.35">
      <c r="B186" s="234" t="s">
        <v>634</v>
      </c>
      <c r="D186" t="s">
        <v>604</v>
      </c>
    </row>
    <row r="187" spans="2:9" hidden="1" x14ac:dyDescent="0.35">
      <c r="B187" s="234" t="s">
        <v>635</v>
      </c>
      <c r="D187" t="s">
        <v>599</v>
      </c>
    </row>
    <row r="188" spans="2:9" hidden="1" x14ac:dyDescent="0.35">
      <c r="B188" s="234" t="s">
        <v>636</v>
      </c>
    </row>
    <row r="189" spans="2:9" hidden="1" x14ac:dyDescent="0.35">
      <c r="B189" s="234" t="s">
        <v>637</v>
      </c>
    </row>
    <row r="190" spans="2:9" hidden="1" x14ac:dyDescent="0.35">
      <c r="B190" s="234" t="s">
        <v>638</v>
      </c>
    </row>
    <row r="191" spans="2:9" hidden="1" x14ac:dyDescent="0.35">
      <c r="B191" s="234" t="s">
        <v>639</v>
      </c>
    </row>
    <row r="192" spans="2:9" hidden="1" x14ac:dyDescent="0.35">
      <c r="B192" s="234" t="s">
        <v>640</v>
      </c>
    </row>
    <row r="193" spans="2:2" hidden="1" x14ac:dyDescent="0.35">
      <c r="B193" s="234" t="s">
        <v>641</v>
      </c>
    </row>
    <row r="194" spans="2:2" hidden="1" x14ac:dyDescent="0.35">
      <c r="B194" s="234" t="s">
        <v>642</v>
      </c>
    </row>
    <row r="195" spans="2:2" hidden="1" x14ac:dyDescent="0.35">
      <c r="B195" s="234" t="s">
        <v>643</v>
      </c>
    </row>
    <row r="196" spans="2:2" hidden="1" x14ac:dyDescent="0.35">
      <c r="B196" s="234" t="s">
        <v>644</v>
      </c>
    </row>
    <row r="197" spans="2:2" hidden="1" x14ac:dyDescent="0.35">
      <c r="B197" s="234" t="s">
        <v>51</v>
      </c>
    </row>
    <row r="198" spans="2:2" hidden="1" x14ac:dyDescent="0.35">
      <c r="B198" s="234" t="s">
        <v>57</v>
      </c>
    </row>
    <row r="199" spans="2:2" hidden="1" x14ac:dyDescent="0.35">
      <c r="B199" s="234" t="s">
        <v>59</v>
      </c>
    </row>
    <row r="200" spans="2:2" hidden="1" x14ac:dyDescent="0.35">
      <c r="B200" s="234" t="s">
        <v>61</v>
      </c>
    </row>
    <row r="201" spans="2:2" hidden="1" x14ac:dyDescent="0.35">
      <c r="B201" s="234" t="s">
        <v>23</v>
      </c>
    </row>
    <row r="202" spans="2:2" hidden="1" x14ac:dyDescent="0.35">
      <c r="B202" s="234" t="s">
        <v>63</v>
      </c>
    </row>
    <row r="203" spans="2:2" hidden="1" x14ac:dyDescent="0.35">
      <c r="B203" s="234" t="s">
        <v>65</v>
      </c>
    </row>
    <row r="204" spans="2:2" hidden="1" x14ac:dyDescent="0.35">
      <c r="B204" s="234" t="s">
        <v>68</v>
      </c>
    </row>
    <row r="205" spans="2:2" hidden="1" x14ac:dyDescent="0.35">
      <c r="B205" s="234" t="s">
        <v>69</v>
      </c>
    </row>
    <row r="206" spans="2:2" hidden="1" x14ac:dyDescent="0.35">
      <c r="B206" s="234" t="s">
        <v>70</v>
      </c>
    </row>
    <row r="207" spans="2:2" hidden="1" x14ac:dyDescent="0.35">
      <c r="B207" s="234" t="s">
        <v>71</v>
      </c>
    </row>
    <row r="208" spans="2:2" hidden="1" x14ac:dyDescent="0.35">
      <c r="B208" s="234" t="s">
        <v>645</v>
      </c>
    </row>
    <row r="209" spans="2:2" hidden="1" x14ac:dyDescent="0.35">
      <c r="B209" s="234" t="s">
        <v>646</v>
      </c>
    </row>
    <row r="210" spans="2:2" hidden="1" x14ac:dyDescent="0.35">
      <c r="B210" s="234" t="s">
        <v>75</v>
      </c>
    </row>
    <row r="211" spans="2:2" hidden="1" x14ac:dyDescent="0.35">
      <c r="B211" s="234" t="s">
        <v>77</v>
      </c>
    </row>
    <row r="212" spans="2:2" hidden="1" x14ac:dyDescent="0.35">
      <c r="B212" s="234" t="s">
        <v>81</v>
      </c>
    </row>
    <row r="213" spans="2:2" hidden="1" x14ac:dyDescent="0.35">
      <c r="B213" s="234" t="s">
        <v>647</v>
      </c>
    </row>
    <row r="214" spans="2:2" hidden="1" x14ac:dyDescent="0.35">
      <c r="B214" s="234" t="s">
        <v>648</v>
      </c>
    </row>
    <row r="215" spans="2:2" hidden="1" x14ac:dyDescent="0.35">
      <c r="B215" s="234" t="s">
        <v>649</v>
      </c>
    </row>
    <row r="216" spans="2:2" hidden="1" x14ac:dyDescent="0.35">
      <c r="B216" s="234" t="s">
        <v>79</v>
      </c>
    </row>
    <row r="217" spans="2:2" hidden="1" x14ac:dyDescent="0.35">
      <c r="B217" s="234" t="s">
        <v>80</v>
      </c>
    </row>
    <row r="218" spans="2:2" hidden="1" x14ac:dyDescent="0.35">
      <c r="B218" s="234" t="s">
        <v>83</v>
      </c>
    </row>
    <row r="219" spans="2:2" hidden="1" x14ac:dyDescent="0.35">
      <c r="B219" s="234" t="s">
        <v>85</v>
      </c>
    </row>
    <row r="220" spans="2:2" hidden="1" x14ac:dyDescent="0.35">
      <c r="B220" s="234" t="s">
        <v>650</v>
      </c>
    </row>
    <row r="221" spans="2:2" hidden="1" x14ac:dyDescent="0.35">
      <c r="B221" s="234" t="s">
        <v>84</v>
      </c>
    </row>
    <row r="222" spans="2:2" hidden="1" x14ac:dyDescent="0.35">
      <c r="B222" s="234" t="s">
        <v>86</v>
      </c>
    </row>
    <row r="223" spans="2:2" hidden="1" x14ac:dyDescent="0.35">
      <c r="B223" s="234" t="s">
        <v>89</v>
      </c>
    </row>
    <row r="224" spans="2:2" hidden="1" x14ac:dyDescent="0.35">
      <c r="B224" s="234" t="s">
        <v>88</v>
      </c>
    </row>
    <row r="225" spans="2:2" hidden="1" x14ac:dyDescent="0.35">
      <c r="B225" s="234" t="s">
        <v>651</v>
      </c>
    </row>
    <row r="226" spans="2:2" hidden="1" x14ac:dyDescent="0.35">
      <c r="B226" s="234" t="s">
        <v>95</v>
      </c>
    </row>
    <row r="227" spans="2:2" hidden="1" x14ac:dyDescent="0.35">
      <c r="B227" s="234" t="s">
        <v>97</v>
      </c>
    </row>
    <row r="228" spans="2:2" hidden="1" x14ac:dyDescent="0.35">
      <c r="B228" s="234" t="s">
        <v>98</v>
      </c>
    </row>
    <row r="229" spans="2:2" hidden="1" x14ac:dyDescent="0.35">
      <c r="B229" s="234" t="s">
        <v>99</v>
      </c>
    </row>
    <row r="230" spans="2:2" hidden="1" x14ac:dyDescent="0.35">
      <c r="B230" s="234" t="s">
        <v>652</v>
      </c>
    </row>
    <row r="231" spans="2:2" hidden="1" x14ac:dyDescent="0.35">
      <c r="B231" s="234" t="s">
        <v>653</v>
      </c>
    </row>
    <row r="232" spans="2:2" hidden="1" x14ac:dyDescent="0.35">
      <c r="B232" s="234" t="s">
        <v>100</v>
      </c>
    </row>
    <row r="233" spans="2:2" hidden="1" x14ac:dyDescent="0.35">
      <c r="B233" s="234" t="s">
        <v>154</v>
      </c>
    </row>
    <row r="234" spans="2:2" hidden="1" x14ac:dyDescent="0.35">
      <c r="B234" s="234" t="s">
        <v>654</v>
      </c>
    </row>
    <row r="235" spans="2:2" ht="29" hidden="1" x14ac:dyDescent="0.35">
      <c r="B235" s="234" t="s">
        <v>655</v>
      </c>
    </row>
    <row r="236" spans="2:2" hidden="1" x14ac:dyDescent="0.35">
      <c r="B236" s="234" t="s">
        <v>105</v>
      </c>
    </row>
    <row r="237" spans="2:2" hidden="1" x14ac:dyDescent="0.35">
      <c r="B237" s="234" t="s">
        <v>107</v>
      </c>
    </row>
    <row r="238" spans="2:2" hidden="1" x14ac:dyDescent="0.35">
      <c r="B238" s="234" t="s">
        <v>656</v>
      </c>
    </row>
    <row r="239" spans="2:2" hidden="1" x14ac:dyDescent="0.35">
      <c r="B239" s="234" t="s">
        <v>155</v>
      </c>
    </row>
    <row r="240" spans="2:2" hidden="1" x14ac:dyDescent="0.35">
      <c r="B240" s="234" t="s">
        <v>172</v>
      </c>
    </row>
    <row r="241" spans="2:2" hidden="1" x14ac:dyDescent="0.35">
      <c r="B241" s="234" t="s">
        <v>106</v>
      </c>
    </row>
    <row r="242" spans="2:2" hidden="1" x14ac:dyDescent="0.35">
      <c r="B242" s="234" t="s">
        <v>110</v>
      </c>
    </row>
    <row r="243" spans="2:2" hidden="1" x14ac:dyDescent="0.35">
      <c r="B243" s="234" t="s">
        <v>104</v>
      </c>
    </row>
    <row r="244" spans="2:2" hidden="1" x14ac:dyDescent="0.35">
      <c r="B244" s="234" t="s">
        <v>126</v>
      </c>
    </row>
    <row r="245" spans="2:2" hidden="1" x14ac:dyDescent="0.35">
      <c r="B245" s="234" t="s">
        <v>657</v>
      </c>
    </row>
    <row r="246" spans="2:2" hidden="1" x14ac:dyDescent="0.35">
      <c r="B246" s="234" t="s">
        <v>112</v>
      </c>
    </row>
    <row r="247" spans="2:2" hidden="1" x14ac:dyDescent="0.35">
      <c r="B247" s="234" t="s">
        <v>115</v>
      </c>
    </row>
    <row r="248" spans="2:2" hidden="1" x14ac:dyDescent="0.35">
      <c r="B248" s="234" t="s">
        <v>121</v>
      </c>
    </row>
    <row r="249" spans="2:2" hidden="1" x14ac:dyDescent="0.35">
      <c r="B249" s="234" t="s">
        <v>118</v>
      </c>
    </row>
    <row r="250" spans="2:2" ht="29" hidden="1" x14ac:dyDescent="0.35">
      <c r="B250" s="234" t="s">
        <v>658</v>
      </c>
    </row>
    <row r="251" spans="2:2" hidden="1" x14ac:dyDescent="0.35">
      <c r="B251" s="234" t="s">
        <v>116</v>
      </c>
    </row>
    <row r="252" spans="2:2" hidden="1" x14ac:dyDescent="0.35">
      <c r="B252" s="234" t="s">
        <v>117</v>
      </c>
    </row>
    <row r="253" spans="2:2" hidden="1" x14ac:dyDescent="0.35">
      <c r="B253" s="234" t="s">
        <v>128</v>
      </c>
    </row>
    <row r="254" spans="2:2" hidden="1" x14ac:dyDescent="0.35">
      <c r="B254" s="234" t="s">
        <v>125</v>
      </c>
    </row>
    <row r="255" spans="2:2" hidden="1" x14ac:dyDescent="0.35">
      <c r="B255" s="234" t="s">
        <v>124</v>
      </c>
    </row>
    <row r="256" spans="2:2" hidden="1" x14ac:dyDescent="0.35">
      <c r="B256" s="234" t="s">
        <v>127</v>
      </c>
    </row>
    <row r="257" spans="2:2" hidden="1" x14ac:dyDescent="0.35">
      <c r="B257" s="234" t="s">
        <v>119</v>
      </c>
    </row>
    <row r="258" spans="2:2" hidden="1" x14ac:dyDescent="0.35">
      <c r="B258" s="234" t="s">
        <v>120</v>
      </c>
    </row>
    <row r="259" spans="2:2" hidden="1" x14ac:dyDescent="0.35">
      <c r="B259" s="234" t="s">
        <v>113</v>
      </c>
    </row>
    <row r="260" spans="2:2" hidden="1" x14ac:dyDescent="0.35">
      <c r="B260" s="234" t="s">
        <v>114</v>
      </c>
    </row>
    <row r="261" spans="2:2" hidden="1" x14ac:dyDescent="0.35">
      <c r="B261" s="234" t="s">
        <v>129</v>
      </c>
    </row>
    <row r="262" spans="2:2" hidden="1" x14ac:dyDescent="0.35">
      <c r="B262" s="234" t="s">
        <v>135</v>
      </c>
    </row>
    <row r="263" spans="2:2" hidden="1" x14ac:dyDescent="0.35">
      <c r="B263" s="234" t="s">
        <v>136</v>
      </c>
    </row>
    <row r="264" spans="2:2" hidden="1" x14ac:dyDescent="0.35">
      <c r="B264" s="234" t="s">
        <v>134</v>
      </c>
    </row>
    <row r="265" spans="2:2" hidden="1" x14ac:dyDescent="0.35">
      <c r="B265" s="234" t="s">
        <v>659</v>
      </c>
    </row>
    <row r="266" spans="2:2" hidden="1" x14ac:dyDescent="0.35">
      <c r="B266" s="234" t="s">
        <v>131</v>
      </c>
    </row>
    <row r="267" spans="2:2" hidden="1" x14ac:dyDescent="0.35">
      <c r="B267" s="234" t="s">
        <v>130</v>
      </c>
    </row>
    <row r="268" spans="2:2" hidden="1" x14ac:dyDescent="0.35">
      <c r="B268" s="234" t="s">
        <v>138</v>
      </c>
    </row>
    <row r="269" spans="2:2" hidden="1" x14ac:dyDescent="0.35">
      <c r="B269" s="234" t="s">
        <v>139</v>
      </c>
    </row>
    <row r="270" spans="2:2" hidden="1" x14ac:dyDescent="0.35">
      <c r="B270" s="234" t="s">
        <v>141</v>
      </c>
    </row>
    <row r="271" spans="2:2" hidden="1" x14ac:dyDescent="0.35">
      <c r="B271" s="234" t="s">
        <v>144</v>
      </c>
    </row>
    <row r="272" spans="2:2" hidden="1" x14ac:dyDescent="0.35">
      <c r="B272" s="234" t="s">
        <v>145</v>
      </c>
    </row>
    <row r="273" spans="2:2" hidden="1" x14ac:dyDescent="0.35">
      <c r="B273" s="234" t="s">
        <v>140</v>
      </c>
    </row>
    <row r="274" spans="2:2" hidden="1" x14ac:dyDescent="0.35">
      <c r="B274" s="234" t="s">
        <v>142</v>
      </c>
    </row>
    <row r="275" spans="2:2" hidden="1" x14ac:dyDescent="0.35">
      <c r="B275" s="234" t="s">
        <v>146</v>
      </c>
    </row>
    <row r="276" spans="2:2" hidden="1" x14ac:dyDescent="0.35">
      <c r="B276" s="234" t="s">
        <v>660</v>
      </c>
    </row>
    <row r="277" spans="2:2" hidden="1" x14ac:dyDescent="0.35">
      <c r="B277" s="234" t="s">
        <v>143</v>
      </c>
    </row>
    <row r="278" spans="2:2" hidden="1" x14ac:dyDescent="0.35">
      <c r="B278" s="234" t="s">
        <v>151</v>
      </c>
    </row>
    <row r="279" spans="2:2" hidden="1" x14ac:dyDescent="0.35">
      <c r="B279" s="234" t="s">
        <v>152</v>
      </c>
    </row>
    <row r="280" spans="2:2" hidden="1" x14ac:dyDescent="0.35">
      <c r="B280" s="234" t="s">
        <v>153</v>
      </c>
    </row>
    <row r="281" spans="2:2" hidden="1" x14ac:dyDescent="0.35">
      <c r="B281" s="234" t="s">
        <v>160</v>
      </c>
    </row>
    <row r="282" spans="2:2" hidden="1" x14ac:dyDescent="0.35">
      <c r="B282" s="234" t="s">
        <v>173</v>
      </c>
    </row>
    <row r="283" spans="2:2" hidden="1" x14ac:dyDescent="0.35">
      <c r="B283" s="234" t="s">
        <v>161</v>
      </c>
    </row>
    <row r="284" spans="2:2" hidden="1" x14ac:dyDescent="0.35">
      <c r="B284" s="234" t="s">
        <v>168</v>
      </c>
    </row>
    <row r="285" spans="2:2" hidden="1" x14ac:dyDescent="0.35">
      <c r="B285" s="234" t="s">
        <v>164</v>
      </c>
    </row>
    <row r="286" spans="2:2" hidden="1" x14ac:dyDescent="0.35">
      <c r="B286" s="234" t="s">
        <v>66</v>
      </c>
    </row>
    <row r="287" spans="2:2" hidden="1" x14ac:dyDescent="0.35">
      <c r="B287" s="234" t="s">
        <v>158</v>
      </c>
    </row>
    <row r="288" spans="2:2" hidden="1" x14ac:dyDescent="0.35">
      <c r="B288" s="234" t="s">
        <v>162</v>
      </c>
    </row>
    <row r="289" spans="2:2" hidden="1" x14ac:dyDescent="0.35">
      <c r="B289" s="234" t="s">
        <v>159</v>
      </c>
    </row>
    <row r="290" spans="2:2" hidden="1" x14ac:dyDescent="0.35">
      <c r="B290" s="234" t="s">
        <v>174</v>
      </c>
    </row>
    <row r="291" spans="2:2" hidden="1" x14ac:dyDescent="0.35">
      <c r="B291" s="234" t="s">
        <v>661</v>
      </c>
    </row>
    <row r="292" spans="2:2" hidden="1" x14ac:dyDescent="0.35">
      <c r="B292" s="234" t="s">
        <v>167</v>
      </c>
    </row>
    <row r="293" spans="2:2" hidden="1" x14ac:dyDescent="0.35">
      <c r="B293" s="234" t="s">
        <v>175</v>
      </c>
    </row>
    <row r="294" spans="2:2" hidden="1" x14ac:dyDescent="0.35">
      <c r="B294" s="234" t="s">
        <v>163</v>
      </c>
    </row>
    <row r="295" spans="2:2" hidden="1" x14ac:dyDescent="0.35">
      <c r="B295" s="234" t="s">
        <v>178</v>
      </c>
    </row>
    <row r="296" spans="2:2" hidden="1" x14ac:dyDescent="0.35">
      <c r="B296" s="234" t="s">
        <v>662</v>
      </c>
    </row>
    <row r="297" spans="2:2" hidden="1" x14ac:dyDescent="0.35">
      <c r="B297" s="234" t="s">
        <v>183</v>
      </c>
    </row>
    <row r="298" spans="2:2" hidden="1" x14ac:dyDescent="0.35">
      <c r="B298" s="234" t="s">
        <v>180</v>
      </c>
    </row>
    <row r="299" spans="2:2" hidden="1" x14ac:dyDescent="0.35">
      <c r="B299" s="234" t="s">
        <v>179</v>
      </c>
    </row>
    <row r="300" spans="2:2" hidden="1" x14ac:dyDescent="0.35">
      <c r="B300" s="234" t="s">
        <v>188</v>
      </c>
    </row>
    <row r="301" spans="2:2" hidden="1" x14ac:dyDescent="0.35">
      <c r="B301" s="234" t="s">
        <v>184</v>
      </c>
    </row>
    <row r="302" spans="2:2" hidden="1" x14ac:dyDescent="0.35">
      <c r="B302" s="234" t="s">
        <v>185</v>
      </c>
    </row>
    <row r="303" spans="2:2" hidden="1" x14ac:dyDescent="0.35">
      <c r="B303" s="234" t="s">
        <v>186</v>
      </c>
    </row>
    <row r="304" spans="2:2" hidden="1" x14ac:dyDescent="0.35">
      <c r="B304" s="234" t="s">
        <v>187</v>
      </c>
    </row>
    <row r="305" spans="2:2" hidden="1" x14ac:dyDescent="0.35">
      <c r="B305" s="234" t="s">
        <v>189</v>
      </c>
    </row>
    <row r="306" spans="2:2" hidden="1" x14ac:dyDescent="0.35">
      <c r="B306" s="234" t="s">
        <v>663</v>
      </c>
    </row>
    <row r="307" spans="2:2" hidden="1" x14ac:dyDescent="0.35">
      <c r="B307" s="234" t="s">
        <v>190</v>
      </c>
    </row>
    <row r="308" spans="2:2" hidden="1" x14ac:dyDescent="0.35">
      <c r="B308" s="234" t="s">
        <v>191</v>
      </c>
    </row>
    <row r="309" spans="2:2" hidden="1" x14ac:dyDescent="0.35">
      <c r="B309" s="234" t="s">
        <v>196</v>
      </c>
    </row>
    <row r="310" spans="2:2" hidden="1" x14ac:dyDescent="0.35">
      <c r="B310" s="234" t="s">
        <v>197</v>
      </c>
    </row>
    <row r="311" spans="2:2" ht="29" hidden="1" x14ac:dyDescent="0.35">
      <c r="B311" s="234" t="s">
        <v>156</v>
      </c>
    </row>
    <row r="312" spans="2:2" hidden="1" x14ac:dyDescent="0.35">
      <c r="B312" s="234" t="s">
        <v>664</v>
      </c>
    </row>
    <row r="313" spans="2:2" hidden="1" x14ac:dyDescent="0.35">
      <c r="B313" s="234" t="s">
        <v>665</v>
      </c>
    </row>
    <row r="314" spans="2:2" hidden="1" x14ac:dyDescent="0.35">
      <c r="B314" s="234" t="s">
        <v>198</v>
      </c>
    </row>
    <row r="315" spans="2:2" hidden="1" x14ac:dyDescent="0.35">
      <c r="B315" s="234" t="s">
        <v>157</v>
      </c>
    </row>
    <row r="316" spans="2:2" hidden="1" x14ac:dyDescent="0.35">
      <c r="B316" s="234" t="s">
        <v>666</v>
      </c>
    </row>
    <row r="317" spans="2:2" hidden="1" x14ac:dyDescent="0.35">
      <c r="B317" s="234" t="s">
        <v>170</v>
      </c>
    </row>
    <row r="318" spans="2:2" hidden="1" x14ac:dyDescent="0.35">
      <c r="B318" s="234" t="s">
        <v>202</v>
      </c>
    </row>
    <row r="319" spans="2:2" hidden="1" x14ac:dyDescent="0.35">
      <c r="B319" s="234" t="s">
        <v>203</v>
      </c>
    </row>
    <row r="320" spans="2:2" hidden="1" x14ac:dyDescent="0.35">
      <c r="B320" s="234" t="s">
        <v>182</v>
      </c>
    </row>
    <row r="321" hidden="1" x14ac:dyDescent="0.35"/>
  </sheetData>
  <dataConsolidate/>
  <customSheetViews>
    <customSheetView guid="{0B64CDAF-79DE-49D1-9990-68FE67F0BDEF}" showGridLines="0" fitToPage="1" hiddenRows="1" topLeftCell="C25">
      <selection activeCell="G21" sqref="G21"/>
      <pageMargins left="0.7" right="0.7" top="0.75" bottom="0.75" header="0.3" footer="0.3"/>
      <pageSetup paperSize="8" scale="36" fitToHeight="0" orientation="landscape" cellComments="asDisplayed"/>
    </customSheetView>
    <customSheetView guid="{7ABC4BEF-25DE-41D9-BB2E-F63719FFD8CD}" showGridLines="0" fitToPage="1" hiddenRows="1" topLeftCell="C25">
      <selection activeCell="G21" sqref="G21"/>
      <pageMargins left="0.7" right="0.7" top="0.75" bottom="0.75" header="0.3" footer="0.3"/>
      <pageSetup paperSize="8" scale="36" fitToHeight="0" orientation="landscape" cellComments="asDisplayed"/>
    </customSheetView>
    <customSheetView guid="{724EC541-FBBD-44B7-BF6E-E9353C654B89}" showGridLines="0" fitToPage="1" hiddenRows="1" topLeftCell="C25">
      <selection activeCell="G21" sqref="G21"/>
      <pageMargins left="0.7" right="0.7" top="0.75" bottom="0.75" header="0.3" footer="0.3"/>
      <pageSetup paperSize="8" scale="36" fitToHeight="0" orientation="landscape" cellComments="asDisplayed"/>
    </customSheetView>
  </customSheetViews>
  <mergeCells count="352">
    <mergeCell ref="L86:M86"/>
    <mergeCell ref="P86:Q86"/>
    <mergeCell ref="R103:S103"/>
    <mergeCell ref="S98:S99"/>
    <mergeCell ref="L98:L99"/>
    <mergeCell ref="N95:N96"/>
    <mergeCell ref="O95:O96"/>
    <mergeCell ref="P95:P96"/>
    <mergeCell ref="Q95:Q96"/>
    <mergeCell ref="R95:R96"/>
    <mergeCell ref="R102:S102"/>
    <mergeCell ref="M89:M90"/>
    <mergeCell ref="N89:N90"/>
    <mergeCell ref="O89:O90"/>
    <mergeCell ref="P89:P90"/>
    <mergeCell ref="Q89:Q90"/>
    <mergeCell ref="R89:R90"/>
    <mergeCell ref="S89:S90"/>
    <mergeCell ref="M114:N114"/>
    <mergeCell ref="M115:N115"/>
    <mergeCell ref="R115:S115"/>
    <mergeCell ref="R114:S114"/>
    <mergeCell ref="P101:S101"/>
    <mergeCell ref="Q98:Q99"/>
    <mergeCell ref="R98:R99"/>
    <mergeCell ref="P98:P99"/>
    <mergeCell ref="Q92:Q93"/>
    <mergeCell ref="R92:R93"/>
    <mergeCell ref="S95:S96"/>
    <mergeCell ref="M95:M96"/>
    <mergeCell ref="S92:S93"/>
    <mergeCell ref="M92:M93"/>
    <mergeCell ref="N92:N93"/>
    <mergeCell ref="O92:O93"/>
    <mergeCell ref="P92:P93"/>
    <mergeCell ref="D125:G125"/>
    <mergeCell ref="H125:K125"/>
    <mergeCell ref="L125:O125"/>
    <mergeCell ref="P125:S125"/>
    <mergeCell ref="B126:B129"/>
    <mergeCell ref="C126:C127"/>
    <mergeCell ref="B124:B125"/>
    <mergeCell ref="C124:C125"/>
    <mergeCell ref="D124:G124"/>
    <mergeCell ref="Q129:R129"/>
    <mergeCell ref="C128:C129"/>
    <mergeCell ref="E128:F128"/>
    <mergeCell ref="I128:J128"/>
    <mergeCell ref="M128:N128"/>
    <mergeCell ref="Q128:R128"/>
    <mergeCell ref="E129:F129"/>
    <mergeCell ref="I129:J129"/>
    <mergeCell ref="C2:G2"/>
    <mergeCell ref="B6:G6"/>
    <mergeCell ref="B7:G7"/>
    <mergeCell ref="B8:G8"/>
    <mergeCell ref="C3:G3"/>
    <mergeCell ref="M129:N129"/>
    <mergeCell ref="J68:K68"/>
    <mergeCell ref="J69:K69"/>
    <mergeCell ref="N68:O68"/>
    <mergeCell ref="N69:O69"/>
    <mergeCell ref="I121:J121"/>
    <mergeCell ref="M116:N116"/>
    <mergeCell ref="M117:N117"/>
    <mergeCell ref="M118:N118"/>
    <mergeCell ref="E121:F121"/>
    <mergeCell ref="D123:G123"/>
    <mergeCell ref="H123:K123"/>
    <mergeCell ref="E118:F118"/>
    <mergeCell ref="E119:F119"/>
    <mergeCell ref="E120:F120"/>
    <mergeCell ref="I116:J116"/>
    <mergeCell ref="I117:J117"/>
    <mergeCell ref="I118:J118"/>
    <mergeCell ref="I119:J119"/>
    <mergeCell ref="I120:J120"/>
    <mergeCell ref="R121:S121"/>
    <mergeCell ref="H124:K124"/>
    <mergeCell ref="L124:O124"/>
    <mergeCell ref="B112:B121"/>
    <mergeCell ref="C112:C113"/>
    <mergeCell ref="C114:C121"/>
    <mergeCell ref="E114:F114"/>
    <mergeCell ref="E115:F115"/>
    <mergeCell ref="E116:F116"/>
    <mergeCell ref="E117:F117"/>
    <mergeCell ref="L123:O123"/>
    <mergeCell ref="P123:S123"/>
    <mergeCell ref="M119:N119"/>
    <mergeCell ref="M120:N120"/>
    <mergeCell ref="M121:N121"/>
    <mergeCell ref="R116:S116"/>
    <mergeCell ref="R117:S117"/>
    <mergeCell ref="R118:S118"/>
    <mergeCell ref="R119:S119"/>
    <mergeCell ref="R120:S120"/>
    <mergeCell ref="P124:S124"/>
    <mergeCell ref="I114:J114"/>
    <mergeCell ref="I115:J115"/>
    <mergeCell ref="G98:G99"/>
    <mergeCell ref="H98:H99"/>
    <mergeCell ref="I98:I99"/>
    <mergeCell ref="N98:N99"/>
    <mergeCell ref="O98:O99"/>
    <mergeCell ref="F103:G103"/>
    <mergeCell ref="J103:K103"/>
    <mergeCell ref="N103:O103"/>
    <mergeCell ref="J98:J99"/>
    <mergeCell ref="K98:K99"/>
    <mergeCell ref="B102:B111"/>
    <mergeCell ref="C102:C103"/>
    <mergeCell ref="F102:G102"/>
    <mergeCell ref="J102:K102"/>
    <mergeCell ref="N102:O102"/>
    <mergeCell ref="M98:M99"/>
    <mergeCell ref="G95:G96"/>
    <mergeCell ref="H95:H96"/>
    <mergeCell ref="I95:I96"/>
    <mergeCell ref="J95:J96"/>
    <mergeCell ref="K95:K96"/>
    <mergeCell ref="L95:L96"/>
    <mergeCell ref="B88:B99"/>
    <mergeCell ref="C88:C99"/>
    <mergeCell ref="D89:D90"/>
    <mergeCell ref="E89:E90"/>
    <mergeCell ref="F89:F90"/>
    <mergeCell ref="C104:C111"/>
    <mergeCell ref="D101:G101"/>
    <mergeCell ref="H101:K101"/>
    <mergeCell ref="L101:O101"/>
    <mergeCell ref="D98:D99"/>
    <mergeCell ref="E98:E99"/>
    <mergeCell ref="F98:F99"/>
    <mergeCell ref="H92:H93"/>
    <mergeCell ref="I92:I93"/>
    <mergeCell ref="J92:J93"/>
    <mergeCell ref="K92:K93"/>
    <mergeCell ref="L92:L93"/>
    <mergeCell ref="H89:H90"/>
    <mergeCell ref="I89:I90"/>
    <mergeCell ref="J89:J90"/>
    <mergeCell ref="K89:K90"/>
    <mergeCell ref="L89:L90"/>
    <mergeCell ref="G89:G90"/>
    <mergeCell ref="D95:D96"/>
    <mergeCell ref="E95:E96"/>
    <mergeCell ref="F95:F96"/>
    <mergeCell ref="B77:B83"/>
    <mergeCell ref="C77:C83"/>
    <mergeCell ref="E77:F77"/>
    <mergeCell ref="I77:J77"/>
    <mergeCell ref="E78:F78"/>
    <mergeCell ref="E80:F80"/>
    <mergeCell ref="E82:F82"/>
    <mergeCell ref="I82:J82"/>
    <mergeCell ref="E83:F83"/>
    <mergeCell ref="I83:J83"/>
    <mergeCell ref="B86:B87"/>
    <mergeCell ref="C86:C87"/>
    <mergeCell ref="D86:E86"/>
    <mergeCell ref="H86:I86"/>
    <mergeCell ref="D87:E87"/>
    <mergeCell ref="H85:K85"/>
    <mergeCell ref="D92:D93"/>
    <mergeCell ref="E92:E93"/>
    <mergeCell ref="F92:F93"/>
    <mergeCell ref="G92:G93"/>
    <mergeCell ref="L85:O85"/>
    <mergeCell ref="E81:F81"/>
    <mergeCell ref="I81:J81"/>
    <mergeCell ref="M81:N81"/>
    <mergeCell ref="Q81:R81"/>
    <mergeCell ref="I78:J78"/>
    <mergeCell ref="M78:N78"/>
    <mergeCell ref="Q78:R78"/>
    <mergeCell ref="E79:F79"/>
    <mergeCell ref="I79:J79"/>
    <mergeCell ref="M79:N79"/>
    <mergeCell ref="D85:G85"/>
    <mergeCell ref="M82:N82"/>
    <mergeCell ref="Q82:R82"/>
    <mergeCell ref="M83:N83"/>
    <mergeCell ref="Q83:R83"/>
    <mergeCell ref="P85:S85"/>
    <mergeCell ref="R76:S76"/>
    <mergeCell ref="I80:J80"/>
    <mergeCell ref="M80:N80"/>
    <mergeCell ref="Q80:R80"/>
    <mergeCell ref="Q79:R79"/>
    <mergeCell ref="J72:K72"/>
    <mergeCell ref="N72:O72"/>
    <mergeCell ref="R72:S72"/>
    <mergeCell ref="M77:N77"/>
    <mergeCell ref="Q77:R77"/>
    <mergeCell ref="J73:K73"/>
    <mergeCell ref="N73:O73"/>
    <mergeCell ref="R73:S73"/>
    <mergeCell ref="J74:K74"/>
    <mergeCell ref="N74:O74"/>
    <mergeCell ref="R74:S74"/>
    <mergeCell ref="F75:G75"/>
    <mergeCell ref="J75:K75"/>
    <mergeCell ref="N75:O75"/>
    <mergeCell ref="R75:S75"/>
    <mergeCell ref="B68:B76"/>
    <mergeCell ref="C68:C69"/>
    <mergeCell ref="F68:G68"/>
    <mergeCell ref="F69:G69"/>
    <mergeCell ref="C70:C76"/>
    <mergeCell ref="F70:G70"/>
    <mergeCell ref="F72:G72"/>
    <mergeCell ref="F74:G74"/>
    <mergeCell ref="F76:G76"/>
    <mergeCell ref="F73:G73"/>
    <mergeCell ref="J70:K70"/>
    <mergeCell ref="N70:O70"/>
    <mergeCell ref="R70:S70"/>
    <mergeCell ref="F71:G71"/>
    <mergeCell ref="J71:K71"/>
    <mergeCell ref="N71:O71"/>
    <mergeCell ref="R71:S71"/>
    <mergeCell ref="R68:S68"/>
    <mergeCell ref="J76:K76"/>
    <mergeCell ref="N76:O76"/>
    <mergeCell ref="D67:G67"/>
    <mergeCell ref="H67:K67"/>
    <mergeCell ref="L67:O67"/>
    <mergeCell ref="P67:S67"/>
    <mergeCell ref="R69:S69"/>
    <mergeCell ref="B62:B63"/>
    <mergeCell ref="C62:C63"/>
    <mergeCell ref="D63:E63"/>
    <mergeCell ref="F63:G63"/>
    <mergeCell ref="H63:I63"/>
    <mergeCell ref="J63:K63"/>
    <mergeCell ref="P63:Q63"/>
    <mergeCell ref="R63:S63"/>
    <mergeCell ref="B64:B65"/>
    <mergeCell ref="C64:C65"/>
    <mergeCell ref="F64:G64"/>
    <mergeCell ref="J64:K64"/>
    <mergeCell ref="N64:O64"/>
    <mergeCell ref="R64:S64"/>
    <mergeCell ref="F65:G65"/>
    <mergeCell ref="J65:K65"/>
    <mergeCell ref="N65:O65"/>
    <mergeCell ref="R65:S65"/>
    <mergeCell ref="L63:M63"/>
    <mergeCell ref="N63:O63"/>
    <mergeCell ref="C58:C59"/>
    <mergeCell ref="D61:G61"/>
    <mergeCell ref="H61:K61"/>
    <mergeCell ref="L61:O61"/>
    <mergeCell ref="P61:S61"/>
    <mergeCell ref="L62:M62"/>
    <mergeCell ref="N62:O62"/>
    <mergeCell ref="P62:Q62"/>
    <mergeCell ref="R62:S62"/>
    <mergeCell ref="F57:G57"/>
    <mergeCell ref="J57:K57"/>
    <mergeCell ref="N57:O57"/>
    <mergeCell ref="R57:S57"/>
    <mergeCell ref="D62:E62"/>
    <mergeCell ref="F62:G62"/>
    <mergeCell ref="H62:I62"/>
    <mergeCell ref="J62:K62"/>
    <mergeCell ref="B53:B55"/>
    <mergeCell ref="C53:C55"/>
    <mergeCell ref="D53:E53"/>
    <mergeCell ref="H53:I53"/>
    <mergeCell ref="L53:M53"/>
    <mergeCell ref="P53:Q53"/>
    <mergeCell ref="F54:F55"/>
    <mergeCell ref="G54:G55"/>
    <mergeCell ref="J54:J55"/>
    <mergeCell ref="K54:K55"/>
    <mergeCell ref="N54:N55"/>
    <mergeCell ref="O54:O55"/>
    <mergeCell ref="R54:R55"/>
    <mergeCell ref="S54:S55"/>
    <mergeCell ref="B56:B59"/>
    <mergeCell ref="C56:C57"/>
    <mergeCell ref="F56:G56"/>
    <mergeCell ref="J56:K56"/>
    <mergeCell ref="N56:O56"/>
    <mergeCell ref="R56:S56"/>
    <mergeCell ref="D52:G52"/>
    <mergeCell ref="H52:K52"/>
    <mergeCell ref="L52:O52"/>
    <mergeCell ref="P52:S52"/>
    <mergeCell ref="D49:D50"/>
    <mergeCell ref="E49:E50"/>
    <mergeCell ref="H49:H50"/>
    <mergeCell ref="I49:I50"/>
    <mergeCell ref="L49:L50"/>
    <mergeCell ref="M49:M50"/>
    <mergeCell ref="P46:P47"/>
    <mergeCell ref="Q46:Q47"/>
    <mergeCell ref="P49:P50"/>
    <mergeCell ref="Q49:Q50"/>
    <mergeCell ref="P40:P41"/>
    <mergeCell ref="Q40:Q41"/>
    <mergeCell ref="D43:D44"/>
    <mergeCell ref="E43:E44"/>
    <mergeCell ref="H43:H44"/>
    <mergeCell ref="I43:I44"/>
    <mergeCell ref="L43:L44"/>
    <mergeCell ref="M43:M44"/>
    <mergeCell ref="P43:P44"/>
    <mergeCell ref="Q43:Q44"/>
    <mergeCell ref="L40:L41"/>
    <mergeCell ref="M40:M41"/>
    <mergeCell ref="L46:L47"/>
    <mergeCell ref="M46:M47"/>
    <mergeCell ref="B39:B50"/>
    <mergeCell ref="C39:C50"/>
    <mergeCell ref="D40:D41"/>
    <mergeCell ref="E40:E41"/>
    <mergeCell ref="H40:H41"/>
    <mergeCell ref="I40:I41"/>
    <mergeCell ref="D46:D47"/>
    <mergeCell ref="E46:E47"/>
    <mergeCell ref="H46:H47"/>
    <mergeCell ref="I46:I47"/>
    <mergeCell ref="R27:R28"/>
    <mergeCell ref="S27:S28"/>
    <mergeCell ref="B29:B38"/>
    <mergeCell ref="C29:C38"/>
    <mergeCell ref="K27:K28"/>
    <mergeCell ref="N27:N28"/>
    <mergeCell ref="O27:O28"/>
    <mergeCell ref="F27:F28"/>
    <mergeCell ref="G27:G28"/>
    <mergeCell ref="J27:J28"/>
    <mergeCell ref="B26:B28"/>
    <mergeCell ref="C26:C28"/>
    <mergeCell ref="D26:E26"/>
    <mergeCell ref="H26:I26"/>
    <mergeCell ref="D25:G25"/>
    <mergeCell ref="H25:K25"/>
    <mergeCell ref="L25:O25"/>
    <mergeCell ref="P25:S25"/>
    <mergeCell ref="L26:M26"/>
    <mergeCell ref="P26:Q26"/>
    <mergeCell ref="B10:C10"/>
    <mergeCell ref="D19:G19"/>
    <mergeCell ref="H19:K19"/>
    <mergeCell ref="L19:O19"/>
    <mergeCell ref="P19:S19"/>
    <mergeCell ref="B20:B23"/>
    <mergeCell ref="C20:C23"/>
  </mergeCells>
  <conditionalFormatting sqref="E136">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error="Select from the drop-down list._x000a_" prompt="Select overall effectiveness" sqref="G27:G28 K27:K28 O27:O28 S27:S28" xr:uid="{00000000-0002-0000-0B00-000000000000}">
      <formula1>$K$155:$K$159</formula1>
    </dataValidation>
    <dataValidation allowBlank="1" showInputMessage="1" showErrorMessage="1" prompt="Enter the name of the Implementing Entity_x000a_" sqref="C13" xr:uid="{00000000-0002-0000-0B00-000001000000}"/>
    <dataValidation allowBlank="1" showInputMessage="1" showErrorMessage="1" prompt="Please enter your project ID" sqref="C12" xr:uid="{00000000-0002-0000-0B00-000002000000}"/>
    <dataValidation type="list" allowBlank="1" showInputMessage="1" showErrorMessage="1" error="Select from the drop-down list" prompt="Select from the drop-down list" sqref="C15" xr:uid="{00000000-0002-0000-0B00-000003000000}">
      <formula1>$B$162:$B$320</formula1>
    </dataValidation>
    <dataValidation type="list" allowBlank="1" showInputMessage="1" showErrorMessage="1" error="Select from the drop-down list" prompt="Select from the drop-down list" sqref="C16" xr:uid="{00000000-0002-0000-0B00-000004000000}">
      <formula1>$B$156:$B$159</formula1>
    </dataValidation>
    <dataValidation type="list" allowBlank="1" showInputMessage="1" showErrorMessage="1" error="Please select from the drop-down list" prompt="Please select from the drop-down list" sqref="C14" xr:uid="{00000000-0002-0000-0B00-000005000000}">
      <formula1>$C$156:$C$158</formula1>
    </dataValidation>
    <dataValidation type="list" allowBlank="1" showInputMessage="1" showErrorMessage="1" error="Please select the from the drop-down list_x000a_" prompt="Please select from the drop-down list" sqref="C17" xr:uid="{00000000-0002-0000-0B00-000006000000}">
      <formula1>$J$147:$J$154</formula1>
    </dataValidation>
    <dataValidation type="list" allowBlank="1" showInputMessage="1" showErrorMessage="1" prompt="Select state of enforcement" sqref="E129:F129 Q129:R129 M129:N129 I129:J129" xr:uid="{00000000-0002-0000-0B00-000007000000}">
      <formula1>$I$136:$I$140</formula1>
    </dataValidation>
    <dataValidation type="list" allowBlank="1" showInputMessage="1" showErrorMessage="1" prompt="Select integration level" sqref="D125:S125" xr:uid="{00000000-0002-0000-0B00-000008000000}">
      <formula1>$H$143:$H$147</formula1>
    </dataValidation>
    <dataValidation type="list" allowBlank="1" showInputMessage="1" showErrorMessage="1" prompt="Select adaptation strategy" sqref="G113 S113 O113 K113" xr:uid="{00000000-0002-0000-0B00-000009000000}">
      <formula1>$I$161:$I$177</formula1>
    </dataValidation>
    <dataValidation type="list" allowBlank="1" showInputMessage="1" showErrorMessage="1" error="Please select improvement level from the drop-down list" prompt="Select improvement level" sqref="F103:G103 R103:S103 N103:O103 J103:K103" xr:uid="{00000000-0002-0000-0B00-00000A000000}">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B00-00000B000000}">
      <formula1>$K$155:$K$159</formula1>
    </dataValidation>
    <dataValidation type="list" allowBlank="1" showInputMessage="1" showErrorMessage="1" prompt="Select type" sqref="G87 O87 S87 K87" xr:uid="{00000000-0002-0000-0B00-00000C000000}">
      <formula1>$F$136:$F$140</formula1>
    </dataValidation>
    <dataValidation type="list" allowBlank="1" showInputMessage="1" showErrorMessage="1" prompt="Select level of improvements" sqref="D87:E87 P87 L87 H87" xr:uid="{00000000-0002-0000-0B00-00000D000000}">
      <formula1>$K$155:$K$159</formula1>
    </dataValidation>
    <dataValidation type="list" allowBlank="1" showInputMessage="1" showErrorMessage="1" sqref="E78:F83 I78:J83 M78:N83 Q78:R83" xr:uid="{00000000-0002-0000-0B00-00000E000000}">
      <formula1>type1</formula1>
    </dataValidation>
    <dataValidation type="list" allowBlank="1" showInputMessage="1" showErrorMessage="1" prompt="Select type" sqref="F57:G57 P59 L59 H59 D59 R57:S57 N57:O57 J57:K57" xr:uid="{00000000-0002-0000-0B00-00000F000000}">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B00-000010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B00-000011000000}">
      <formula1>0</formula1>
      <formula2>99999</formula2>
    </dataValidation>
    <dataValidation type="list" allowBlank="1" showInputMessage="1" showErrorMessage="1" error="Select from the drop-down list" prompt="Select type of hazards information generated from the drop-down list_x000a_" sqref="F27:F28 R27:R28 N27:N28 J27:J28" xr:uid="{00000000-0002-0000-0B00-000012000000}">
      <formula1>$D$135:$D$142</formula1>
    </dataValidation>
    <dataValidation type="list" allowBlank="1" showInputMessage="1" showErrorMessage="1" sqref="B66" xr:uid="{00000000-0002-0000-0B00-000013000000}">
      <formula1>selectyn</formula1>
    </dataValidation>
    <dataValidation type="list" allowBlank="1" showInputMessage="1" showErrorMessage="1" sqref="I126 O112 K77 I77 G77 K126 M126 Q77 S77 E126 O126 F112 G126 S112 O77 M77 K112 S126 Q126" xr:uid="{00000000-0002-0000-0B00-000014000000}">
      <formula1>group</formula1>
    </dataValidation>
    <dataValidation type="list" allowBlank="1" showInputMessage="1" showErrorMessage="1" prompt="Select sector" sqref="F54 Q127 R54 R113 N113 J113 F113 R59 E127 S78:S83 P71:P76 O78:O83 L71:L76 K78:K83 H71:H76 G78:G83 D71:D76 J59 N59 I127 J54 N54 M127 F59" xr:uid="{00000000-0002-0000-0B00-000015000000}">
      <formula1>$J$146:$J$154</formula1>
    </dataValidation>
    <dataValidation type="list" allowBlank="1" showInputMessage="1" showErrorMessage="1" prompt="Select capacity level" sqref="G54 S54 K54 O54" xr:uid="{00000000-0002-0000-0B00-000016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B00-000017000000}">
      <formula1>$D$151:$D$153</formula1>
    </dataValidation>
    <dataValidation type="list" allowBlank="1" showInputMessage="1" showErrorMessage="1" prompt="Select scale" sqref="G59 S59 K59 O59" xr:uid="{00000000-0002-0000-0B00-000018000000}">
      <formula1>$F$155:$F$158</formula1>
    </dataValidation>
    <dataValidation type="list" allowBlank="1" showInputMessage="1" showErrorMessage="1" prompt="Select level of awarness" sqref="F65:G65 R65:S65 N65:O65 J65:K65" xr:uid="{00000000-0002-0000-0B00-000019000000}">
      <formula1>$G$155:$G$159</formula1>
    </dataValidation>
    <dataValidation type="list" allowBlank="1" showInputMessage="1" showErrorMessage="1" prompt="Select project/programme sector" sqref="D69 Q30 Q32 Q34 Q36 Q38 M38 M36 M34 M32 M30 I30 I32 I34 I36 I38 E38 E36 E34 E32 E30 P69 L69 H69" xr:uid="{00000000-0002-0000-0B00-00001A000000}">
      <formula1>$J$146:$J$154</formula1>
    </dataValidation>
    <dataValidation type="list" allowBlank="1" showInputMessage="1" showErrorMessage="1" prompt="Select geographical scale" sqref="E69 Q69 M69 I69" xr:uid="{00000000-0002-0000-0B00-00001B000000}">
      <formula1>$D$151:$D$153</formula1>
    </dataValidation>
    <dataValidation type="list" allowBlank="1" showInputMessage="1" showErrorMessage="1" prompt="Select response level" sqref="F69 R69 N69 J69" xr:uid="{00000000-0002-0000-0B00-00001C000000}">
      <formula1>$H$155:$H$159</formula1>
    </dataValidation>
    <dataValidation type="list" allowBlank="1" showInputMessage="1" showErrorMessage="1" prompt="Select changes in asset" sqref="F71:G76 R71:S76 N71:O76 J71:K76" xr:uid="{00000000-0002-0000-0B00-00001D000000}">
      <formula1>$I$155:$I$159</formula1>
    </dataValidation>
    <dataValidation type="list" allowBlank="1" showInputMessage="1" showErrorMessage="1" prompt="Select level of improvements" sqref="I87 M87 Q87" xr:uid="{00000000-0002-0000-0B00-00001E000000}">
      <formula1>effectiveness</formula1>
    </dataValidation>
    <dataValidation type="list" allowBlank="1" showInputMessage="1" showErrorMessage="1" prompt="Select programme/sector" sqref="F87 R87 N87 J87" xr:uid="{00000000-0002-0000-0B00-00001F000000}">
      <formula1>$J$146:$J$154</formula1>
    </dataValidation>
    <dataValidation type="list" allowBlank="1" showInputMessage="1" showErrorMessage="1" prompt="Select the effectiveness of protection/rehabilitation" sqref="S98 S92 S95 S89" xr:uid="{00000000-0002-0000-0B00-000020000000}">
      <formula1>effectiveness</formula1>
    </dataValidation>
    <dataValidation type="list" allowBlank="1" showInputMessage="1" showErrorMessage="1" prompt="Select income source" sqref="Q115 Q119 Q121 Q117" xr:uid="{00000000-0002-0000-0B00-000021000000}">
      <formula1>incomesource</formula1>
    </dataValidation>
    <dataValidation type="list" allowBlank="1" showInputMessage="1" showErrorMessage="1" prompt="Select type of policy" sqref="S127 K127 O127" xr:uid="{00000000-0002-0000-0B00-000022000000}">
      <formula1>policy</formula1>
    </dataValidation>
    <dataValidation type="decimal" allowBlank="1" showInputMessage="1" showErrorMessage="1" errorTitle="Invalid data" error="Please enter a number between 0 and 100" prompt="Enter a percentage between 0 and 100" sqref="E22:E23 E65 M22:M23 M28 I28 Q22:Q23 E28 E55 E103 I55 M55 M57 I57 Q28 E57 Q57 I65 M65 Q65 Q103 M111 I111 M103 I103 E111 Q55 D63:E63 E105 E107 E109 I105 I107 I109 M105 M107 M109 Q105 Q107 Q109 Q111 H63:I63 L63:M63 P63:Q63 I22:J23 N22" xr:uid="{00000000-0002-0000-0B00-000023000000}">
      <formula1>0</formula1>
      <formula2>100</formula2>
    </dataValidation>
    <dataValidation type="decimal" allowBlank="1" showInputMessage="1" showErrorMessage="1" errorTitle="Invalid data" error="Enter a percentage between 0 and 100" prompt="Enter a percentage (between 0 and 100)" sqref="F22:G23 K22:K23 R22:S23 O22:O23 N23" xr:uid="{00000000-0002-0000-0B00-000024000000}">
      <formula1>0</formula1>
      <formula2>100</formula2>
    </dataValidation>
    <dataValidation type="decimal" allowBlank="1" showInputMessage="1" showErrorMessage="1" errorTitle="Invalid data" error="Please enter a number between 0 and 9999999" prompt="Enter a number here" sqref="E21:G21 E27 Q27 Q21:S21 M27 I27 M21:O21 I21:K21" xr:uid="{00000000-0002-0000-0B00-000025000000}">
      <formula1>0</formula1>
      <formula2>99999999999</formula2>
    </dataValidation>
    <dataValidation type="list" allowBlank="1" showInputMessage="1" showErrorMessage="1" prompt="Select a sector" sqref="F63:G63 R63:S63 N63:O63 J63:K63" xr:uid="{00000000-0002-0000-0B00-000026000000}">
      <formula1>$J$146:$J$154</formula1>
    </dataValidation>
    <dataValidation type="list" allowBlank="1" showInputMessage="1" showErrorMessage="1" prompt="Select effectiveness" sqref="G129 S129 O129 K129" xr:uid="{00000000-0002-0000-0B00-000027000000}">
      <formula1>$K$155:$K$159</formula1>
    </dataValidation>
    <dataValidation type="list" allowBlank="1" showInputMessage="1" showErrorMessage="1" sqref="E142:E143" xr:uid="{00000000-0002-0000-0B00-000028000000}">
      <formula1>$D$16:$D$18</formula1>
    </dataValidation>
    <dataValidation type="list" allowBlank="1" showInputMessage="1" showErrorMessage="1" prompt="Select status" sqref="O38 S38 S36 S34 S32 S30 O36 O34 O32 O30 K36 K34 K32 K30 G38 G34 G32 G30 G36 K38" xr:uid="{00000000-0002-0000-0B00-000029000000}">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B00-00002A000000}">
      <formula1>$D$163:$D$166</formula1>
    </dataValidation>
    <dataValidation type="list" allowBlank="1" showInputMessage="1" showErrorMessage="1" prompt="Select targeted asset" sqref="E71:E76 I71:I76 M71:M76 Q71:Q76" xr:uid="{00000000-0002-0000-0B00-00002B000000}">
      <formula1>$J$165:$J$166</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B00-00002C000000}">
      <formula1>$C$160:$C$163</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B00-00002D000000}">
      <formula1>$C$166:$C$173</formula1>
    </dataValidation>
    <dataValidation type="list" allowBlank="1" showInputMessage="1" showErrorMessage="1" prompt="Select % increase in income level" sqref="F111 R111 R109 R107 R105 N109 N107 N105 J109 J107 J105 F109 F107 J111 F105 N111" xr:uid="{00000000-0002-0000-0B00-00002E000000}">
      <formula1>$E$168:$E$176</formula1>
    </dataValidation>
    <dataValidation type="list" allowBlank="1" showInputMessage="1" showErrorMessage="1" prompt="Please select the alternate source" sqref="G111 S111 S109 S107 S105 O109 O107 O105 K109 K107 K105 G109 G107 K111 G105 O111" xr:uid="{00000000-0002-0000-0B00-00002F000000}">
      <formula1>$K$139:$K$153</formula1>
    </dataValidation>
    <dataValidation type="list" allowBlank="1" showInputMessage="1" showErrorMessage="1" prompt="Select income source" sqref="E115:F115 R121 R119 R117 M121 M119 E117:F117 I121 I119 I117 R115 M115 I115 E121:F121 E119:F119 M117" xr:uid="{00000000-0002-0000-0B00-000030000000}">
      <formula1>$K$139:$K$153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B00-000031000000}">
      <formula1>0</formula1>
      <formula2>9999999999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B00-000032000000}">
      <formula1>$D$151:$D$153</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B00-000033000000}">
      <formula1>0</formula1>
      <formula2>9999999</formula2>
    </dataValidation>
    <dataValidation type="decimal" allowBlank="1" showInputMessage="1" showErrorMessage="1" errorTitle="Invalid data" error="Please enter a number" sqref="Q54 P57 L57 H57 M54" xr:uid="{00000000-0002-0000-0B00-000034000000}">
      <formula1>0</formula1>
      <formula2>9999999999</formula2>
    </dataValidation>
    <dataValidation type="decimal" allowBlank="1" showInputMessage="1" showErrorMessage="1" errorTitle="Invalid data" error="Please enter a number" prompt="Enter total number of staff trained" sqref="D57" xr:uid="{00000000-0002-0000-0B00-000035000000}">
      <formula1>0</formula1>
      <formula2>9999999999</formula2>
    </dataValidation>
    <dataValidation type="decimal" allowBlank="1" showInputMessage="1" showErrorMessage="1" errorTitle="Invalid data" error="Please enter a number" prompt="Please enter a number here" sqref="E54 I54 D65 H65 L65 P65" xr:uid="{00000000-0002-0000-0B00-000036000000}">
      <formula1>0</formula1>
      <formula2>9999999999</formula2>
    </dataValidation>
    <dataValidation type="whole" allowBlank="1" showInputMessage="1" showErrorMessage="1" error="Please enter a number here" prompt="Please enter a number" sqref="D78:D83 H78:H83 L78:L83 P78:P83" xr:uid="{00000000-0002-0000-0B00-000037000000}">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B00-000038000000}">
      <formula1>0</formula1>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B00-000039000000}">
      <formula1>0</formula1>
      <formula2>999999999999999</formula2>
    </dataValidation>
    <dataValidation type="whole" allowBlank="1" showInputMessage="1" showErrorMessage="1" prompt="Enter number of assets" sqref="D113 P113 L113 H113" xr:uid="{00000000-0002-0000-0B00-00003A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B00-00003B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B00-00003C000000}">
      <formula1>0</formula1>
      <formula2>9999999999999</formula2>
    </dataValidation>
    <dataValidation type="whole" allowBlank="1" showInputMessage="1" showErrorMessage="1" error="Please enter a number" prompt="Enter No. of policy introduced or adjusted" sqref="D127 H127 L127 P127" xr:uid="{00000000-0002-0000-0B00-00003D000000}">
      <formula1>0</formula1>
      <formula2>999999999999</formula2>
    </dataValidation>
    <dataValidation type="whole" allowBlank="1" showInputMessage="1" showErrorMessage="1" error="Please enter a number here" prompt="Enter No. of development strategies" sqref="D129 H129 L129 P129" xr:uid="{00000000-0002-0000-0B00-00003E000000}">
      <formula1>0</formula1>
      <formula2>999999999</formula2>
    </dataValidation>
    <dataValidation type="list" allowBlank="1" showInputMessage="1" showErrorMessage="1" prompt="Select type of assets" sqref="E113 Q113 M113 I113" xr:uid="{00000000-0002-0000-0B00-00003F000000}">
      <formula1>$L$140:$L$146</formula1>
    </dataValidation>
    <dataValidation type="list" allowBlank="1" showInputMessage="1" showErrorMessage="1" prompt="Select type of policy" sqref="G127" xr:uid="{00000000-0002-0000-0B00-000040000000}">
      <formula1>$H$164:$H$185</formula1>
    </dataValidation>
  </dataValidations>
  <pageMargins left="0.7" right="0.7" top="0.75" bottom="0.75" header="0.3" footer="0.3"/>
  <pageSetup paperSize="8" scale="36" fitToHeight="0" orientation="landscape" cellComments="asDisplayed"/>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B050"/>
  </sheetPr>
  <dimension ref="B1:B4"/>
  <sheetViews>
    <sheetView topLeftCell="B1" workbookViewId="0">
      <selection activeCell="E4" sqref="E4"/>
    </sheetView>
  </sheetViews>
  <sheetFormatPr defaultColWidth="8.81640625" defaultRowHeight="14.5" x14ac:dyDescent="0.35"/>
  <cols>
    <col min="1" max="1" width="2.453125" customWidth="1"/>
    <col min="2" max="2" width="109.453125" customWidth="1"/>
    <col min="3" max="3" width="2.453125" customWidth="1"/>
  </cols>
  <sheetData>
    <row r="1" spans="2:2" ht="15.5" thickBot="1" x14ac:dyDescent="0.4">
      <c r="B1" s="28" t="s">
        <v>239</v>
      </c>
    </row>
    <row r="2" spans="2:2" ht="273.5" thickBot="1" x14ac:dyDescent="0.4">
      <c r="B2" s="29" t="s">
        <v>240</v>
      </c>
    </row>
    <row r="3" spans="2:2" ht="15.5" thickBot="1" x14ac:dyDescent="0.4">
      <c r="B3" s="28" t="s">
        <v>241</v>
      </c>
    </row>
    <row r="4" spans="2:2" ht="273.5" thickBot="1" x14ac:dyDescent="0.4">
      <c r="B4" s="30" t="s">
        <v>242</v>
      </c>
    </row>
  </sheetData>
  <customSheetViews>
    <customSheetView guid="{0B64CDAF-79DE-49D1-9990-68FE67F0BDEF}" topLeftCell="B1">
      <selection activeCell="E4" sqref="E4"/>
      <pageMargins left="0.7" right="0.7" top="0.75" bottom="0.75" header="0.3" footer="0.3"/>
      <pageSetup orientation="landscape"/>
    </customSheetView>
    <customSheetView guid="{7ABC4BEF-25DE-41D9-BB2E-F63719FFD8CD}" topLeftCell="B1">
      <selection activeCell="E4" sqref="E4"/>
      <pageMargins left="0.7" right="0.7" top="0.75" bottom="0.75" header="0.3" footer="0.3"/>
      <pageSetup orientation="landscape"/>
    </customSheetView>
    <customSheetView guid="{8F0D285A-0224-4C31-92C2-6C61BAA6C63C}">
      <selection activeCell="B2" sqref="B2"/>
      <pageMargins left="0.7" right="0.7" top="0.75" bottom="0.75" header="0.3" footer="0.3"/>
      <pageSetup orientation="landscape"/>
    </customSheetView>
    <customSheetView guid="{724EC541-FBBD-44B7-BF6E-E9353C654B89}" topLeftCell="B1">
      <selection activeCell="E4" sqref="E4"/>
      <pageMargins left="0.7" right="0.7" top="0.75" bottom="0.75" header="0.3" footer="0.3"/>
      <pageSetup orientation="landscape"/>
    </customSheetView>
  </customSheetViews>
  <pageMargins left="0.7" right="0.7" top="0.75" bottom="0.75" header="0.3" footer="0.3"/>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C00000"/>
    <pageSetUpPr fitToPage="1"/>
  </sheetPr>
  <dimension ref="B1:O85"/>
  <sheetViews>
    <sheetView topLeftCell="A6" zoomScale="80" zoomScaleNormal="80" workbookViewId="0">
      <selection activeCell="I10" sqref="I10"/>
    </sheetView>
  </sheetViews>
  <sheetFormatPr defaultColWidth="8.81640625" defaultRowHeight="14" x14ac:dyDescent="0.3"/>
  <cols>
    <col min="1" max="1" width="1.453125" style="16" customWidth="1"/>
    <col min="2" max="2" width="1.453125" style="15" customWidth="1"/>
    <col min="3" max="3" width="10.453125" style="15" customWidth="1"/>
    <col min="4" max="4" width="21" style="15" customWidth="1"/>
    <col min="5" max="5" width="57.453125" style="16" customWidth="1"/>
    <col min="6" max="6" width="13.81640625" style="16" bestFit="1" customWidth="1"/>
    <col min="7" max="7" width="12.453125" style="16" customWidth="1"/>
    <col min="8" max="10" width="5.7265625" style="16" customWidth="1"/>
    <col min="11" max="13" width="18.1796875" style="16" customWidth="1"/>
    <col min="14" max="14" width="18.453125" style="16" customWidth="1"/>
    <col min="15" max="15" width="9.453125" style="16" customWidth="1"/>
    <col min="16" max="16384" width="8.81640625" style="16"/>
  </cols>
  <sheetData>
    <row r="1" spans="2:15" ht="14.5" thickBot="1" x14ac:dyDescent="0.35"/>
    <row r="2" spans="2:15" ht="14.5" thickBot="1" x14ac:dyDescent="0.35">
      <c r="B2" s="56"/>
      <c r="C2" s="57"/>
      <c r="D2" s="57"/>
      <c r="E2" s="58"/>
      <c r="F2" s="58"/>
      <c r="G2" s="58"/>
      <c r="H2" s="59"/>
    </row>
    <row r="3" spans="2:15" ht="20.5" thickBot="1" x14ac:dyDescent="0.45">
      <c r="B3" s="60"/>
      <c r="C3" s="612" t="s">
        <v>237</v>
      </c>
      <c r="D3" s="613"/>
      <c r="E3" s="613"/>
      <c r="F3" s="613"/>
      <c r="G3" s="614"/>
      <c r="H3" s="61"/>
    </row>
    <row r="4" spans="2:15" x14ac:dyDescent="0.3">
      <c r="B4" s="621"/>
      <c r="C4" s="622"/>
      <c r="D4" s="622"/>
      <c r="E4" s="622"/>
      <c r="F4" s="622"/>
      <c r="G4" s="63"/>
      <c r="H4" s="61"/>
    </row>
    <row r="5" spans="2:15" x14ac:dyDescent="0.3">
      <c r="B5" s="62"/>
      <c r="C5" s="620"/>
      <c r="D5" s="620"/>
      <c r="E5" s="620"/>
      <c r="F5" s="620"/>
      <c r="G5" s="63"/>
      <c r="H5" s="61"/>
    </row>
    <row r="6" spans="2:15" x14ac:dyDescent="0.3">
      <c r="B6" s="62"/>
      <c r="C6" s="37"/>
      <c r="D6" s="42"/>
      <c r="E6" s="38"/>
      <c r="F6" s="63"/>
      <c r="G6" s="63"/>
      <c r="H6" s="61"/>
    </row>
    <row r="7" spans="2:15" x14ac:dyDescent="0.3">
      <c r="B7" s="62"/>
      <c r="C7" s="608" t="s">
        <v>236</v>
      </c>
      <c r="D7" s="608"/>
      <c r="E7" s="39"/>
      <c r="F7" s="63"/>
      <c r="G7" s="63"/>
      <c r="H7" s="61"/>
    </row>
    <row r="8" spans="2:15" ht="27.75" customHeight="1" thickBot="1" x14ac:dyDescent="0.35">
      <c r="B8" s="62"/>
      <c r="C8" s="628" t="s">
        <v>250</v>
      </c>
      <c r="D8" s="628"/>
      <c r="E8" s="628"/>
      <c r="F8" s="628"/>
      <c r="G8" s="63"/>
      <c r="H8" s="61"/>
    </row>
    <row r="9" spans="2:15" ht="27.75" customHeight="1" thickBot="1" x14ac:dyDescent="0.35">
      <c r="B9" s="62"/>
      <c r="C9" s="616" t="s">
        <v>1193</v>
      </c>
      <c r="D9" s="617"/>
      <c r="E9" s="508">
        <v>2480050.48</v>
      </c>
      <c r="F9" s="507"/>
      <c r="G9" s="63"/>
      <c r="H9" s="61"/>
    </row>
    <row r="10" spans="2:15" ht="100" customHeight="1" thickBot="1" x14ac:dyDescent="0.35">
      <c r="B10" s="62"/>
      <c r="C10" s="608" t="s">
        <v>238</v>
      </c>
      <c r="D10" s="608"/>
      <c r="E10" s="626" t="s">
        <v>1245</v>
      </c>
      <c r="F10" s="627"/>
      <c r="G10" s="63"/>
      <c r="H10" s="61"/>
    </row>
    <row r="11" spans="2:15" ht="14.5" thickBot="1" x14ac:dyDescent="0.35">
      <c r="B11" s="62"/>
      <c r="C11" s="42"/>
      <c r="D11" s="42"/>
      <c r="E11" s="63"/>
      <c r="F11" s="63"/>
      <c r="G11" s="63"/>
      <c r="H11" s="61"/>
    </row>
    <row r="12" spans="2:15" ht="18.75" customHeight="1" thickBot="1" x14ac:dyDescent="0.35">
      <c r="B12" s="62"/>
      <c r="C12" s="608" t="s">
        <v>311</v>
      </c>
      <c r="D12" s="608"/>
      <c r="E12" s="624">
        <v>0</v>
      </c>
      <c r="F12" s="625"/>
      <c r="G12" s="63"/>
      <c r="H12" s="61"/>
    </row>
    <row r="13" spans="2:15" ht="15" customHeight="1" x14ac:dyDescent="0.3">
      <c r="B13" s="62"/>
      <c r="C13" s="623" t="s">
        <v>310</v>
      </c>
      <c r="D13" s="623"/>
      <c r="E13" s="623"/>
      <c r="F13" s="623"/>
      <c r="G13" s="63"/>
      <c r="H13" s="61"/>
    </row>
    <row r="14" spans="2:15" ht="15" customHeight="1" x14ac:dyDescent="0.3">
      <c r="B14" s="62"/>
      <c r="C14" s="143"/>
      <c r="D14" s="143"/>
      <c r="F14" s="143"/>
      <c r="G14" s="63"/>
      <c r="H14" s="61"/>
    </row>
    <row r="15" spans="2:15" ht="14.5" thickBot="1" x14ac:dyDescent="0.35">
      <c r="B15" s="62"/>
      <c r="C15" s="608" t="s">
        <v>217</v>
      </c>
      <c r="D15" s="608"/>
      <c r="E15" s="63"/>
      <c r="F15" s="63"/>
      <c r="G15" s="63"/>
      <c r="H15" s="61"/>
      <c r="J15" s="17"/>
      <c r="K15" s="17"/>
      <c r="L15" s="17"/>
      <c r="M15" s="17"/>
      <c r="N15" s="17"/>
      <c r="O15" s="17"/>
    </row>
    <row r="16" spans="2:15" ht="50.15" customHeight="1" x14ac:dyDescent="0.3">
      <c r="B16" s="62"/>
      <c r="C16" s="608" t="s">
        <v>286</v>
      </c>
      <c r="D16" s="608"/>
      <c r="E16" s="366" t="s">
        <v>218</v>
      </c>
      <c r="F16" s="367" t="s">
        <v>219</v>
      </c>
      <c r="G16" s="63"/>
      <c r="H16" s="61"/>
      <c r="J16" s="17"/>
      <c r="K16" s="18"/>
      <c r="L16" s="18"/>
      <c r="M16" s="18"/>
      <c r="N16" s="18"/>
      <c r="O16" s="17"/>
    </row>
    <row r="17" spans="2:15" ht="28" x14ac:dyDescent="0.3">
      <c r="B17" s="62"/>
      <c r="C17" s="42"/>
      <c r="D17" s="42"/>
      <c r="E17" s="513" t="s">
        <v>1197</v>
      </c>
      <c r="F17" s="588">
        <v>28434.41</v>
      </c>
      <c r="G17" s="63"/>
      <c r="H17" s="61"/>
      <c r="J17" s="17"/>
      <c r="K17" s="19"/>
      <c r="L17" s="19"/>
      <c r="M17" s="19"/>
      <c r="N17" s="19"/>
      <c r="O17" s="17"/>
    </row>
    <row r="18" spans="2:15" ht="28" x14ac:dyDescent="0.3">
      <c r="B18" s="62"/>
      <c r="C18" s="42"/>
      <c r="D18" s="42"/>
      <c r="E18" s="513" t="s">
        <v>1194</v>
      </c>
      <c r="F18" s="588">
        <v>28623.279999999999</v>
      </c>
      <c r="G18" s="63"/>
      <c r="H18" s="61"/>
      <c r="J18" s="17"/>
      <c r="K18" s="19"/>
      <c r="L18" s="19"/>
      <c r="M18" s="19"/>
      <c r="N18" s="19"/>
      <c r="O18" s="17"/>
    </row>
    <row r="19" spans="2:15" ht="28" x14ac:dyDescent="0.3">
      <c r="B19" s="62"/>
      <c r="C19" s="42"/>
      <c r="D19" s="42"/>
      <c r="E19" s="513" t="s">
        <v>1176</v>
      </c>
      <c r="F19" s="588">
        <v>18587.73</v>
      </c>
      <c r="G19" s="63"/>
      <c r="H19" s="61"/>
      <c r="J19" s="17"/>
      <c r="K19" s="19"/>
      <c r="L19" s="19"/>
      <c r="M19" s="19"/>
      <c r="N19" s="19"/>
      <c r="O19" s="17"/>
    </row>
    <row r="20" spans="2:15" ht="28" x14ac:dyDescent="0.3">
      <c r="B20" s="62"/>
      <c r="C20" s="42"/>
      <c r="D20" s="42"/>
      <c r="E20" s="513" t="s">
        <v>1180</v>
      </c>
      <c r="F20" s="588">
        <v>23221.439999999999</v>
      </c>
      <c r="G20" s="63"/>
      <c r="H20" s="61"/>
      <c r="J20" s="17"/>
      <c r="K20" s="19"/>
      <c r="L20" s="19"/>
      <c r="M20" s="19"/>
      <c r="N20" s="19"/>
      <c r="O20" s="17"/>
    </row>
    <row r="21" spans="2:15" ht="42" x14ac:dyDescent="0.3">
      <c r="B21" s="62"/>
      <c r="C21" s="42"/>
      <c r="D21" s="42"/>
      <c r="E21" s="513" t="s">
        <v>1177</v>
      </c>
      <c r="F21" s="588">
        <v>76500</v>
      </c>
      <c r="G21" s="63"/>
      <c r="H21" s="61"/>
      <c r="J21" s="17"/>
      <c r="K21" s="19"/>
      <c r="L21" s="19"/>
      <c r="M21" s="19"/>
      <c r="N21" s="19"/>
      <c r="O21" s="17"/>
    </row>
    <row r="22" spans="2:15" ht="28" x14ac:dyDescent="0.3">
      <c r="B22" s="62"/>
      <c r="C22" s="42"/>
      <c r="D22" s="42"/>
      <c r="E22" s="513" t="s">
        <v>1198</v>
      </c>
      <c r="F22" s="588">
        <v>16827.84</v>
      </c>
      <c r="G22" s="63"/>
      <c r="H22" s="61"/>
      <c r="J22" s="17"/>
      <c r="K22" s="19"/>
      <c r="L22" s="19"/>
      <c r="M22" s="19"/>
      <c r="N22" s="19"/>
      <c r="O22" s="17"/>
    </row>
    <row r="23" spans="2:15" x14ac:dyDescent="0.3">
      <c r="B23" s="62"/>
      <c r="C23" s="42"/>
      <c r="D23" s="42"/>
      <c r="E23" s="513" t="s">
        <v>1196</v>
      </c>
      <c r="F23" s="588">
        <v>13210.75</v>
      </c>
      <c r="G23" s="63"/>
      <c r="H23" s="61"/>
      <c r="J23" s="17"/>
      <c r="K23" s="19"/>
      <c r="L23" s="19"/>
      <c r="M23" s="19"/>
      <c r="N23" s="19"/>
      <c r="O23" s="17"/>
    </row>
    <row r="24" spans="2:15" ht="28" x14ac:dyDescent="0.3">
      <c r="B24" s="62"/>
      <c r="C24" s="42"/>
      <c r="D24" s="42"/>
      <c r="E24" s="513" t="s">
        <v>1178</v>
      </c>
      <c r="F24" s="588">
        <v>93935.12</v>
      </c>
      <c r="G24" s="63"/>
      <c r="H24" s="61"/>
      <c r="J24" s="17"/>
      <c r="K24" s="19"/>
      <c r="L24" s="19"/>
      <c r="M24" s="19"/>
      <c r="N24" s="19"/>
      <c r="O24" s="17"/>
    </row>
    <row r="25" spans="2:15" ht="28" x14ac:dyDescent="0.3">
      <c r="B25" s="62"/>
      <c r="C25" s="42"/>
      <c r="D25" s="42"/>
      <c r="E25" s="513" t="s">
        <v>1183</v>
      </c>
      <c r="F25" s="588">
        <v>35286.019999999997</v>
      </c>
      <c r="G25" s="63"/>
      <c r="H25" s="61"/>
      <c r="J25" s="17"/>
      <c r="K25" s="19"/>
      <c r="L25" s="19"/>
      <c r="M25" s="19"/>
      <c r="N25" s="19"/>
      <c r="O25" s="17"/>
    </row>
    <row r="26" spans="2:15" ht="28" x14ac:dyDescent="0.3">
      <c r="B26" s="62"/>
      <c r="C26" s="42"/>
      <c r="D26" s="42"/>
      <c r="E26" s="513" t="s">
        <v>1179</v>
      </c>
      <c r="F26" s="588">
        <v>1755.96</v>
      </c>
      <c r="G26" s="63"/>
      <c r="H26" s="61"/>
      <c r="J26" s="17"/>
      <c r="K26" s="19"/>
      <c r="L26" s="19"/>
      <c r="M26" s="19"/>
      <c r="N26" s="19"/>
      <c r="O26" s="17"/>
    </row>
    <row r="27" spans="2:15" ht="28" x14ac:dyDescent="0.3">
      <c r="B27" s="62"/>
      <c r="C27" s="42"/>
      <c r="D27" s="42"/>
      <c r="E27" s="513" t="s">
        <v>1181</v>
      </c>
      <c r="F27" s="588">
        <v>30961.91</v>
      </c>
      <c r="G27" s="63"/>
      <c r="H27" s="61"/>
      <c r="J27" s="17"/>
      <c r="K27" s="19"/>
      <c r="L27" s="19"/>
      <c r="M27" s="19"/>
      <c r="N27" s="19"/>
      <c r="O27" s="17"/>
    </row>
    <row r="28" spans="2:15" ht="28" x14ac:dyDescent="0.3">
      <c r="B28" s="62"/>
      <c r="C28" s="42"/>
      <c r="D28" s="42"/>
      <c r="E28" s="513" t="s">
        <v>1182</v>
      </c>
      <c r="F28" s="588">
        <v>51142.46</v>
      </c>
      <c r="G28" s="63"/>
      <c r="H28" s="61"/>
      <c r="J28" s="17"/>
      <c r="K28" s="19"/>
      <c r="L28" s="19"/>
      <c r="M28" s="19"/>
      <c r="N28" s="19"/>
      <c r="O28" s="17"/>
    </row>
    <row r="29" spans="2:15" x14ac:dyDescent="0.3">
      <c r="B29" s="62"/>
      <c r="C29" s="42"/>
      <c r="D29" s="42"/>
      <c r="E29" s="513" t="s">
        <v>1184</v>
      </c>
      <c r="F29" s="588">
        <v>30325.599999999999</v>
      </c>
      <c r="G29" s="63"/>
      <c r="H29" s="61"/>
      <c r="J29" s="17"/>
      <c r="K29" s="19"/>
      <c r="L29" s="19"/>
      <c r="M29" s="19"/>
      <c r="N29" s="19"/>
      <c r="O29" s="17"/>
    </row>
    <row r="30" spans="2:15" ht="28" x14ac:dyDescent="0.3">
      <c r="B30" s="62"/>
      <c r="C30" s="42"/>
      <c r="D30" s="42"/>
      <c r="E30" s="513" t="s">
        <v>1199</v>
      </c>
      <c r="F30" s="588">
        <v>25924.77</v>
      </c>
      <c r="G30" s="63"/>
      <c r="H30" s="61"/>
      <c r="J30" s="17"/>
      <c r="K30" s="19"/>
      <c r="L30" s="19"/>
      <c r="M30" s="19"/>
      <c r="N30" s="19"/>
      <c r="O30" s="17"/>
    </row>
    <row r="31" spans="2:15" ht="28" x14ac:dyDescent="0.3">
      <c r="B31" s="62"/>
      <c r="C31" s="42"/>
      <c r="D31" s="42"/>
      <c r="E31" s="513" t="s">
        <v>1185</v>
      </c>
      <c r="F31" s="588">
        <v>17997.939999999999</v>
      </c>
      <c r="G31" s="63"/>
      <c r="H31" s="61"/>
      <c r="J31" s="17"/>
      <c r="K31" s="19"/>
      <c r="L31" s="19"/>
      <c r="M31" s="19"/>
      <c r="N31" s="19"/>
      <c r="O31" s="17"/>
    </row>
    <row r="32" spans="2:15" ht="42" x14ac:dyDescent="0.3">
      <c r="B32" s="62"/>
      <c r="C32" s="42"/>
      <c r="D32" s="42"/>
      <c r="E32" s="513" t="s">
        <v>1186</v>
      </c>
      <c r="F32" s="588">
        <v>76000</v>
      </c>
      <c r="G32" s="63"/>
      <c r="H32" s="61"/>
      <c r="J32" s="17"/>
      <c r="K32" s="19"/>
      <c r="L32" s="19"/>
      <c r="M32" s="19"/>
      <c r="N32" s="19"/>
      <c r="O32" s="17"/>
    </row>
    <row r="33" spans="2:15" ht="28" x14ac:dyDescent="0.3">
      <c r="B33" s="62"/>
      <c r="C33" s="42"/>
      <c r="D33" s="42"/>
      <c r="E33" s="513" t="s">
        <v>1187</v>
      </c>
      <c r="F33" s="588">
        <v>14496.47</v>
      </c>
      <c r="G33" s="63"/>
      <c r="H33" s="61"/>
      <c r="J33" s="17"/>
      <c r="K33" s="19"/>
      <c r="L33" s="19"/>
      <c r="M33" s="19"/>
      <c r="N33" s="19"/>
      <c r="O33" s="17"/>
    </row>
    <row r="34" spans="2:15" ht="28" x14ac:dyDescent="0.3">
      <c r="B34" s="62"/>
      <c r="C34" s="42"/>
      <c r="D34" s="42"/>
      <c r="E34" s="513" t="s">
        <v>1188</v>
      </c>
      <c r="F34" s="588">
        <v>15870.23</v>
      </c>
      <c r="G34" s="63"/>
      <c r="H34" s="61"/>
      <c r="J34" s="17"/>
      <c r="K34" s="19"/>
      <c r="L34" s="19"/>
      <c r="M34" s="19"/>
      <c r="N34" s="19"/>
      <c r="O34" s="17"/>
    </row>
    <row r="35" spans="2:15" x14ac:dyDescent="0.3">
      <c r="B35" s="62"/>
      <c r="C35" s="42"/>
      <c r="D35" s="42"/>
      <c r="E35" s="513" t="s">
        <v>1189</v>
      </c>
      <c r="F35" s="588">
        <v>71455.039999999994</v>
      </c>
      <c r="G35" s="63"/>
      <c r="H35" s="61"/>
      <c r="J35" s="17"/>
      <c r="K35" s="19"/>
      <c r="L35" s="19"/>
      <c r="M35" s="19"/>
      <c r="N35" s="19"/>
      <c r="O35" s="17"/>
    </row>
    <row r="36" spans="2:15" ht="28" x14ac:dyDescent="0.3">
      <c r="B36" s="62"/>
      <c r="C36" s="42"/>
      <c r="D36" s="42"/>
      <c r="E36" s="513" t="s">
        <v>1190</v>
      </c>
      <c r="F36" s="588">
        <v>30692.74</v>
      </c>
      <c r="G36" s="63"/>
      <c r="H36" s="61"/>
      <c r="J36" s="17"/>
      <c r="K36" s="19"/>
      <c r="L36" s="19"/>
      <c r="M36" s="19"/>
      <c r="N36" s="19"/>
      <c r="O36" s="17"/>
    </row>
    <row r="37" spans="2:15" ht="28" x14ac:dyDescent="0.3">
      <c r="B37" s="62"/>
      <c r="C37" s="42"/>
      <c r="D37" s="42"/>
      <c r="E37" s="513" t="s">
        <v>1195</v>
      </c>
      <c r="F37" s="588">
        <v>2201.79</v>
      </c>
      <c r="G37" s="63"/>
      <c r="H37" s="61"/>
      <c r="J37" s="17"/>
      <c r="K37" s="517"/>
      <c r="L37" s="19"/>
      <c r="M37" s="19"/>
      <c r="N37" s="19"/>
      <c r="O37" s="17"/>
    </row>
    <row r="38" spans="2:15" x14ac:dyDescent="0.3">
      <c r="B38" s="62"/>
      <c r="C38" s="42"/>
      <c r="D38" s="42"/>
      <c r="E38" s="513" t="s">
        <v>1191</v>
      </c>
      <c r="F38" s="588">
        <v>9524.4500000000007</v>
      </c>
      <c r="G38" s="63"/>
      <c r="H38" s="61"/>
      <c r="J38" s="17"/>
      <c r="K38" s="19"/>
      <c r="L38" s="19"/>
      <c r="M38" s="19"/>
      <c r="N38" s="19"/>
      <c r="O38" s="17"/>
    </row>
    <row r="39" spans="2:15" x14ac:dyDescent="0.3">
      <c r="B39" s="62"/>
      <c r="C39" s="42"/>
      <c r="D39" s="42"/>
      <c r="E39" s="514" t="s">
        <v>804</v>
      </c>
      <c r="F39" s="588">
        <v>17853.25</v>
      </c>
      <c r="G39" s="63"/>
      <c r="H39" s="61"/>
      <c r="J39" s="17"/>
      <c r="K39" s="19"/>
      <c r="L39" s="19"/>
      <c r="M39" s="19"/>
      <c r="N39" s="19"/>
      <c r="O39" s="17"/>
    </row>
    <row r="40" spans="2:15" x14ac:dyDescent="0.3">
      <c r="B40" s="62"/>
      <c r="C40" s="42"/>
      <c r="D40" s="42"/>
      <c r="E40" s="515" t="s">
        <v>805</v>
      </c>
      <c r="F40" s="588">
        <v>1297.28</v>
      </c>
      <c r="G40" s="63"/>
      <c r="H40" s="61"/>
      <c r="J40" s="17"/>
      <c r="K40" s="19"/>
      <c r="L40" s="19"/>
      <c r="M40" s="19"/>
      <c r="N40" s="19"/>
      <c r="O40" s="17"/>
    </row>
    <row r="41" spans="2:15" x14ac:dyDescent="0.3">
      <c r="B41" s="62"/>
      <c r="C41" s="42"/>
      <c r="D41" s="42"/>
      <c r="E41" s="515" t="s">
        <v>806</v>
      </c>
      <c r="F41" s="588">
        <v>105321.95</v>
      </c>
      <c r="G41" s="63"/>
      <c r="H41" s="61"/>
      <c r="J41" s="17"/>
      <c r="K41" s="19"/>
      <c r="L41" s="19"/>
      <c r="M41" s="19"/>
      <c r="N41" s="19"/>
      <c r="O41" s="17"/>
    </row>
    <row r="42" spans="2:15" x14ac:dyDescent="0.3">
      <c r="B42" s="62"/>
      <c r="C42" s="42"/>
      <c r="D42" s="42"/>
      <c r="E42" s="515" t="s">
        <v>807</v>
      </c>
      <c r="F42" s="588">
        <v>1178.71</v>
      </c>
      <c r="G42" s="63"/>
      <c r="H42" s="61"/>
      <c r="J42" s="17"/>
      <c r="K42" s="19"/>
      <c r="L42" s="19"/>
      <c r="M42" s="19"/>
      <c r="N42" s="19"/>
      <c r="O42" s="17"/>
    </row>
    <row r="43" spans="2:15" x14ac:dyDescent="0.3">
      <c r="B43" s="62"/>
      <c r="C43" s="42"/>
      <c r="D43" s="42"/>
      <c r="E43" s="515" t="s">
        <v>808</v>
      </c>
      <c r="F43" s="589">
        <v>502.64</v>
      </c>
      <c r="G43" s="63"/>
      <c r="H43" s="61"/>
      <c r="J43" s="17"/>
      <c r="K43" s="19"/>
      <c r="L43" s="19"/>
      <c r="M43" s="19"/>
      <c r="N43" s="19"/>
      <c r="O43" s="17"/>
    </row>
    <row r="44" spans="2:15" x14ac:dyDescent="0.3">
      <c r="B44" s="62"/>
      <c r="C44" s="42"/>
      <c r="D44" s="42"/>
      <c r="E44" s="515" t="s">
        <v>809</v>
      </c>
      <c r="F44" s="589">
        <v>6488.08</v>
      </c>
      <c r="G44" s="63"/>
      <c r="H44" s="61"/>
      <c r="J44" s="17"/>
      <c r="K44" s="19"/>
      <c r="L44" s="19"/>
      <c r="M44" s="19"/>
      <c r="N44" s="19"/>
      <c r="O44" s="17"/>
    </row>
    <row r="45" spans="2:15" ht="14.5" thickBot="1" x14ac:dyDescent="0.35">
      <c r="B45" s="62"/>
      <c r="C45" s="42"/>
      <c r="D45" s="42"/>
      <c r="E45" s="515" t="s">
        <v>1192</v>
      </c>
      <c r="F45" s="590">
        <v>3492.28</v>
      </c>
      <c r="G45" s="63"/>
      <c r="H45" s="61"/>
      <c r="J45" s="17"/>
      <c r="K45" s="19"/>
      <c r="L45" s="19"/>
      <c r="M45" s="19"/>
      <c r="N45" s="19"/>
      <c r="O45" s="17"/>
    </row>
    <row r="46" spans="2:15" ht="14.5" thickBot="1" x14ac:dyDescent="0.35">
      <c r="B46" s="62"/>
      <c r="C46" s="42"/>
      <c r="D46" s="42"/>
      <c r="E46" s="516" t="s">
        <v>280</v>
      </c>
      <c r="F46" s="591">
        <f>SUM(F17:F45)</f>
        <v>849110.1399999999</v>
      </c>
      <c r="G46" s="63"/>
      <c r="H46" s="61"/>
      <c r="J46" s="17"/>
      <c r="K46" s="19"/>
      <c r="L46" s="19"/>
      <c r="M46" s="19"/>
      <c r="N46" s="19"/>
      <c r="O46" s="17"/>
    </row>
    <row r="47" spans="2:15" x14ac:dyDescent="0.3">
      <c r="B47" s="62"/>
      <c r="C47" s="42"/>
      <c r="D47" s="42"/>
      <c r="E47" s="63"/>
      <c r="F47" s="63"/>
      <c r="G47" s="63"/>
      <c r="H47" s="61"/>
      <c r="J47" s="17"/>
      <c r="K47" s="17"/>
      <c r="L47" s="17"/>
      <c r="M47" s="17"/>
      <c r="N47" s="17"/>
      <c r="O47" s="17"/>
    </row>
    <row r="48" spans="2:15" ht="34.5" customHeight="1" thickBot="1" x14ac:dyDescent="0.35">
      <c r="B48" s="62"/>
      <c r="C48" s="608" t="s">
        <v>284</v>
      </c>
      <c r="D48" s="608"/>
      <c r="E48" s="63"/>
      <c r="F48" s="63"/>
      <c r="G48" s="63"/>
      <c r="H48" s="61"/>
      <c r="J48" s="17"/>
      <c r="K48" s="17"/>
      <c r="L48" s="17"/>
      <c r="M48" s="17"/>
      <c r="N48" s="17"/>
      <c r="O48" s="17"/>
    </row>
    <row r="49" spans="2:12" ht="50.15" customHeight="1" thickBot="1" x14ac:dyDescent="0.35">
      <c r="B49" s="62"/>
      <c r="C49" s="608" t="s">
        <v>287</v>
      </c>
      <c r="D49" s="608"/>
      <c r="E49" s="119" t="s">
        <v>218</v>
      </c>
      <c r="F49" s="131" t="s">
        <v>220</v>
      </c>
      <c r="G49" s="92" t="s">
        <v>251</v>
      </c>
      <c r="H49" s="61"/>
    </row>
    <row r="50" spans="2:12" x14ac:dyDescent="0.3">
      <c r="B50" s="62"/>
      <c r="C50" s="42"/>
      <c r="D50" s="42"/>
      <c r="E50" s="515" t="s">
        <v>1299</v>
      </c>
      <c r="F50" s="575">
        <v>300000</v>
      </c>
      <c r="G50" s="592">
        <v>44256</v>
      </c>
      <c r="H50" s="61"/>
    </row>
    <row r="51" spans="2:12" ht="28" x14ac:dyDescent="0.3">
      <c r="B51" s="62"/>
      <c r="C51" s="42"/>
      <c r="D51" s="42"/>
      <c r="E51" s="576" t="s">
        <v>1290</v>
      </c>
      <c r="F51" s="575">
        <f>49800/0.709</f>
        <v>70239.774330042317</v>
      </c>
      <c r="G51" s="593">
        <v>44044</v>
      </c>
      <c r="H51" s="61"/>
      <c r="L51" s="583"/>
    </row>
    <row r="52" spans="2:12" ht="81.75" customHeight="1" x14ac:dyDescent="0.3">
      <c r="B52" s="62"/>
      <c r="C52" s="42"/>
      <c r="D52" s="42"/>
      <c r="E52" s="576" t="s">
        <v>1292</v>
      </c>
      <c r="F52" s="575">
        <v>46493.5</v>
      </c>
      <c r="G52" s="593">
        <v>44105</v>
      </c>
      <c r="H52" s="61"/>
    </row>
    <row r="53" spans="2:12" ht="28" x14ac:dyDescent="0.3">
      <c r="B53" s="62"/>
      <c r="C53" s="42"/>
      <c r="D53" s="42"/>
      <c r="E53" s="576" t="s">
        <v>1304</v>
      </c>
      <c r="F53" s="575">
        <f>143324/0.709</f>
        <v>202149.50634696757</v>
      </c>
      <c r="G53" s="577">
        <v>44287</v>
      </c>
      <c r="H53" s="61"/>
    </row>
    <row r="54" spans="2:12" ht="28" x14ac:dyDescent="0.3">
      <c r="B54" s="62"/>
      <c r="C54" s="42"/>
      <c r="D54" s="42"/>
      <c r="E54" s="578" t="s">
        <v>1291</v>
      </c>
      <c r="F54" s="575">
        <v>7740.18</v>
      </c>
      <c r="G54" s="580">
        <v>44044</v>
      </c>
      <c r="H54" s="61"/>
    </row>
    <row r="55" spans="2:12" ht="45" customHeight="1" x14ac:dyDescent="0.3">
      <c r="B55" s="62"/>
      <c r="C55" s="42"/>
      <c r="D55" s="42"/>
      <c r="E55" s="515" t="s">
        <v>1293</v>
      </c>
      <c r="F55" s="575">
        <v>147160</v>
      </c>
      <c r="G55" s="580">
        <v>44348</v>
      </c>
      <c r="H55" s="61"/>
    </row>
    <row r="56" spans="2:12" ht="42" x14ac:dyDescent="0.3">
      <c r="B56" s="62"/>
      <c r="C56" s="42"/>
      <c r="D56" s="42"/>
      <c r="E56" s="515" t="s">
        <v>1294</v>
      </c>
      <c r="F56" s="575">
        <v>63229.9</v>
      </c>
      <c r="G56" s="593">
        <v>44094</v>
      </c>
      <c r="H56" s="61"/>
    </row>
    <row r="57" spans="2:12" ht="50.25" customHeight="1" x14ac:dyDescent="0.3">
      <c r="B57" s="62"/>
      <c r="C57" s="42"/>
      <c r="D57" s="42"/>
      <c r="E57" s="515" t="s">
        <v>1296</v>
      </c>
      <c r="F57" s="575">
        <v>30819.7</v>
      </c>
      <c r="G57" s="593">
        <v>44094</v>
      </c>
      <c r="H57" s="61"/>
    </row>
    <row r="58" spans="2:12" ht="42" x14ac:dyDescent="0.3">
      <c r="B58" s="62"/>
      <c r="C58" s="42"/>
      <c r="D58" s="42"/>
      <c r="E58" s="576" t="s">
        <v>1295</v>
      </c>
      <c r="F58" s="575">
        <v>64795.49</v>
      </c>
      <c r="G58" s="580">
        <v>44136</v>
      </c>
      <c r="H58" s="61"/>
    </row>
    <row r="59" spans="2:12" ht="56" x14ac:dyDescent="0.3">
      <c r="B59" s="62"/>
      <c r="C59" s="42"/>
      <c r="D59" s="42"/>
      <c r="E59" s="576" t="s">
        <v>1297</v>
      </c>
      <c r="F59" s="575">
        <v>67430.710000000006</v>
      </c>
      <c r="G59" s="593">
        <v>44306</v>
      </c>
      <c r="H59" s="61"/>
    </row>
    <row r="60" spans="2:12" ht="42" x14ac:dyDescent="0.3">
      <c r="B60" s="62"/>
      <c r="C60" s="42"/>
      <c r="D60" s="42"/>
      <c r="E60" s="576" t="s">
        <v>1298</v>
      </c>
      <c r="F60" s="575">
        <v>632581</v>
      </c>
      <c r="G60" s="579">
        <v>44378</v>
      </c>
      <c r="H60" s="61"/>
    </row>
    <row r="61" spans="2:12" ht="28" x14ac:dyDescent="0.3">
      <c r="B61" s="62"/>
      <c r="C61" s="42"/>
      <c r="D61" s="42"/>
      <c r="E61" s="515" t="s">
        <v>1302</v>
      </c>
      <c r="F61" s="575">
        <v>568666.19999999995</v>
      </c>
      <c r="G61" s="579">
        <v>44378</v>
      </c>
      <c r="H61" s="61"/>
    </row>
    <row r="62" spans="2:12" ht="28" x14ac:dyDescent="0.3">
      <c r="B62" s="62"/>
      <c r="C62" s="42"/>
      <c r="D62" s="42"/>
      <c r="E62" s="515" t="s">
        <v>1300</v>
      </c>
      <c r="F62" s="582">
        <v>24960.74</v>
      </c>
      <c r="G62" s="577">
        <v>44287</v>
      </c>
      <c r="H62" s="61"/>
    </row>
    <row r="63" spans="2:12" x14ac:dyDescent="0.3">
      <c r="B63" s="62"/>
      <c r="C63" s="42"/>
      <c r="D63" s="42"/>
      <c r="E63" s="515" t="s">
        <v>1301</v>
      </c>
      <c r="F63" s="575">
        <v>3646.8</v>
      </c>
      <c r="G63" s="577">
        <v>44317</v>
      </c>
      <c r="H63" s="61"/>
    </row>
    <row r="64" spans="2:12" ht="17.25" customHeight="1" thickBot="1" x14ac:dyDescent="0.35">
      <c r="B64" s="62"/>
      <c r="C64" s="42"/>
      <c r="D64" s="42"/>
      <c r="E64" s="515" t="s">
        <v>1303</v>
      </c>
      <c r="F64" s="585">
        <v>268183.3</v>
      </c>
      <c r="G64" s="594">
        <v>44378</v>
      </c>
      <c r="H64" s="61"/>
    </row>
    <row r="65" spans="2:8" ht="14.5" thickBot="1" x14ac:dyDescent="0.35">
      <c r="B65" s="62"/>
      <c r="C65" s="42"/>
      <c r="D65" s="42"/>
      <c r="E65" s="586" t="s">
        <v>326</v>
      </c>
      <c r="F65" s="587">
        <f>SUM(F50:F64)</f>
        <v>2498096.8006770099</v>
      </c>
      <c r="G65" s="584"/>
      <c r="H65" s="61"/>
    </row>
    <row r="66" spans="2:8" x14ac:dyDescent="0.3">
      <c r="B66" s="62"/>
      <c r="C66" s="42"/>
      <c r="D66" s="42"/>
      <c r="E66" s="63"/>
      <c r="F66" s="63"/>
      <c r="G66" s="63"/>
      <c r="H66" s="61"/>
    </row>
    <row r="67" spans="2:8" ht="34.5" customHeight="1" thickBot="1" x14ac:dyDescent="0.35">
      <c r="B67" s="62"/>
      <c r="C67" s="608" t="s">
        <v>288</v>
      </c>
      <c r="D67" s="608"/>
      <c r="E67" s="608"/>
      <c r="F67" s="608"/>
      <c r="G67" s="138"/>
      <c r="H67" s="61"/>
    </row>
    <row r="68" spans="2:8" ht="63.75" customHeight="1" thickBot="1" x14ac:dyDescent="0.35">
      <c r="B68" s="62"/>
      <c r="C68" s="608" t="s">
        <v>214</v>
      </c>
      <c r="D68" s="608"/>
      <c r="E68" s="618">
        <v>0</v>
      </c>
      <c r="F68" s="619"/>
      <c r="G68" s="63"/>
      <c r="H68" s="61"/>
    </row>
    <row r="69" spans="2:8" ht="14.5" thickBot="1" x14ac:dyDescent="0.35">
      <c r="B69" s="62"/>
      <c r="C69" s="615"/>
      <c r="D69" s="615"/>
      <c r="E69" s="615"/>
      <c r="F69" s="615"/>
      <c r="G69" s="63"/>
      <c r="H69" s="61"/>
    </row>
    <row r="70" spans="2:8" ht="58.75" customHeight="1" thickBot="1" x14ac:dyDescent="0.35">
      <c r="B70" s="62"/>
      <c r="C70" s="608" t="s">
        <v>215</v>
      </c>
      <c r="D70" s="608"/>
      <c r="E70" s="618">
        <v>0</v>
      </c>
      <c r="F70" s="619"/>
      <c r="G70" s="63"/>
      <c r="H70" s="61"/>
    </row>
    <row r="71" spans="2:8" ht="133.5" customHeight="1" thickBot="1" x14ac:dyDescent="0.35">
      <c r="B71" s="62"/>
      <c r="C71" s="608" t="s">
        <v>216</v>
      </c>
      <c r="D71" s="608"/>
      <c r="E71" s="626" t="s">
        <v>1228</v>
      </c>
      <c r="F71" s="627"/>
      <c r="G71" s="63"/>
      <c r="H71" s="61"/>
    </row>
    <row r="72" spans="2:8" x14ac:dyDescent="0.3">
      <c r="B72" s="62"/>
      <c r="C72" s="42"/>
      <c r="D72" s="42"/>
      <c r="E72" s="63"/>
      <c r="F72" s="63"/>
      <c r="G72" s="63"/>
      <c r="H72" s="61"/>
    </row>
    <row r="73" spans="2:8" ht="14.5" thickBot="1" x14ac:dyDescent="0.35">
      <c r="B73" s="64"/>
      <c r="C73" s="605"/>
      <c r="D73" s="605"/>
      <c r="E73" s="65"/>
      <c r="F73" s="47"/>
      <c r="G73" s="47"/>
      <c r="H73" s="66"/>
    </row>
    <row r="74" spans="2:8" s="21" customFormat="1" ht="65.25" customHeight="1" x14ac:dyDescent="0.3">
      <c r="B74" s="20"/>
      <c r="C74" s="606"/>
      <c r="D74" s="606"/>
      <c r="E74" s="607"/>
      <c r="F74" s="607"/>
      <c r="G74" s="10"/>
    </row>
    <row r="75" spans="2:8" ht="59.25" customHeight="1" x14ac:dyDescent="0.3">
      <c r="B75" s="20"/>
      <c r="C75" s="22"/>
      <c r="D75" s="22"/>
      <c r="E75" s="19"/>
      <c r="F75" s="19"/>
      <c r="G75" s="10"/>
    </row>
    <row r="76" spans="2:8" ht="50.15" customHeight="1" x14ac:dyDescent="0.3">
      <c r="B76" s="20"/>
      <c r="C76" s="609"/>
      <c r="D76" s="609"/>
      <c r="E76" s="611"/>
      <c r="F76" s="611"/>
      <c r="G76" s="10"/>
    </row>
    <row r="77" spans="2:8" ht="100" customHeight="1" x14ac:dyDescent="0.3">
      <c r="B77" s="20"/>
      <c r="C77" s="609"/>
      <c r="D77" s="609"/>
      <c r="E77" s="610"/>
      <c r="F77" s="610"/>
      <c r="G77" s="10"/>
    </row>
    <row r="78" spans="2:8" x14ac:dyDescent="0.3">
      <c r="B78" s="20"/>
      <c r="C78" s="20"/>
      <c r="D78" s="20"/>
      <c r="E78" s="10"/>
      <c r="F78" s="10"/>
      <c r="G78" s="10"/>
    </row>
    <row r="79" spans="2:8" x14ac:dyDescent="0.3">
      <c r="B79" s="20"/>
      <c r="C79" s="606"/>
      <c r="D79" s="606"/>
      <c r="E79" s="10"/>
      <c r="F79" s="10"/>
      <c r="G79" s="10"/>
    </row>
    <row r="80" spans="2:8" ht="50.15" customHeight="1" x14ac:dyDescent="0.3">
      <c r="B80" s="20"/>
      <c r="C80" s="606"/>
      <c r="D80" s="606"/>
      <c r="E80" s="610"/>
      <c r="F80" s="610"/>
      <c r="G80" s="10"/>
    </row>
    <row r="81" spans="2:7" ht="100" customHeight="1" x14ac:dyDescent="0.3">
      <c r="B81" s="20"/>
      <c r="C81" s="609"/>
      <c r="D81" s="609"/>
      <c r="E81" s="610"/>
      <c r="F81" s="610"/>
      <c r="G81" s="10"/>
    </row>
    <row r="82" spans="2:7" x14ac:dyDescent="0.3">
      <c r="B82" s="20"/>
      <c r="C82" s="23"/>
      <c r="D82" s="20"/>
      <c r="E82" s="24"/>
      <c r="F82" s="10"/>
      <c r="G82" s="10"/>
    </row>
    <row r="83" spans="2:7" x14ac:dyDescent="0.3">
      <c r="B83" s="20"/>
      <c r="C83" s="23"/>
      <c r="D83" s="23"/>
      <c r="E83" s="24"/>
      <c r="F83" s="24"/>
      <c r="G83" s="9"/>
    </row>
    <row r="84" spans="2:7" x14ac:dyDescent="0.3">
      <c r="E84" s="25"/>
      <c r="F84" s="25"/>
    </row>
    <row r="85" spans="2:7" x14ac:dyDescent="0.3">
      <c r="E85" s="25"/>
      <c r="F85" s="25"/>
    </row>
  </sheetData>
  <customSheetViews>
    <customSheetView guid="{0B64CDAF-79DE-49D1-9990-68FE67F0BDEF}" scale="80" fitToPage="1" topLeftCell="A6">
      <selection activeCell="I10" sqref="I10"/>
      <pageMargins left="0.25" right="0.25" top="0.17" bottom="0.22" header="0.3" footer="0.3"/>
      <pageSetup paperSize="9" scale="81" fitToHeight="0" orientation="portrait" r:id="rId1"/>
    </customSheetView>
    <customSheetView guid="{7ABC4BEF-25DE-41D9-BB2E-F63719FFD8CD}" scale="80" fitToPage="1" topLeftCell="A61">
      <selection activeCell="E10" sqref="E10:F10"/>
      <pageMargins left="0.25" right="0.25" top="0.17" bottom="0.22" header="0.3" footer="0.3"/>
      <pageSetup paperSize="9" scale="81" fitToHeight="0" orientation="portrait" r:id="rId2"/>
    </customSheetView>
    <customSheetView guid="{8F0D285A-0224-4C31-92C2-6C61BAA6C63C}" topLeftCell="A22">
      <selection activeCell="C9" sqref="C9:D9"/>
      <pageMargins left="0.25" right="0.25" top="0.18" bottom="0.19" header="0.17" footer="0.17"/>
      <pageSetup orientation="portrait"/>
    </customSheetView>
    <customSheetView guid="{724EC541-FBBD-44B7-BF6E-E9353C654B89}" scale="80" fitToPage="1" topLeftCell="A14">
      <selection activeCell="E52" sqref="E52"/>
      <pageMargins left="0.25" right="0.25" top="0.17" bottom="0.22" header="0.3" footer="0.3"/>
      <pageSetup paperSize="9" scale="81" fitToHeight="0" orientation="portrait" r:id="rId3"/>
    </customSheetView>
  </customSheetViews>
  <mergeCells count="35">
    <mergeCell ref="C8:F8"/>
    <mergeCell ref="C12:D12"/>
    <mergeCell ref="C71:D71"/>
    <mergeCell ref="C70:D70"/>
    <mergeCell ref="E71:F71"/>
    <mergeCell ref="E70:F70"/>
    <mergeCell ref="C3:G3"/>
    <mergeCell ref="C69:F69"/>
    <mergeCell ref="C9:D9"/>
    <mergeCell ref="C10:D10"/>
    <mergeCell ref="C48:D48"/>
    <mergeCell ref="C49:D49"/>
    <mergeCell ref="C68:D68"/>
    <mergeCell ref="E68:F68"/>
    <mergeCell ref="C5:F5"/>
    <mergeCell ref="B4:F4"/>
    <mergeCell ref="C16:D16"/>
    <mergeCell ref="C7:D7"/>
    <mergeCell ref="C15:D15"/>
    <mergeCell ref="C13:F13"/>
    <mergeCell ref="E12:F12"/>
    <mergeCell ref="E10:F10"/>
    <mergeCell ref="C73:D73"/>
    <mergeCell ref="C74:D74"/>
    <mergeCell ref="E74:F74"/>
    <mergeCell ref="C67:F67"/>
    <mergeCell ref="C81:D81"/>
    <mergeCell ref="E80:F80"/>
    <mergeCell ref="E81:F81"/>
    <mergeCell ref="E77:F77"/>
    <mergeCell ref="E76:F76"/>
    <mergeCell ref="C76:D76"/>
    <mergeCell ref="C77:D77"/>
    <mergeCell ref="C80:D80"/>
    <mergeCell ref="C79:D79"/>
  </mergeCells>
  <dataValidations count="2">
    <dataValidation type="whole" allowBlank="1" showInputMessage="1" showErrorMessage="1" sqref="E76 E70" xr:uid="{00000000-0002-0000-0100-000000000000}">
      <formula1>-999999999</formula1>
      <formula2>999999999</formula2>
    </dataValidation>
    <dataValidation type="list" allowBlank="1" showInputMessage="1" showErrorMessage="1" sqref="E80" xr:uid="{00000000-0002-0000-0100-000001000000}">
      <formula1>$K$86:$K$87</formula1>
    </dataValidation>
  </dataValidations>
  <pageMargins left="0.25" right="0.25" top="0.17" bottom="0.22" header="0.3" footer="0.3"/>
  <pageSetup paperSize="9" scale="81" fitToHeight="0"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C00000"/>
  </sheetPr>
  <dimension ref="A1:J43"/>
  <sheetViews>
    <sheetView zoomScale="90" zoomScaleNormal="90" workbookViewId="0">
      <selection activeCell="C22" sqref="C19:G41"/>
    </sheetView>
  </sheetViews>
  <sheetFormatPr defaultColWidth="8.81640625" defaultRowHeight="14.5" x14ac:dyDescent="0.35"/>
  <cols>
    <col min="1" max="1" width="1.453125" style="376" customWidth="1"/>
    <col min="2" max="2" width="1.81640625" style="376" customWidth="1"/>
    <col min="3" max="3" width="31.7265625" style="376" customWidth="1"/>
    <col min="4" max="4" width="25.81640625" style="376" customWidth="1"/>
    <col min="5" max="5" width="17.81640625" style="376" customWidth="1"/>
    <col min="6" max="6" width="19.453125" style="376" customWidth="1"/>
    <col min="7" max="7" width="27.453125" style="376" customWidth="1"/>
    <col min="8" max="8" width="15.453125" style="376" customWidth="1"/>
    <col min="9" max="9" width="1.453125" customWidth="1"/>
    <col min="10" max="10" width="9.81640625" bestFit="1" customWidth="1"/>
    <col min="11" max="11" width="11" bestFit="1" customWidth="1"/>
  </cols>
  <sheetData>
    <row r="1" spans="2:10" ht="8.5" customHeight="1" thickBot="1" x14ac:dyDescent="0.4">
      <c r="D1" s="234"/>
    </row>
    <row r="2" spans="2:10" ht="15" thickBot="1" x14ac:dyDescent="0.4">
      <c r="B2" s="377"/>
      <c r="C2" s="378"/>
      <c r="D2" s="379"/>
      <c r="E2" s="378"/>
      <c r="F2" s="378"/>
      <c r="G2" s="378"/>
      <c r="H2" s="378"/>
      <c r="I2" s="80"/>
    </row>
    <row r="3" spans="2:10" ht="20.5" thickBot="1" x14ac:dyDescent="0.45">
      <c r="B3" s="380"/>
      <c r="C3" s="636" t="s">
        <v>221</v>
      </c>
      <c r="D3" s="637"/>
      <c r="E3" s="637"/>
      <c r="F3" s="637"/>
      <c r="G3" s="637"/>
      <c r="H3" s="638"/>
      <c r="I3" s="49"/>
    </row>
    <row r="4" spans="2:10" x14ac:dyDescent="0.35">
      <c r="B4" s="639"/>
      <c r="C4" s="640"/>
      <c r="D4" s="640"/>
      <c r="E4" s="640"/>
      <c r="F4" s="640"/>
      <c r="G4" s="640"/>
      <c r="H4" s="640"/>
      <c r="I4" s="49"/>
    </row>
    <row r="5" spans="2:10" ht="16" thickBot="1" x14ac:dyDescent="0.4">
      <c r="B5" s="50"/>
      <c r="C5" s="641" t="s">
        <v>294</v>
      </c>
      <c r="D5" s="641"/>
      <c r="E5" s="641"/>
      <c r="F5" s="641"/>
      <c r="G5" s="641"/>
      <c r="H5" s="641"/>
      <c r="I5" s="49"/>
    </row>
    <row r="6" spans="2:10" ht="15" thickBot="1" x14ac:dyDescent="0.4">
      <c r="B6" s="50"/>
      <c r="C6" s="642" t="s">
        <v>309</v>
      </c>
      <c r="D6" s="642"/>
      <c r="E6" s="642"/>
      <c r="F6" s="643"/>
      <c r="G6" s="518"/>
      <c r="H6" s="381"/>
      <c r="I6" s="49"/>
    </row>
    <row r="7" spans="2:10" ht="2.25" customHeight="1" x14ac:dyDescent="0.35">
      <c r="B7" s="50"/>
      <c r="C7" s="381"/>
      <c r="D7" s="370"/>
      <c r="E7" s="381"/>
      <c r="F7" s="381"/>
      <c r="G7" s="381"/>
      <c r="H7" s="381"/>
      <c r="I7" s="49"/>
    </row>
    <row r="8" spans="2:10" x14ac:dyDescent="0.35">
      <c r="B8" s="50"/>
      <c r="C8" s="629"/>
      <c r="D8" s="629"/>
      <c r="E8" s="52"/>
      <c r="F8" s="52"/>
      <c r="G8" s="52"/>
      <c r="H8" s="52"/>
      <c r="I8" s="49"/>
    </row>
    <row r="9" spans="2:10" ht="15" thickBot="1" x14ac:dyDescent="0.4">
      <c r="B9" s="50"/>
      <c r="C9" s="629"/>
      <c r="D9" s="629"/>
      <c r="E9" s="629"/>
      <c r="F9" s="629"/>
      <c r="G9" s="629"/>
      <c r="H9" s="629"/>
      <c r="I9" s="49"/>
    </row>
    <row r="10" spans="2:10" x14ac:dyDescent="0.35">
      <c r="B10" s="50"/>
      <c r="C10" s="26"/>
      <c r="D10" s="371"/>
      <c r="E10" s="135"/>
      <c r="F10" s="135"/>
      <c r="G10" s="135"/>
      <c r="H10" s="27"/>
      <c r="I10" s="49"/>
    </row>
    <row r="11" spans="2:10" x14ac:dyDescent="0.35">
      <c r="B11" s="50"/>
      <c r="C11" s="519"/>
      <c r="D11" s="372"/>
      <c r="E11" s="520"/>
      <c r="F11" s="521"/>
      <c r="G11" s="522"/>
      <c r="H11" s="523"/>
      <c r="I11" s="49"/>
    </row>
    <row r="12" spans="2:10" x14ac:dyDescent="0.35">
      <c r="B12" s="50"/>
      <c r="C12" s="519"/>
      <c r="D12" s="372"/>
      <c r="E12" s="520"/>
      <c r="F12" s="521"/>
      <c r="G12" s="522"/>
      <c r="H12" s="523"/>
      <c r="I12" s="49"/>
    </row>
    <row r="13" spans="2:10" x14ac:dyDescent="0.35">
      <c r="B13" s="50"/>
      <c r="C13" s="519"/>
      <c r="D13" s="372"/>
      <c r="E13" s="520"/>
      <c r="F13" s="521"/>
      <c r="G13" s="522"/>
      <c r="H13" s="523"/>
      <c r="I13" s="49"/>
    </row>
    <row r="14" spans="2:10" x14ac:dyDescent="0.35">
      <c r="B14" s="50"/>
      <c r="C14" s="519"/>
      <c r="D14" s="372"/>
      <c r="E14" s="520"/>
      <c r="F14" s="521"/>
      <c r="G14" s="522"/>
      <c r="H14" s="523"/>
      <c r="I14" s="49"/>
    </row>
    <row r="15" spans="2:10" x14ac:dyDescent="0.35">
      <c r="B15" s="50"/>
      <c r="C15" s="519"/>
      <c r="D15" s="372"/>
      <c r="E15" s="520"/>
      <c r="F15" s="521"/>
      <c r="G15" s="522"/>
      <c r="H15" s="523"/>
      <c r="I15" s="49"/>
    </row>
    <row r="16" spans="2:10" x14ac:dyDescent="0.35">
      <c r="B16" s="50"/>
      <c r="C16" s="519"/>
      <c r="D16" s="372"/>
      <c r="E16" s="520"/>
      <c r="F16" s="521"/>
      <c r="G16" s="522"/>
      <c r="H16" s="523"/>
      <c r="I16" s="49"/>
      <c r="J16" s="581">
        <f>E16-9524.45</f>
        <v>-9524.4500000000007</v>
      </c>
    </row>
    <row r="17" spans="1:10" x14ac:dyDescent="0.35">
      <c r="B17" s="50"/>
      <c r="I17" s="49"/>
    </row>
    <row r="18" spans="1:10" x14ac:dyDescent="0.35">
      <c r="B18" s="50"/>
      <c r="C18" s="361"/>
      <c r="D18" s="373"/>
      <c r="E18" s="361"/>
      <c r="F18" s="361"/>
      <c r="G18" s="361"/>
      <c r="H18" s="361"/>
      <c r="I18" s="49"/>
    </row>
    <row r="19" spans="1:10" x14ac:dyDescent="0.35">
      <c r="B19" s="50"/>
      <c r="C19" s="629"/>
      <c r="D19" s="629"/>
      <c r="E19" s="51"/>
      <c r="F19" s="51"/>
      <c r="G19" s="51"/>
      <c r="H19" s="51"/>
      <c r="I19" s="49"/>
    </row>
    <row r="20" spans="1:10" ht="15" customHeight="1" thickBot="1" x14ac:dyDescent="0.4">
      <c r="B20" s="50"/>
      <c r="C20" s="630"/>
      <c r="D20" s="630"/>
      <c r="E20" s="630"/>
      <c r="F20" s="359"/>
      <c r="G20" s="359"/>
      <c r="H20" s="359"/>
      <c r="I20" s="49"/>
    </row>
    <row r="21" spans="1:10" ht="15" thickBot="1" x14ac:dyDescent="0.4">
      <c r="B21" s="50"/>
      <c r="C21" s="133"/>
      <c r="D21" s="134"/>
      <c r="E21" s="134"/>
      <c r="F21" s="137"/>
      <c r="G21" s="137"/>
      <c r="H21" s="136"/>
      <c r="I21" s="140"/>
    </row>
    <row r="22" spans="1:10" s="7" customFormat="1" x14ac:dyDescent="0.35">
      <c r="A22" s="376"/>
      <c r="B22" s="50"/>
      <c r="C22" s="631"/>
      <c r="D22" s="524"/>
      <c r="E22" s="525"/>
      <c r="F22" s="526"/>
      <c r="G22" s="633"/>
      <c r="H22" s="51"/>
      <c r="I22" s="635"/>
      <c r="J22"/>
    </row>
    <row r="23" spans="1:10" s="7" customFormat="1" ht="72.75" customHeight="1" thickBot="1" x14ac:dyDescent="0.4">
      <c r="A23" s="376"/>
      <c r="B23" s="50"/>
      <c r="C23" s="632"/>
      <c r="D23" s="527"/>
      <c r="E23" s="528"/>
      <c r="F23" s="529"/>
      <c r="G23" s="634"/>
      <c r="H23" s="51"/>
      <c r="I23" s="635"/>
      <c r="J23"/>
    </row>
    <row r="24" spans="1:10" s="7" customFormat="1" x14ac:dyDescent="0.35">
      <c r="A24" s="376"/>
      <c r="B24" s="50"/>
      <c r="C24" s="644"/>
      <c r="D24" s="530"/>
      <c r="E24" s="525"/>
      <c r="F24" s="531"/>
      <c r="G24" s="647"/>
      <c r="H24" s="51"/>
      <c r="I24" s="635"/>
      <c r="J24"/>
    </row>
    <row r="25" spans="1:10" s="7" customFormat="1" x14ac:dyDescent="0.35">
      <c r="A25" s="376"/>
      <c r="B25" s="50"/>
      <c r="C25" s="645"/>
      <c r="D25" s="532"/>
      <c r="E25" s="533"/>
      <c r="F25" s="529"/>
      <c r="G25" s="634"/>
      <c r="H25" s="51"/>
      <c r="I25" s="635"/>
      <c r="J25"/>
    </row>
    <row r="26" spans="1:10" s="7" customFormat="1" x14ac:dyDescent="0.35">
      <c r="A26" s="376"/>
      <c r="B26" s="50"/>
      <c r="C26" s="645"/>
      <c r="D26" s="532"/>
      <c r="E26" s="534"/>
      <c r="F26" s="529"/>
      <c r="G26" s="535"/>
      <c r="H26" s="51"/>
      <c r="I26" s="635"/>
      <c r="J26"/>
    </row>
    <row r="27" spans="1:10" s="7" customFormat="1" x14ac:dyDescent="0.35">
      <c r="A27" s="376"/>
      <c r="B27" s="50"/>
      <c r="C27" s="645"/>
      <c r="D27" s="532"/>
      <c r="E27" s="534"/>
      <c r="F27" s="529"/>
      <c r="G27" s="535"/>
      <c r="H27" s="51"/>
      <c r="I27" s="635"/>
      <c r="J27"/>
    </row>
    <row r="28" spans="1:10" s="7" customFormat="1" ht="15" thickBot="1" x14ac:dyDescent="0.4">
      <c r="A28" s="376"/>
      <c r="B28" s="50"/>
      <c r="C28" s="646"/>
      <c r="D28" s="536"/>
      <c r="E28" s="537"/>
      <c r="F28" s="538"/>
      <c r="G28" s="539"/>
      <c r="H28" s="51"/>
      <c r="I28" s="635"/>
      <c r="J28"/>
    </row>
    <row r="29" spans="1:10" s="7" customFormat="1" ht="15" customHeight="1" thickBot="1" x14ac:dyDescent="0.4">
      <c r="A29" s="376"/>
      <c r="B29" s="50"/>
      <c r="C29" s="631"/>
      <c r="D29" s="540"/>
      <c r="E29" s="525"/>
      <c r="F29" s="529"/>
      <c r="G29" s="647"/>
      <c r="H29" s="51"/>
      <c r="I29" s="635"/>
      <c r="J29"/>
    </row>
    <row r="30" spans="1:10" s="7" customFormat="1" ht="36.75" customHeight="1" x14ac:dyDescent="0.35">
      <c r="A30" s="376"/>
      <c r="B30" s="50"/>
      <c r="C30" s="632"/>
      <c r="D30" s="530"/>
      <c r="E30" s="533"/>
      <c r="F30" s="541"/>
      <c r="G30" s="634"/>
      <c r="H30" s="51"/>
      <c r="I30" s="635"/>
      <c r="J30"/>
    </row>
    <row r="31" spans="1:10" s="7" customFormat="1" ht="51.75" customHeight="1" thickBot="1" x14ac:dyDescent="0.4">
      <c r="A31" s="376"/>
      <c r="B31" s="50"/>
      <c r="C31" s="648"/>
      <c r="D31" s="542"/>
      <c r="E31" s="537"/>
      <c r="F31" s="543"/>
      <c r="G31" s="649"/>
      <c r="H31" s="51"/>
      <c r="I31" s="635"/>
      <c r="J31"/>
    </row>
    <row r="32" spans="1:10" s="7" customFormat="1" ht="45" customHeight="1" x14ac:dyDescent="0.35">
      <c r="A32" s="376"/>
      <c r="B32" s="50"/>
      <c r="C32" s="631"/>
      <c r="D32" s="530"/>
      <c r="E32" s="525"/>
      <c r="F32" s="544"/>
      <c r="G32" s="650"/>
      <c r="H32" s="51"/>
      <c r="I32" s="635"/>
      <c r="J32"/>
    </row>
    <row r="33" spans="1:10" s="7" customFormat="1" ht="15" thickBot="1" x14ac:dyDescent="0.4">
      <c r="A33" s="376"/>
      <c r="B33" s="50"/>
      <c r="C33" s="632"/>
      <c r="D33" s="542"/>
      <c r="E33" s="537"/>
      <c r="F33" s="545"/>
      <c r="G33" s="651"/>
      <c r="H33" s="51"/>
      <c r="I33" s="635"/>
      <c r="J33"/>
    </row>
    <row r="34" spans="1:10" s="7" customFormat="1" ht="15" customHeight="1" x14ac:dyDescent="0.35">
      <c r="A34" s="376"/>
      <c r="B34" s="50"/>
      <c r="C34" s="631"/>
      <c r="D34" s="546"/>
      <c r="E34" s="547"/>
      <c r="F34" s="548"/>
      <c r="G34" s="644"/>
      <c r="H34" s="51"/>
      <c r="I34" s="493"/>
      <c r="J34"/>
    </row>
    <row r="35" spans="1:10" s="7" customFormat="1" ht="90.75" customHeight="1" thickBot="1" x14ac:dyDescent="0.4">
      <c r="A35" s="376"/>
      <c r="B35" s="50"/>
      <c r="C35" s="632"/>
      <c r="D35" s="549"/>
      <c r="E35" s="533"/>
      <c r="F35" s="545"/>
      <c r="G35" s="646"/>
      <c r="H35" s="51"/>
      <c r="I35" s="493"/>
      <c r="J35"/>
    </row>
    <row r="36" spans="1:10" s="7" customFormat="1" ht="39" customHeight="1" x14ac:dyDescent="0.35">
      <c r="A36" s="382"/>
      <c r="B36" s="50"/>
      <c r="C36" s="631"/>
      <c r="D36" s="550"/>
      <c r="E36" s="551"/>
      <c r="F36" s="544"/>
      <c r="G36" s="652"/>
      <c r="H36" s="51"/>
      <c r="I36" s="358"/>
    </row>
    <row r="37" spans="1:10" s="7" customFormat="1" x14ac:dyDescent="0.35">
      <c r="A37" s="382"/>
      <c r="B37" s="50"/>
      <c r="C37" s="632"/>
      <c r="D37" s="552"/>
      <c r="E37" s="551"/>
      <c r="F37" s="553"/>
      <c r="G37" s="652"/>
      <c r="H37" s="51"/>
      <c r="I37" s="358"/>
    </row>
    <row r="38" spans="1:10" s="7" customFormat="1" ht="15" customHeight="1" x14ac:dyDescent="0.35">
      <c r="A38" s="382"/>
      <c r="B38" s="50"/>
      <c r="C38" s="632"/>
      <c r="D38" s="550"/>
      <c r="E38" s="551"/>
      <c r="F38" s="554"/>
      <c r="G38" s="652"/>
      <c r="H38" s="51"/>
      <c r="I38" s="635"/>
    </row>
    <row r="39" spans="1:10" s="7" customFormat="1" x14ac:dyDescent="0.35">
      <c r="A39" s="382"/>
      <c r="B39" s="50"/>
      <c r="C39" s="632"/>
      <c r="D39" s="550"/>
      <c r="E39" s="551"/>
      <c r="F39" s="554"/>
      <c r="G39" s="652"/>
      <c r="H39" s="51"/>
      <c r="I39" s="635"/>
    </row>
    <row r="40" spans="1:10" s="7" customFormat="1" x14ac:dyDescent="0.35">
      <c r="A40" s="382"/>
      <c r="B40" s="50"/>
      <c r="C40" s="632"/>
      <c r="D40" s="550"/>
      <c r="E40" s="555"/>
      <c r="F40" s="529"/>
      <c r="G40" s="652"/>
      <c r="H40" s="51"/>
      <c r="I40" s="635"/>
    </row>
    <row r="41" spans="1:10" s="7" customFormat="1" ht="15" thickBot="1" x14ac:dyDescent="0.4">
      <c r="A41" s="382"/>
      <c r="B41" s="50"/>
      <c r="C41" s="648"/>
      <c r="D41" s="550"/>
      <c r="E41" s="556"/>
      <c r="F41" s="557"/>
      <c r="G41" s="653"/>
      <c r="H41" s="51"/>
      <c r="I41" s="635"/>
    </row>
    <row r="42" spans="1:10" ht="15" thickBot="1" x14ac:dyDescent="0.4">
      <c r="A42" s="382"/>
      <c r="B42" s="53"/>
      <c r="C42" s="54"/>
      <c r="D42" s="374"/>
      <c r="E42" s="54"/>
      <c r="F42" s="54"/>
      <c r="G42" s="54"/>
      <c r="H42" s="54"/>
      <c r="I42" s="55"/>
      <c r="J42" s="7"/>
    </row>
    <row r="43" spans="1:10" x14ac:dyDescent="0.35">
      <c r="A43" s="382"/>
      <c r="B43" s="360"/>
      <c r="C43" s="360"/>
      <c r="D43" s="375"/>
      <c r="E43" s="360"/>
      <c r="F43" s="360"/>
      <c r="G43" s="360"/>
      <c r="H43" s="360"/>
      <c r="I43" s="360"/>
      <c r="J43" s="7"/>
    </row>
  </sheetData>
  <customSheetViews>
    <customSheetView guid="{0B64CDAF-79DE-49D1-9990-68FE67F0BDEF}" scale="90">
      <selection activeCell="C22" sqref="C19:G41"/>
      <pageMargins left="0.2" right="0.21" top="0.17" bottom="0.17" header="0.17" footer="0.17"/>
      <pageSetup paperSize="9" orientation="landscape" r:id="rId1"/>
    </customSheetView>
    <customSheetView guid="{7ABC4BEF-25DE-41D9-BB2E-F63719FFD8CD}" scale="90">
      <selection activeCell="E23" sqref="E23"/>
      <pageMargins left="0.2" right="0.21" top="0.17" bottom="0.17" header="0.17" footer="0.17"/>
      <pageSetup paperSize="9" orientation="landscape" r:id="rId2"/>
    </customSheetView>
    <customSheetView guid="{8F0D285A-0224-4C31-92C2-6C61BAA6C63C}">
      <selection activeCell="C6" sqref="C6:F6"/>
      <pageMargins left="0.2" right="0.21" top="0.17" bottom="0.17" header="0.17" footer="0.17"/>
      <pageSetup orientation="landscape"/>
    </customSheetView>
    <customSheetView guid="{724EC541-FBBD-44B7-BF6E-E9353C654B89}" scale="90" topLeftCell="A4">
      <selection activeCell="J16" sqref="J16"/>
      <pageMargins left="0.2" right="0.21" top="0.17" bottom="0.17" header="0.17" footer="0.17"/>
      <pageSetup paperSize="9" orientation="landscape" r:id="rId3"/>
    </customSheetView>
  </customSheetViews>
  <mergeCells count="25">
    <mergeCell ref="C32:C33"/>
    <mergeCell ref="G32:G33"/>
    <mergeCell ref="I32:I33"/>
    <mergeCell ref="I38:I41"/>
    <mergeCell ref="C36:C41"/>
    <mergeCell ref="G36:G41"/>
    <mergeCell ref="C34:C35"/>
    <mergeCell ref="G34:G35"/>
    <mergeCell ref="C24:C28"/>
    <mergeCell ref="G24:G25"/>
    <mergeCell ref="I24:I28"/>
    <mergeCell ref="C29:C31"/>
    <mergeCell ref="G29:G31"/>
    <mergeCell ref="I29:I31"/>
    <mergeCell ref="C3:H3"/>
    <mergeCell ref="B4:H4"/>
    <mergeCell ref="C5:H5"/>
    <mergeCell ref="C8:D8"/>
    <mergeCell ref="C9:H9"/>
    <mergeCell ref="C6:F6"/>
    <mergeCell ref="C19:D19"/>
    <mergeCell ref="C20:E20"/>
    <mergeCell ref="C22:C23"/>
    <mergeCell ref="G22:G23"/>
    <mergeCell ref="I22:I23"/>
  </mergeCells>
  <pageMargins left="0.2" right="0.21" top="0.17" bottom="0.17" header="0.17" footer="0.17"/>
  <pageSetup paperSize="9"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C00000"/>
  </sheetPr>
  <dimension ref="A1:G58"/>
  <sheetViews>
    <sheetView zoomScaleNormal="100" workbookViewId="0">
      <selection activeCell="F8" sqref="F8"/>
    </sheetView>
  </sheetViews>
  <sheetFormatPr defaultColWidth="8.81640625" defaultRowHeight="14.5" x14ac:dyDescent="0.35"/>
  <cols>
    <col min="1" max="2" width="1.81640625" customWidth="1"/>
    <col min="3" max="3" width="52" customWidth="1"/>
    <col min="4" max="4" width="20.453125" customWidth="1"/>
    <col min="5" max="5" width="13.81640625" customWidth="1"/>
    <col min="6" max="6" width="82.453125" customWidth="1"/>
    <col min="7" max="7" width="2.7265625" customWidth="1"/>
    <col min="8" max="8" width="31.81640625" customWidth="1"/>
  </cols>
  <sheetData>
    <row r="1" spans="1:7" ht="15" thickBot="1" x14ac:dyDescent="0.4">
      <c r="A1" s="8"/>
      <c r="B1" s="8"/>
      <c r="C1" s="8"/>
      <c r="D1" s="8"/>
      <c r="E1" s="8"/>
      <c r="F1" s="8"/>
      <c r="G1" s="368"/>
    </row>
    <row r="2" spans="1:7" ht="15" thickBot="1" x14ac:dyDescent="0.4">
      <c r="A2" s="8"/>
      <c r="B2" s="383"/>
      <c r="C2" s="384"/>
      <c r="D2" s="384"/>
      <c r="E2" s="384"/>
      <c r="F2" s="384"/>
      <c r="G2" s="385"/>
    </row>
    <row r="3" spans="1:7" ht="20.5" thickBot="1" x14ac:dyDescent="0.4">
      <c r="A3" s="8"/>
      <c r="B3" s="297"/>
      <c r="C3" s="659" t="s">
        <v>222</v>
      </c>
      <c r="D3" s="660"/>
      <c r="E3" s="660"/>
      <c r="F3" s="660"/>
      <c r="G3" s="386"/>
    </row>
    <row r="4" spans="1:7" x14ac:dyDescent="0.35">
      <c r="A4" s="8"/>
      <c r="B4" s="387"/>
      <c r="C4" s="616" t="s">
        <v>233</v>
      </c>
      <c r="D4" s="616"/>
      <c r="E4" s="616"/>
      <c r="F4" s="357"/>
      <c r="G4" s="386"/>
    </row>
    <row r="5" spans="1:7" ht="15.75" customHeight="1" thickBot="1" x14ac:dyDescent="0.4">
      <c r="A5" s="8"/>
      <c r="B5" s="387"/>
      <c r="C5" s="630" t="s">
        <v>295</v>
      </c>
      <c r="D5" s="630"/>
      <c r="E5" s="630"/>
      <c r="F5" s="630"/>
      <c r="G5" s="386"/>
    </row>
    <row r="6" spans="1:7" ht="70.5" thickBot="1" x14ac:dyDescent="0.4">
      <c r="A6" s="8"/>
      <c r="B6" s="387"/>
      <c r="C6" s="388" t="s">
        <v>810</v>
      </c>
      <c r="D6" s="389" t="s">
        <v>811</v>
      </c>
      <c r="E6" s="389" t="s">
        <v>812</v>
      </c>
      <c r="F6" s="390" t="s">
        <v>273</v>
      </c>
      <c r="G6" s="386"/>
    </row>
    <row r="7" spans="1:7" ht="36" x14ac:dyDescent="0.35">
      <c r="A7" s="8"/>
      <c r="B7" s="387"/>
      <c r="C7" s="494" t="s">
        <v>813</v>
      </c>
      <c r="D7" s="401" t="s">
        <v>814</v>
      </c>
      <c r="E7" s="402" t="s">
        <v>815</v>
      </c>
      <c r="F7" s="470" t="s">
        <v>1257</v>
      </c>
      <c r="G7" s="386"/>
    </row>
    <row r="8" spans="1:7" ht="84" x14ac:dyDescent="0.35">
      <c r="A8" s="8"/>
      <c r="B8" s="387"/>
      <c r="C8" s="403" t="s">
        <v>816</v>
      </c>
      <c r="D8" s="401" t="s">
        <v>814</v>
      </c>
      <c r="E8" s="404" t="s">
        <v>815</v>
      </c>
      <c r="F8" s="496" t="s">
        <v>1258</v>
      </c>
      <c r="G8" s="386"/>
    </row>
    <row r="9" spans="1:7" ht="72" x14ac:dyDescent="0.35">
      <c r="A9" s="8"/>
      <c r="B9" s="387"/>
      <c r="C9" s="400" t="s">
        <v>817</v>
      </c>
      <c r="D9" s="405" t="s">
        <v>818</v>
      </c>
      <c r="E9" s="404" t="s">
        <v>815</v>
      </c>
      <c r="F9" s="495" t="s">
        <v>1201</v>
      </c>
      <c r="G9" s="386"/>
    </row>
    <row r="10" spans="1:7" ht="36" x14ac:dyDescent="0.35">
      <c r="A10" s="8"/>
      <c r="B10" s="387"/>
      <c r="C10" s="400" t="s">
        <v>819</v>
      </c>
      <c r="D10" s="405" t="s">
        <v>814</v>
      </c>
      <c r="E10" s="404" t="s">
        <v>815</v>
      </c>
      <c r="F10" s="470" t="s">
        <v>1259</v>
      </c>
      <c r="G10" s="386"/>
    </row>
    <row r="11" spans="1:7" ht="96" x14ac:dyDescent="0.35">
      <c r="A11" s="8"/>
      <c r="B11" s="387"/>
      <c r="C11" s="400" t="s">
        <v>821</v>
      </c>
      <c r="D11" s="405" t="s">
        <v>818</v>
      </c>
      <c r="E11" s="404" t="s">
        <v>815</v>
      </c>
      <c r="F11" s="470" t="s">
        <v>1260</v>
      </c>
      <c r="G11" s="386"/>
    </row>
    <row r="12" spans="1:7" ht="24" x14ac:dyDescent="0.35">
      <c r="A12" s="8"/>
      <c r="B12" s="387"/>
      <c r="C12" s="497" t="s">
        <v>822</v>
      </c>
      <c r="D12" s="498" t="s">
        <v>818</v>
      </c>
      <c r="E12" s="499" t="s">
        <v>815</v>
      </c>
      <c r="F12" s="500" t="s">
        <v>1261</v>
      </c>
      <c r="G12" s="386"/>
    </row>
    <row r="13" spans="1:7" ht="24" x14ac:dyDescent="0.35">
      <c r="A13" s="8"/>
      <c r="B13" s="387"/>
      <c r="C13" s="400" t="s">
        <v>823</v>
      </c>
      <c r="D13" s="405" t="s">
        <v>818</v>
      </c>
      <c r="E13" s="404" t="s">
        <v>815</v>
      </c>
      <c r="F13" s="470" t="s">
        <v>1262</v>
      </c>
      <c r="G13" s="386"/>
    </row>
    <row r="14" spans="1:7" ht="77.25" customHeight="1" x14ac:dyDescent="0.35">
      <c r="A14" s="8"/>
      <c r="B14" s="387"/>
      <c r="C14" s="400" t="s">
        <v>824</v>
      </c>
      <c r="D14" s="405" t="s">
        <v>814</v>
      </c>
      <c r="E14" s="404" t="s">
        <v>818</v>
      </c>
      <c r="F14" s="470" t="s">
        <v>1263</v>
      </c>
      <c r="G14" s="386"/>
    </row>
    <row r="15" spans="1:7" ht="33" customHeight="1" x14ac:dyDescent="0.35">
      <c r="A15" s="8"/>
      <c r="B15" s="387"/>
      <c r="C15" s="400" t="s">
        <v>1171</v>
      </c>
      <c r="D15" s="405" t="s">
        <v>814</v>
      </c>
      <c r="E15" s="404" t="s">
        <v>815</v>
      </c>
      <c r="F15" s="470" t="s">
        <v>1170</v>
      </c>
      <c r="G15" s="386"/>
    </row>
    <row r="16" spans="1:7" ht="60.5" thickBot="1" x14ac:dyDescent="0.4">
      <c r="A16" s="8"/>
      <c r="B16" s="387"/>
      <c r="C16" s="406" t="s">
        <v>825</v>
      </c>
      <c r="D16" s="407" t="s">
        <v>818</v>
      </c>
      <c r="E16" s="408" t="s">
        <v>815</v>
      </c>
      <c r="F16" s="470" t="s">
        <v>1264</v>
      </c>
      <c r="G16" s="386"/>
    </row>
    <row r="17" spans="1:7" ht="30" customHeight="1" thickBot="1" x14ac:dyDescent="0.4">
      <c r="A17" s="8"/>
      <c r="B17" s="387"/>
      <c r="C17" s="661" t="s">
        <v>826</v>
      </c>
      <c r="D17" s="662"/>
      <c r="E17" s="662"/>
      <c r="F17" s="663"/>
      <c r="G17" s="386"/>
    </row>
    <row r="18" spans="1:7" ht="48.5" thickBot="1" x14ac:dyDescent="0.4">
      <c r="A18" s="8"/>
      <c r="B18" s="387"/>
      <c r="C18" s="570" t="s">
        <v>827</v>
      </c>
      <c r="D18" s="570" t="s">
        <v>828</v>
      </c>
      <c r="E18" s="473" t="s">
        <v>815</v>
      </c>
      <c r="F18" s="470" t="s">
        <v>1265</v>
      </c>
      <c r="G18" s="386"/>
    </row>
    <row r="19" spans="1:7" ht="36.5" thickBot="1" x14ac:dyDescent="0.4">
      <c r="A19" s="8"/>
      <c r="B19" s="387"/>
      <c r="C19" s="571" t="s">
        <v>829</v>
      </c>
      <c r="D19" s="571" t="s">
        <v>828</v>
      </c>
      <c r="E19" s="473" t="s">
        <v>815</v>
      </c>
      <c r="F19" s="470" t="s">
        <v>1266</v>
      </c>
      <c r="G19" s="386"/>
    </row>
    <row r="20" spans="1:7" ht="48.5" thickBot="1" x14ac:dyDescent="0.4">
      <c r="A20" s="8"/>
      <c r="B20" s="387"/>
      <c r="C20" s="571" t="s">
        <v>830</v>
      </c>
      <c r="D20" s="571" t="s">
        <v>828</v>
      </c>
      <c r="E20" s="473" t="s">
        <v>820</v>
      </c>
      <c r="F20" s="470" t="s">
        <v>1267</v>
      </c>
      <c r="G20" s="386"/>
    </row>
    <row r="21" spans="1:7" ht="48" x14ac:dyDescent="0.35">
      <c r="A21" s="8"/>
      <c r="B21" s="387"/>
      <c r="C21" s="571" t="s">
        <v>831</v>
      </c>
      <c r="D21" s="571" t="s">
        <v>828</v>
      </c>
      <c r="E21" s="473" t="s">
        <v>815</v>
      </c>
      <c r="F21" s="470" t="s">
        <v>1268</v>
      </c>
      <c r="G21" s="386"/>
    </row>
    <row r="22" spans="1:7" ht="36" x14ac:dyDescent="0.35">
      <c r="A22" s="8"/>
      <c r="B22" s="387"/>
      <c r="C22" s="572" t="s">
        <v>832</v>
      </c>
      <c r="D22" s="573" t="s">
        <v>828</v>
      </c>
      <c r="E22" s="391" t="s">
        <v>820</v>
      </c>
      <c r="F22" s="470" t="s">
        <v>1269</v>
      </c>
      <c r="G22" s="386"/>
    </row>
    <row r="23" spans="1:7" x14ac:dyDescent="0.35">
      <c r="A23" s="8"/>
      <c r="B23" s="387"/>
      <c r="C23" s="571" t="s">
        <v>833</v>
      </c>
      <c r="D23" s="571" t="s">
        <v>834</v>
      </c>
      <c r="E23" s="472" t="s">
        <v>815</v>
      </c>
      <c r="F23" s="470" t="s">
        <v>1270</v>
      </c>
      <c r="G23" s="386"/>
    </row>
    <row r="24" spans="1:7" ht="24" x14ac:dyDescent="0.35">
      <c r="A24" s="8"/>
      <c r="B24" s="387"/>
      <c r="C24" s="571" t="s">
        <v>835</v>
      </c>
      <c r="D24" s="571" t="s">
        <v>834</v>
      </c>
      <c r="E24" s="472" t="s">
        <v>815</v>
      </c>
      <c r="F24" s="470" t="s">
        <v>1271</v>
      </c>
      <c r="G24" s="386"/>
    </row>
    <row r="25" spans="1:7" ht="48" x14ac:dyDescent="0.35">
      <c r="A25" s="8"/>
      <c r="B25" s="387"/>
      <c r="C25" s="571" t="s">
        <v>1174</v>
      </c>
      <c r="D25" s="571" t="s">
        <v>828</v>
      </c>
      <c r="E25" s="472" t="s">
        <v>815</v>
      </c>
      <c r="F25" s="470" t="s">
        <v>1272</v>
      </c>
      <c r="G25" s="386"/>
    </row>
    <row r="26" spans="1:7" ht="135" customHeight="1" x14ac:dyDescent="0.35">
      <c r="A26" s="8"/>
      <c r="B26" s="387"/>
      <c r="C26" s="572" t="s">
        <v>836</v>
      </c>
      <c r="D26" s="573" t="s">
        <v>828</v>
      </c>
      <c r="E26" s="391" t="s">
        <v>815</v>
      </c>
      <c r="F26" s="470" t="s">
        <v>1273</v>
      </c>
      <c r="G26" s="386"/>
    </row>
    <row r="27" spans="1:7" ht="55.5" customHeight="1" x14ac:dyDescent="0.35">
      <c r="A27" s="8"/>
      <c r="B27" s="387"/>
      <c r="C27" s="571" t="s">
        <v>1173</v>
      </c>
      <c r="D27" s="571" t="s">
        <v>834</v>
      </c>
      <c r="E27" s="472" t="s">
        <v>815</v>
      </c>
      <c r="F27" s="470" t="s">
        <v>1274</v>
      </c>
      <c r="G27" s="386"/>
    </row>
    <row r="28" spans="1:7" ht="60" x14ac:dyDescent="0.35">
      <c r="A28" s="8"/>
      <c r="B28" s="387"/>
      <c r="C28" s="571" t="s">
        <v>837</v>
      </c>
      <c r="D28" s="571" t="s">
        <v>834</v>
      </c>
      <c r="E28" s="472" t="s">
        <v>815</v>
      </c>
      <c r="F28" s="470" t="s">
        <v>1275</v>
      </c>
      <c r="G28" s="386"/>
    </row>
    <row r="29" spans="1:7" ht="24" x14ac:dyDescent="0.35">
      <c r="A29" s="8"/>
      <c r="B29" s="387"/>
      <c r="C29" s="572" t="s">
        <v>838</v>
      </c>
      <c r="D29" s="573" t="s">
        <v>834</v>
      </c>
      <c r="E29" s="391" t="s">
        <v>815</v>
      </c>
      <c r="F29" s="470" t="s">
        <v>1276</v>
      </c>
      <c r="G29" s="386"/>
    </row>
    <row r="30" spans="1:7" ht="24" x14ac:dyDescent="0.35">
      <c r="A30" s="8"/>
      <c r="B30" s="387"/>
      <c r="C30" s="572" t="s">
        <v>839</v>
      </c>
      <c r="D30" s="573" t="s">
        <v>834</v>
      </c>
      <c r="E30" s="391" t="s">
        <v>815</v>
      </c>
      <c r="F30" s="470" t="s">
        <v>1277</v>
      </c>
      <c r="G30" s="386"/>
    </row>
    <row r="31" spans="1:7" ht="36" x14ac:dyDescent="0.35">
      <c r="A31" s="8"/>
      <c r="B31" s="387"/>
      <c r="C31" s="572" t="s">
        <v>840</v>
      </c>
      <c r="D31" s="573" t="s">
        <v>834</v>
      </c>
      <c r="E31" s="391" t="s">
        <v>815</v>
      </c>
      <c r="F31" s="470" t="s">
        <v>1278</v>
      </c>
      <c r="G31" s="386"/>
    </row>
    <row r="32" spans="1:7" ht="36" x14ac:dyDescent="0.35">
      <c r="A32" s="8"/>
      <c r="B32" s="387"/>
      <c r="C32" s="572" t="s">
        <v>841</v>
      </c>
      <c r="D32" s="573" t="s">
        <v>834</v>
      </c>
      <c r="E32" s="391" t="s">
        <v>820</v>
      </c>
      <c r="F32" s="470" t="s">
        <v>1279</v>
      </c>
      <c r="G32" s="386"/>
    </row>
    <row r="33" spans="1:7" ht="84" x14ac:dyDescent="0.35">
      <c r="A33" s="8"/>
      <c r="B33" s="387"/>
      <c r="C33" s="572" t="s">
        <v>842</v>
      </c>
      <c r="D33" s="573" t="s">
        <v>828</v>
      </c>
      <c r="E33" s="391" t="s">
        <v>815</v>
      </c>
      <c r="F33" s="470" t="s">
        <v>1280</v>
      </c>
      <c r="G33" s="386"/>
    </row>
    <row r="34" spans="1:7" x14ac:dyDescent="0.35">
      <c r="A34" s="8"/>
      <c r="B34" s="387"/>
      <c r="C34" s="571" t="s">
        <v>843</v>
      </c>
      <c r="D34" s="571" t="s">
        <v>834</v>
      </c>
      <c r="E34" s="472" t="s">
        <v>815</v>
      </c>
      <c r="F34" s="470" t="s">
        <v>1281</v>
      </c>
      <c r="G34" s="386"/>
    </row>
    <row r="35" spans="1:7" ht="50.25" customHeight="1" thickBot="1" x14ac:dyDescent="0.4">
      <c r="A35" s="8"/>
      <c r="B35" s="387"/>
      <c r="C35" s="574" t="s">
        <v>844</v>
      </c>
      <c r="D35" s="574" t="s">
        <v>834</v>
      </c>
      <c r="E35" s="474" t="s">
        <v>815</v>
      </c>
      <c r="F35" s="470" t="s">
        <v>1203</v>
      </c>
      <c r="G35" s="386"/>
    </row>
    <row r="36" spans="1:7" x14ac:dyDescent="0.35">
      <c r="A36" s="8"/>
      <c r="B36" s="387"/>
      <c r="C36" s="373"/>
      <c r="D36" s="373"/>
      <c r="E36" s="373"/>
      <c r="F36" s="373"/>
      <c r="G36" s="386"/>
    </row>
    <row r="37" spans="1:7" x14ac:dyDescent="0.35">
      <c r="A37" s="8"/>
      <c r="B37" s="387"/>
      <c r="C37" s="657" t="s">
        <v>256</v>
      </c>
      <c r="D37" s="657"/>
      <c r="E37" s="657"/>
      <c r="F37" s="657"/>
      <c r="G37" s="386"/>
    </row>
    <row r="38" spans="1:7" ht="15" thickBot="1" x14ac:dyDescent="0.4">
      <c r="A38" s="8"/>
      <c r="B38" s="387"/>
      <c r="C38" s="658" t="s">
        <v>271</v>
      </c>
      <c r="D38" s="658"/>
      <c r="E38" s="658"/>
      <c r="F38" s="658"/>
      <c r="G38" s="386"/>
    </row>
    <row r="39" spans="1:7" ht="28.5" thickBot="1" x14ac:dyDescent="0.4">
      <c r="A39" s="8"/>
      <c r="B39" s="387"/>
      <c r="C39" s="390" t="s">
        <v>235</v>
      </c>
      <c r="D39" s="390" t="s">
        <v>845</v>
      </c>
      <c r="E39" s="390" t="s">
        <v>234</v>
      </c>
      <c r="F39" s="392" t="s">
        <v>273</v>
      </c>
      <c r="G39" s="386"/>
    </row>
    <row r="40" spans="1:7" ht="96" x14ac:dyDescent="0.35">
      <c r="A40" s="8"/>
      <c r="B40" s="387"/>
      <c r="C40" s="471" t="s">
        <v>1097</v>
      </c>
      <c r="D40" s="393" t="s">
        <v>846</v>
      </c>
      <c r="E40" s="393" t="s">
        <v>815</v>
      </c>
      <c r="F40" s="470" t="s">
        <v>1282</v>
      </c>
      <c r="G40" s="386"/>
    </row>
    <row r="41" spans="1:7" ht="36" x14ac:dyDescent="0.35">
      <c r="A41" s="8"/>
      <c r="B41" s="387"/>
      <c r="C41" s="400" t="s">
        <v>852</v>
      </c>
      <c r="D41" s="393" t="s">
        <v>846</v>
      </c>
      <c r="E41" s="393" t="s">
        <v>820</v>
      </c>
      <c r="F41" s="470" t="s">
        <v>1283</v>
      </c>
      <c r="G41" s="386"/>
    </row>
    <row r="42" spans="1:7" ht="24" x14ac:dyDescent="0.35">
      <c r="A42" s="8"/>
      <c r="B42" s="387"/>
      <c r="C42" s="400" t="s">
        <v>1172</v>
      </c>
      <c r="D42" s="393" t="s">
        <v>846</v>
      </c>
      <c r="E42" s="393" t="s">
        <v>815</v>
      </c>
      <c r="F42" s="470" t="s">
        <v>1284</v>
      </c>
      <c r="G42" s="386"/>
    </row>
    <row r="43" spans="1:7" ht="98" x14ac:dyDescent="0.35">
      <c r="A43" s="8"/>
      <c r="B43" s="387"/>
      <c r="C43" s="395" t="s">
        <v>847</v>
      </c>
      <c r="D43" s="395" t="s">
        <v>846</v>
      </c>
      <c r="E43" s="395" t="s">
        <v>820</v>
      </c>
      <c r="F43" s="470" t="s">
        <v>1285</v>
      </c>
      <c r="G43" s="386"/>
    </row>
    <row r="44" spans="1:7" ht="48" x14ac:dyDescent="0.35">
      <c r="A44" s="8"/>
      <c r="B44" s="387"/>
      <c r="C44" s="394" t="s">
        <v>848</v>
      </c>
      <c r="D44" s="394" t="s">
        <v>846</v>
      </c>
      <c r="E44" s="394" t="s">
        <v>820</v>
      </c>
      <c r="F44" s="470" t="s">
        <v>1286</v>
      </c>
      <c r="G44" s="386"/>
    </row>
    <row r="45" spans="1:7" ht="98" x14ac:dyDescent="0.35">
      <c r="A45" s="8"/>
      <c r="B45" s="387"/>
      <c r="C45" s="394" t="s">
        <v>850</v>
      </c>
      <c r="D45" s="394" t="s">
        <v>851</v>
      </c>
      <c r="E45" s="394" t="s">
        <v>851</v>
      </c>
      <c r="F45" s="470" t="s">
        <v>1287</v>
      </c>
      <c r="G45" s="386"/>
    </row>
    <row r="46" spans="1:7" ht="42" x14ac:dyDescent="0.35">
      <c r="A46" s="8"/>
      <c r="B46" s="387"/>
      <c r="C46" s="394" t="s">
        <v>1098</v>
      </c>
      <c r="D46" s="394" t="s">
        <v>849</v>
      </c>
      <c r="E46" s="394" t="s">
        <v>820</v>
      </c>
      <c r="F46" s="470" t="s">
        <v>1169</v>
      </c>
      <c r="G46" s="386"/>
    </row>
    <row r="47" spans="1:7" ht="28" x14ac:dyDescent="0.35">
      <c r="A47" s="8"/>
      <c r="B47" s="387"/>
      <c r="C47" s="394" t="s">
        <v>1204</v>
      </c>
      <c r="D47" s="394" t="s">
        <v>851</v>
      </c>
      <c r="E47" s="394" t="s">
        <v>851</v>
      </c>
      <c r="F47" s="470" t="s">
        <v>1288</v>
      </c>
      <c r="G47" s="386"/>
    </row>
    <row r="48" spans="1:7" ht="42" x14ac:dyDescent="0.35">
      <c r="A48" s="8"/>
      <c r="B48" s="387"/>
      <c r="C48" s="394" t="s">
        <v>1205</v>
      </c>
      <c r="D48" s="394" t="s">
        <v>820</v>
      </c>
      <c r="E48" s="394" t="s">
        <v>815</v>
      </c>
      <c r="F48" s="470" t="s">
        <v>1206</v>
      </c>
      <c r="G48" s="386"/>
    </row>
    <row r="49" spans="1:7" ht="24" x14ac:dyDescent="0.35">
      <c r="A49" s="8"/>
      <c r="B49" s="387"/>
      <c r="C49" s="394" t="s">
        <v>1207</v>
      </c>
      <c r="D49" s="394" t="s">
        <v>820</v>
      </c>
      <c r="E49" s="394" t="s">
        <v>820</v>
      </c>
      <c r="F49" s="470" t="s">
        <v>1289</v>
      </c>
      <c r="G49" s="386"/>
    </row>
    <row r="50" spans="1:7" x14ac:dyDescent="0.35">
      <c r="A50" s="8"/>
      <c r="B50" s="387"/>
      <c r="C50" s="501"/>
      <c r="D50" s="501"/>
      <c r="E50" s="501"/>
      <c r="F50" s="502"/>
      <c r="G50" s="386"/>
    </row>
    <row r="51" spans="1:7" ht="33.75" customHeight="1" x14ac:dyDescent="0.35">
      <c r="A51" s="8"/>
      <c r="B51" s="387"/>
      <c r="C51" s="664" t="s">
        <v>255</v>
      </c>
      <c r="D51" s="664"/>
      <c r="E51" s="664"/>
      <c r="F51" s="664"/>
      <c r="G51" s="386"/>
    </row>
    <row r="52" spans="1:7" x14ac:dyDescent="0.35">
      <c r="A52" s="8"/>
      <c r="B52" s="387"/>
      <c r="C52" s="630" t="s">
        <v>274</v>
      </c>
      <c r="D52" s="630"/>
      <c r="E52" s="630"/>
      <c r="F52" s="373"/>
      <c r="G52" s="386"/>
    </row>
    <row r="53" spans="1:7" ht="177" customHeight="1" x14ac:dyDescent="0.35">
      <c r="A53" s="8"/>
      <c r="B53" s="387"/>
      <c r="C53" s="654" t="s">
        <v>1310</v>
      </c>
      <c r="D53" s="655"/>
      <c r="E53" s="655"/>
      <c r="F53" s="656"/>
      <c r="G53" s="386"/>
    </row>
    <row r="54" spans="1:7" x14ac:dyDescent="0.35">
      <c r="A54" s="8"/>
      <c r="B54" s="387"/>
      <c r="C54" s="373"/>
      <c r="D54" s="373"/>
      <c r="E54" s="373"/>
      <c r="F54" s="373"/>
      <c r="G54" s="386"/>
    </row>
    <row r="55" spans="1:7" x14ac:dyDescent="0.35">
      <c r="A55" s="8"/>
      <c r="B55" s="387"/>
      <c r="C55" s="373"/>
      <c r="D55" s="373"/>
      <c r="E55" s="373"/>
      <c r="F55" s="373"/>
      <c r="G55" s="386"/>
    </row>
    <row r="56" spans="1:7" x14ac:dyDescent="0.35">
      <c r="A56" s="8"/>
      <c r="B56" s="387"/>
      <c r="C56" s="373"/>
      <c r="D56" s="373"/>
      <c r="E56" s="373"/>
      <c r="F56" s="373"/>
      <c r="G56" s="386"/>
    </row>
    <row r="57" spans="1:7" ht="15" thickBot="1" x14ac:dyDescent="0.4">
      <c r="A57" s="8"/>
      <c r="B57" s="396"/>
      <c r="C57" s="397"/>
      <c r="D57" s="397"/>
      <c r="E57" s="397"/>
      <c r="F57" s="397"/>
      <c r="G57" s="398"/>
    </row>
    <row r="58" spans="1:7" x14ac:dyDescent="0.35">
      <c r="A58" s="8"/>
      <c r="B58" s="399"/>
      <c r="C58" s="399"/>
      <c r="D58" s="399"/>
      <c r="E58" s="399"/>
      <c r="F58" s="399"/>
      <c r="G58" s="375"/>
    </row>
  </sheetData>
  <customSheetViews>
    <customSheetView guid="{0B64CDAF-79DE-49D1-9990-68FE67F0BDEF}">
      <selection activeCell="F8" sqref="F8"/>
      <pageMargins left="0.2" right="0.2" top="0.17" bottom="0.17" header="0.17" footer="0.17"/>
      <printOptions horizontalCentered="1"/>
      <pageSetup paperSize="9" orientation="landscape" r:id="rId1"/>
    </customSheetView>
    <customSheetView guid="{7ABC4BEF-25DE-41D9-BB2E-F63719FFD8CD}">
      <selection activeCell="F8" sqref="F8"/>
      <pageMargins left="0.2" right="0.2" top="0.17" bottom="0.17" header="0.17" footer="0.17"/>
      <printOptions horizontalCentered="1"/>
      <pageSetup paperSize="9" orientation="landscape" r:id="rId2"/>
    </customSheetView>
    <customSheetView guid="{8F0D285A-0224-4C31-92C2-6C61BAA6C63C}">
      <selection activeCell="M16" sqref="M16"/>
      <pageMargins left="0.25" right="0.25" top="0.17" bottom="0.17" header="0.17" footer="0.17"/>
      <pageSetup orientation="portrait"/>
    </customSheetView>
    <customSheetView guid="{724EC541-FBBD-44B7-BF6E-E9353C654B89}" topLeftCell="A22">
      <selection activeCell="C53" sqref="C53:F53"/>
      <pageMargins left="0.2" right="0.2" top="0.17" bottom="0.17" header="0.17" footer="0.17"/>
      <printOptions horizontalCentered="1"/>
      <pageSetup paperSize="9" orientation="landscape" r:id="rId3"/>
    </customSheetView>
  </customSheetViews>
  <mergeCells count="9">
    <mergeCell ref="C52:E52"/>
    <mergeCell ref="C53:F53"/>
    <mergeCell ref="C37:F37"/>
    <mergeCell ref="C38:F38"/>
    <mergeCell ref="C3:F3"/>
    <mergeCell ref="C5:F5"/>
    <mergeCell ref="C4:E4"/>
    <mergeCell ref="C17:F17"/>
    <mergeCell ref="C51:F51"/>
  </mergeCells>
  <dataValidations disablePrompts="1" count="2">
    <dataValidation type="whole" allowBlank="1" showInputMessage="1" showErrorMessage="1" sqref="E33" xr:uid="{00000000-0002-0000-0300-000000000000}">
      <formula1>-999999999</formula1>
      <formula2>999999999</formula2>
    </dataValidation>
    <dataValidation type="list" allowBlank="1" showInputMessage="1" showErrorMessage="1" sqref="E35" xr:uid="{00000000-0002-0000-0300-000001000000}">
      <formula1>$K$39:$K$40</formula1>
    </dataValidation>
  </dataValidations>
  <printOptions horizontalCentered="1"/>
  <pageMargins left="0.2" right="0.2" top="0.17" bottom="0.17" header="0.17" footer="0.17"/>
  <pageSetup paperSize="9" orientation="landscape"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autoPageBreaks="0"/>
  </sheetPr>
  <dimension ref="A1:U92"/>
  <sheetViews>
    <sheetView topLeftCell="A73" zoomScaleNormal="70" workbookViewId="0">
      <selection activeCell="C73" sqref="C73"/>
    </sheetView>
  </sheetViews>
  <sheetFormatPr defaultColWidth="9.1796875" defaultRowHeight="14.5" x14ac:dyDescent="0.35"/>
  <cols>
    <col min="1" max="2" width="1.81640625" style="242" customWidth="1"/>
    <col min="3" max="3" width="45.453125" style="242" customWidth="1"/>
    <col min="4" max="4" width="26.54296875" style="242" customWidth="1"/>
    <col min="5" max="5" width="46" style="242" customWidth="1"/>
    <col min="6" max="6" width="35.54296875" style="242" customWidth="1"/>
    <col min="7" max="7" width="43.81640625" style="242" customWidth="1"/>
    <col min="8" max="8" width="25.453125" style="242" customWidth="1"/>
    <col min="9" max="9" width="45.1796875" style="242" customWidth="1"/>
    <col min="10" max="10" width="32.26953125" style="242" customWidth="1"/>
    <col min="11" max="12" width="24.453125" style="242" customWidth="1"/>
    <col min="13" max="14" width="2" style="242" customWidth="1"/>
    <col min="15" max="19" width="9.1796875" style="242"/>
    <col min="20" max="16384" width="9.1796875" style="236"/>
  </cols>
  <sheetData>
    <row r="1" spans="1:19" ht="15" thickBot="1" x14ac:dyDescent="0.4"/>
    <row r="2" spans="1:19" ht="15" thickBot="1" x14ac:dyDescent="0.4">
      <c r="B2" s="286"/>
      <c r="C2" s="287"/>
      <c r="D2" s="287"/>
      <c r="E2" s="287"/>
      <c r="F2" s="287"/>
      <c r="G2" s="287"/>
      <c r="H2" s="287"/>
      <c r="I2" s="287"/>
      <c r="J2" s="287"/>
      <c r="K2" s="287"/>
      <c r="L2" s="287"/>
      <c r="M2" s="288"/>
      <c r="N2" s="270"/>
    </row>
    <row r="3" spans="1:19" customFormat="1" ht="20.5" thickBot="1" x14ac:dyDescent="0.45">
      <c r="A3" s="6"/>
      <c r="B3" s="81"/>
      <c r="C3" s="722" t="s">
        <v>762</v>
      </c>
      <c r="D3" s="723"/>
      <c r="E3" s="723"/>
      <c r="F3" s="723"/>
      <c r="G3" s="724"/>
      <c r="H3" s="275"/>
      <c r="I3" s="275"/>
      <c r="J3" s="275"/>
      <c r="K3" s="275"/>
      <c r="L3" s="275"/>
      <c r="M3" s="289"/>
      <c r="N3" s="139"/>
      <c r="O3" s="6"/>
      <c r="P3" s="6"/>
      <c r="Q3" s="6"/>
      <c r="R3" s="6"/>
      <c r="S3" s="6"/>
    </row>
    <row r="4" spans="1:19" customFormat="1" x14ac:dyDescent="0.35">
      <c r="A4" s="6"/>
      <c r="B4" s="81"/>
      <c r="C4" s="275"/>
      <c r="D4" s="275"/>
      <c r="E4" s="275"/>
      <c r="F4" s="275"/>
      <c r="G4" s="275"/>
      <c r="H4" s="275"/>
      <c r="I4" s="275"/>
      <c r="J4" s="275"/>
      <c r="K4" s="275"/>
      <c r="L4" s="275"/>
      <c r="M4" s="289"/>
      <c r="N4" s="139"/>
      <c r="O4" s="6"/>
      <c r="P4" s="6"/>
      <c r="Q4" s="6"/>
      <c r="R4" s="6"/>
      <c r="S4" s="6"/>
    </row>
    <row r="5" spans="1:19" customFormat="1" ht="8.25" customHeight="1" x14ac:dyDescent="0.35">
      <c r="A5" s="6"/>
      <c r="B5" s="81"/>
      <c r="C5" s="275"/>
      <c r="D5" s="275"/>
      <c r="E5" s="275"/>
      <c r="F5" s="275"/>
      <c r="G5" s="275"/>
      <c r="H5" s="275"/>
      <c r="I5" s="275"/>
      <c r="J5" s="275"/>
      <c r="K5" s="275"/>
      <c r="L5" s="275"/>
      <c r="M5" s="289"/>
      <c r="N5" s="139"/>
      <c r="O5" s="6"/>
      <c r="P5" s="6"/>
      <c r="Q5" s="6"/>
      <c r="R5" s="6"/>
      <c r="S5" s="6"/>
    </row>
    <row r="6" spans="1:19" customFormat="1" ht="22.5" customHeight="1" thickBot="1" x14ac:dyDescent="0.4">
      <c r="A6" s="6"/>
      <c r="B6" s="81"/>
      <c r="C6" s="276" t="s">
        <v>764</v>
      </c>
      <c r="D6" s="275"/>
      <c r="E6" s="275"/>
      <c r="F6" s="275"/>
      <c r="G6" s="275"/>
      <c r="H6" s="275"/>
      <c r="I6" s="275"/>
      <c r="J6" s="275"/>
      <c r="K6" s="275"/>
      <c r="L6" s="275"/>
      <c r="M6" s="289"/>
      <c r="N6" s="139"/>
      <c r="O6" s="6"/>
      <c r="P6" s="6"/>
      <c r="Q6" s="6"/>
      <c r="R6" s="6"/>
      <c r="S6" s="6"/>
    </row>
    <row r="7" spans="1:19" s="245" customFormat="1" ht="15" hidden="1" thickBot="1" x14ac:dyDescent="0.4">
      <c r="A7" s="6"/>
      <c r="B7" s="81"/>
      <c r="C7" s="82"/>
      <c r="D7" s="275"/>
      <c r="E7" s="275"/>
      <c r="F7" s="275"/>
      <c r="G7" s="275"/>
      <c r="H7" s="275"/>
      <c r="I7" s="275"/>
      <c r="J7" s="275"/>
      <c r="K7" s="275"/>
      <c r="L7" s="275"/>
      <c r="M7" s="289"/>
      <c r="N7" s="139"/>
      <c r="O7" s="6"/>
      <c r="P7" s="6"/>
      <c r="Q7" s="6"/>
      <c r="R7" s="6"/>
      <c r="S7" s="6"/>
    </row>
    <row r="8" spans="1:19" customFormat="1" x14ac:dyDescent="0.35">
      <c r="A8" s="6"/>
      <c r="B8" s="81"/>
      <c r="C8" s="303"/>
      <c r="D8" s="304" t="s">
        <v>705</v>
      </c>
      <c r="E8" s="304" t="s">
        <v>691</v>
      </c>
      <c r="F8" s="725" t="s">
        <v>694</v>
      </c>
      <c r="G8" s="726"/>
      <c r="H8" s="277"/>
      <c r="I8" s="277"/>
      <c r="J8" s="277"/>
      <c r="K8" s="277"/>
      <c r="L8" s="277"/>
      <c r="M8" s="289"/>
      <c r="N8" s="139"/>
      <c r="O8" s="6"/>
      <c r="P8" s="6"/>
      <c r="Q8" s="6"/>
      <c r="R8" s="6"/>
      <c r="S8" s="6"/>
    </row>
    <row r="9" spans="1:19" s="376" customFormat="1" ht="408.75" customHeight="1" thickBot="1" x14ac:dyDescent="0.4">
      <c r="A9" s="450"/>
      <c r="B9" s="380"/>
      <c r="C9" s="729" t="s">
        <v>702</v>
      </c>
      <c r="D9" s="311" t="s">
        <v>973</v>
      </c>
      <c r="E9" s="311" t="s">
        <v>1246</v>
      </c>
      <c r="F9" s="727" t="s">
        <v>1247</v>
      </c>
      <c r="G9" s="728"/>
      <c r="H9" s="451"/>
      <c r="I9" s="451"/>
      <c r="J9" s="451"/>
      <c r="K9" s="451"/>
      <c r="L9" s="451"/>
      <c r="M9" s="452"/>
      <c r="N9" s="453"/>
      <c r="O9" s="450"/>
      <c r="P9" s="450"/>
      <c r="Q9" s="450"/>
      <c r="R9" s="450"/>
      <c r="S9" s="450"/>
    </row>
    <row r="10" spans="1:19" s="376" customFormat="1" ht="56.5" thickBot="1" x14ac:dyDescent="0.4">
      <c r="A10" s="450"/>
      <c r="B10" s="380"/>
      <c r="C10" s="730"/>
      <c r="D10" s="311" t="s">
        <v>974</v>
      </c>
      <c r="E10" s="311" t="s">
        <v>1069</v>
      </c>
      <c r="F10" s="665" t="s">
        <v>1070</v>
      </c>
      <c r="G10" s="666"/>
      <c r="H10" s="451"/>
      <c r="I10" s="451"/>
      <c r="J10" s="451"/>
      <c r="K10" s="451"/>
      <c r="L10" s="451"/>
      <c r="M10" s="452"/>
      <c r="N10" s="453"/>
      <c r="O10" s="450"/>
      <c r="P10" s="450"/>
      <c r="Q10" s="450"/>
      <c r="R10" s="450"/>
      <c r="S10" s="450"/>
    </row>
    <row r="11" spans="1:19" s="376" customFormat="1" ht="108" customHeight="1" thickBot="1" x14ac:dyDescent="0.4">
      <c r="A11" s="450"/>
      <c r="B11" s="380"/>
      <c r="C11" s="730"/>
      <c r="D11" s="311" t="s">
        <v>975</v>
      </c>
      <c r="E11" s="311" t="s">
        <v>1018</v>
      </c>
      <c r="F11" s="665" t="s">
        <v>1019</v>
      </c>
      <c r="G11" s="666"/>
      <c r="H11" s="451"/>
      <c r="I11" s="451"/>
      <c r="J11" s="451"/>
      <c r="K11" s="451"/>
      <c r="L11" s="451"/>
      <c r="M11" s="452"/>
      <c r="N11" s="453"/>
      <c r="O11" s="450"/>
      <c r="P11" s="450"/>
      <c r="Q11" s="450"/>
      <c r="R11" s="450"/>
      <c r="S11" s="450"/>
    </row>
    <row r="12" spans="1:19" s="376" customFormat="1" ht="99" customHeight="1" thickBot="1" x14ac:dyDescent="0.4">
      <c r="A12" s="450"/>
      <c r="B12" s="380"/>
      <c r="C12" s="730"/>
      <c r="D12" s="311" t="s">
        <v>976</v>
      </c>
      <c r="E12" s="311" t="s">
        <v>1071</v>
      </c>
      <c r="F12" s="665" t="s">
        <v>1099</v>
      </c>
      <c r="G12" s="666"/>
      <c r="H12" s="451"/>
      <c r="I12" s="451"/>
      <c r="J12" s="451"/>
      <c r="K12" s="451"/>
      <c r="L12" s="451"/>
      <c r="M12" s="452"/>
      <c r="N12" s="453"/>
      <c r="O12" s="450"/>
      <c r="P12" s="450"/>
      <c r="Q12" s="450"/>
      <c r="R12" s="450"/>
      <c r="S12" s="450"/>
    </row>
    <row r="13" spans="1:19" s="376" customFormat="1" ht="94.75" customHeight="1" thickBot="1" x14ac:dyDescent="0.4">
      <c r="A13" s="450"/>
      <c r="B13" s="380"/>
      <c r="C13" s="730"/>
      <c r="D13" s="311" t="s">
        <v>977</v>
      </c>
      <c r="E13" s="311" t="s">
        <v>1020</v>
      </c>
      <c r="F13" s="665" t="s">
        <v>1100</v>
      </c>
      <c r="G13" s="666"/>
      <c r="H13" s="451"/>
      <c r="I13" s="451"/>
      <c r="J13" s="451"/>
      <c r="K13" s="451"/>
      <c r="L13" s="451"/>
      <c r="M13" s="452"/>
      <c r="N13" s="453"/>
      <c r="O13" s="450"/>
      <c r="P13" s="450"/>
      <c r="Q13" s="450"/>
      <c r="R13" s="450"/>
      <c r="S13" s="450"/>
    </row>
    <row r="14" spans="1:19" s="376" customFormat="1" ht="96" customHeight="1" thickBot="1" x14ac:dyDescent="0.4">
      <c r="A14" s="450"/>
      <c r="B14" s="380"/>
      <c r="C14" s="730"/>
      <c r="D14" s="311" t="s">
        <v>978</v>
      </c>
      <c r="E14" s="311" t="s">
        <v>1021</v>
      </c>
      <c r="F14" s="665" t="s">
        <v>1101</v>
      </c>
      <c r="G14" s="666"/>
      <c r="H14" s="451"/>
      <c r="I14" s="451"/>
      <c r="J14" s="451"/>
      <c r="K14" s="451"/>
      <c r="L14" s="451"/>
      <c r="M14" s="452"/>
      <c r="N14" s="453"/>
      <c r="O14" s="450"/>
      <c r="P14" s="450"/>
      <c r="Q14" s="450"/>
      <c r="R14" s="450"/>
      <c r="S14" s="450"/>
    </row>
    <row r="15" spans="1:19" s="376" customFormat="1" ht="100.5" customHeight="1" thickBot="1" x14ac:dyDescent="0.4">
      <c r="A15" s="450"/>
      <c r="B15" s="380"/>
      <c r="C15" s="730"/>
      <c r="D15" s="311" t="s">
        <v>1017</v>
      </c>
      <c r="E15" s="311" t="s">
        <v>1102</v>
      </c>
      <c r="F15" s="665" t="s">
        <v>1103</v>
      </c>
      <c r="G15" s="666"/>
      <c r="H15" s="451"/>
      <c r="I15" s="451"/>
      <c r="J15" s="451"/>
      <c r="K15" s="451"/>
      <c r="L15" s="451"/>
      <c r="M15" s="452"/>
      <c r="N15" s="453"/>
      <c r="O15" s="450"/>
      <c r="P15" s="450"/>
      <c r="Q15" s="450"/>
      <c r="R15" s="450"/>
      <c r="S15" s="450"/>
    </row>
    <row r="16" spans="1:19" s="376" customFormat="1" ht="85.5" customHeight="1" thickBot="1" x14ac:dyDescent="0.4">
      <c r="A16" s="450"/>
      <c r="B16" s="380"/>
      <c r="C16" s="730"/>
      <c r="D16" s="311" t="s">
        <v>979</v>
      </c>
      <c r="E16" s="311" t="s">
        <v>1022</v>
      </c>
      <c r="F16" s="665" t="s">
        <v>1104</v>
      </c>
      <c r="G16" s="666"/>
      <c r="H16" s="451"/>
      <c r="I16" s="451"/>
      <c r="J16" s="451"/>
      <c r="K16" s="451"/>
      <c r="L16" s="451"/>
      <c r="M16" s="452"/>
      <c r="N16" s="453"/>
      <c r="O16" s="450"/>
      <c r="P16" s="450"/>
      <c r="Q16" s="450"/>
      <c r="R16" s="450"/>
      <c r="S16" s="450"/>
    </row>
    <row r="17" spans="1:19" s="376" customFormat="1" ht="120.75" customHeight="1" thickBot="1" x14ac:dyDescent="0.4">
      <c r="A17" s="450"/>
      <c r="B17" s="380"/>
      <c r="C17" s="730"/>
      <c r="D17" s="311" t="s">
        <v>980</v>
      </c>
      <c r="E17" s="311" t="s">
        <v>1025</v>
      </c>
      <c r="F17" s="665" t="s">
        <v>1105</v>
      </c>
      <c r="G17" s="666"/>
      <c r="H17" s="451"/>
      <c r="I17" s="451"/>
      <c r="J17" s="451"/>
      <c r="K17" s="451"/>
      <c r="L17" s="451"/>
      <c r="M17" s="452"/>
      <c r="N17" s="453"/>
      <c r="O17" s="450"/>
      <c r="P17" s="450"/>
      <c r="Q17" s="450"/>
      <c r="R17" s="450"/>
      <c r="S17" s="450"/>
    </row>
    <row r="18" spans="1:19" s="376" customFormat="1" ht="92.25" customHeight="1" thickBot="1" x14ac:dyDescent="0.4">
      <c r="A18" s="450"/>
      <c r="B18" s="380"/>
      <c r="C18" s="730"/>
      <c r="D18" s="311" t="s">
        <v>981</v>
      </c>
      <c r="E18" s="311" t="s">
        <v>1106</v>
      </c>
      <c r="F18" s="665" t="s">
        <v>1026</v>
      </c>
      <c r="G18" s="666"/>
      <c r="H18" s="451"/>
      <c r="I18" s="451"/>
      <c r="J18" s="451"/>
      <c r="K18" s="451"/>
      <c r="L18" s="451"/>
      <c r="M18" s="452"/>
      <c r="N18" s="453"/>
      <c r="O18" s="450"/>
      <c r="P18" s="450"/>
      <c r="Q18" s="450"/>
      <c r="R18" s="450"/>
      <c r="S18" s="450"/>
    </row>
    <row r="19" spans="1:19" s="376" customFormat="1" ht="70.5" thickBot="1" x14ac:dyDescent="0.4">
      <c r="A19" s="450"/>
      <c r="B19" s="380"/>
      <c r="C19" s="730"/>
      <c r="D19" s="311" t="s">
        <v>982</v>
      </c>
      <c r="E19" s="311" t="s">
        <v>1107</v>
      </c>
      <c r="F19" s="665" t="s">
        <v>1023</v>
      </c>
      <c r="G19" s="666"/>
      <c r="H19" s="451"/>
      <c r="I19" s="451"/>
      <c r="J19" s="451"/>
      <c r="K19" s="451"/>
      <c r="L19" s="451"/>
      <c r="M19" s="452"/>
      <c r="N19" s="453"/>
      <c r="O19" s="450"/>
      <c r="P19" s="450"/>
      <c r="Q19" s="450"/>
      <c r="R19" s="450"/>
      <c r="S19" s="450"/>
    </row>
    <row r="20" spans="1:19" s="376" customFormat="1" ht="70.5" thickBot="1" x14ac:dyDescent="0.4">
      <c r="A20" s="450"/>
      <c r="B20" s="380"/>
      <c r="C20" s="730"/>
      <c r="D20" s="311" t="s">
        <v>983</v>
      </c>
      <c r="E20" s="311" t="s">
        <v>1108</v>
      </c>
      <c r="F20" s="665" t="s">
        <v>1024</v>
      </c>
      <c r="G20" s="666"/>
      <c r="H20" s="451"/>
      <c r="I20" s="451"/>
      <c r="J20" s="451"/>
      <c r="K20" s="451"/>
      <c r="L20" s="451"/>
      <c r="M20" s="452"/>
      <c r="N20" s="453"/>
      <c r="O20" s="450"/>
      <c r="P20" s="450"/>
      <c r="Q20" s="450"/>
      <c r="R20" s="450"/>
      <c r="S20" s="450"/>
    </row>
    <row r="21" spans="1:19" customFormat="1" x14ac:dyDescent="0.35">
      <c r="A21" s="6"/>
      <c r="B21" s="81"/>
      <c r="C21" s="277"/>
      <c r="D21" s="277"/>
      <c r="E21" s="277"/>
      <c r="F21" s="277"/>
      <c r="G21" s="277"/>
      <c r="H21" s="277"/>
      <c r="I21" s="277"/>
      <c r="J21" s="277"/>
      <c r="K21" s="277"/>
      <c r="L21" s="277"/>
      <c r="M21" s="289"/>
      <c r="N21" s="139"/>
      <c r="O21" s="6"/>
      <c r="P21" s="6"/>
      <c r="Q21" s="6"/>
      <c r="R21" s="6"/>
      <c r="S21" s="6"/>
    </row>
    <row r="22" spans="1:19" x14ac:dyDescent="0.35">
      <c r="B22" s="290"/>
      <c r="C22" s="261"/>
      <c r="D22" s="261"/>
      <c r="E22" s="261"/>
      <c r="F22" s="261"/>
      <c r="G22" s="261"/>
      <c r="H22" s="261"/>
      <c r="I22" s="261"/>
      <c r="J22" s="261"/>
      <c r="K22" s="261"/>
      <c r="L22" s="261"/>
      <c r="M22" s="291"/>
      <c r="N22" s="270"/>
    </row>
    <row r="23" spans="1:19" x14ac:dyDescent="0.35">
      <c r="B23" s="290"/>
      <c r="C23" s="258" t="s">
        <v>765</v>
      </c>
      <c r="D23" s="261"/>
      <c r="E23" s="261"/>
      <c r="F23" s="261"/>
      <c r="G23" s="261"/>
      <c r="H23" s="261"/>
      <c r="I23" s="261"/>
      <c r="J23" s="261"/>
      <c r="K23" s="261"/>
      <c r="L23" s="261"/>
      <c r="M23" s="291"/>
      <c r="N23" s="270"/>
    </row>
    <row r="24" spans="1:19" ht="15" thickBot="1" x14ac:dyDescent="0.4">
      <c r="B24" s="290"/>
      <c r="C24" s="261"/>
      <c r="D24" s="261"/>
      <c r="E24" s="261"/>
      <c r="F24" s="261"/>
      <c r="G24" s="261"/>
      <c r="H24" s="261"/>
      <c r="I24" s="261"/>
      <c r="J24" s="261"/>
      <c r="K24" s="261"/>
      <c r="L24" s="261"/>
      <c r="M24" s="291"/>
      <c r="N24" s="270"/>
    </row>
    <row r="25" spans="1:19" ht="51" customHeight="1" thickBot="1" x14ac:dyDescent="0.4">
      <c r="B25" s="290"/>
      <c r="C25" s="325" t="s">
        <v>706</v>
      </c>
      <c r="D25" s="669"/>
      <c r="E25" s="669"/>
      <c r="F25" s="669"/>
      <c r="G25" s="670"/>
      <c r="H25" s="261"/>
      <c r="I25" s="261"/>
      <c r="J25" s="261"/>
      <c r="K25" s="261"/>
      <c r="L25" s="261"/>
      <c r="M25" s="291"/>
      <c r="N25" s="270"/>
    </row>
    <row r="26" spans="1:19" ht="15" thickBot="1" x14ac:dyDescent="0.4">
      <c r="B26" s="290"/>
      <c r="C26" s="261"/>
      <c r="D26" s="261"/>
      <c r="E26" s="261"/>
      <c r="F26" s="261"/>
      <c r="G26" s="261"/>
      <c r="H26" s="261"/>
      <c r="I26" s="261"/>
      <c r="J26" s="261"/>
      <c r="K26" s="261"/>
      <c r="L26" s="261"/>
      <c r="M26" s="291"/>
      <c r="N26" s="270"/>
    </row>
    <row r="27" spans="1:19" ht="111.75" customHeight="1" x14ac:dyDescent="0.35">
      <c r="B27" s="290"/>
      <c r="C27" s="305" t="s">
        <v>707</v>
      </c>
      <c r="D27" s="306" t="s">
        <v>714</v>
      </c>
      <c r="E27" s="306" t="s">
        <v>751</v>
      </c>
      <c r="F27" s="306" t="s">
        <v>711</v>
      </c>
      <c r="G27" s="306" t="s">
        <v>752</v>
      </c>
      <c r="H27" s="306" t="s">
        <v>753</v>
      </c>
      <c r="I27" s="306" t="s">
        <v>693</v>
      </c>
      <c r="J27" s="306" t="s">
        <v>716</v>
      </c>
      <c r="K27" s="306" t="s">
        <v>717</v>
      </c>
      <c r="L27" s="307" t="s">
        <v>718</v>
      </c>
      <c r="M27" s="291"/>
      <c r="N27" s="273"/>
    </row>
    <row r="28" spans="1:19" ht="120" customHeight="1" x14ac:dyDescent="0.35">
      <c r="B28" s="290"/>
      <c r="C28" s="308" t="s">
        <v>676</v>
      </c>
      <c r="D28" s="268"/>
      <c r="E28" s="268"/>
      <c r="F28" s="266" t="s">
        <v>1053</v>
      </c>
      <c r="G28" s="266" t="s">
        <v>1109</v>
      </c>
      <c r="H28" s="266"/>
      <c r="I28" s="266"/>
      <c r="J28" s="266"/>
      <c r="K28" s="266"/>
      <c r="L28" s="309"/>
      <c r="M28" s="292"/>
      <c r="N28" s="273"/>
    </row>
    <row r="29" spans="1:19" ht="78.75" customHeight="1" x14ac:dyDescent="0.35">
      <c r="B29" s="290"/>
      <c r="C29" s="308" t="s">
        <v>677</v>
      </c>
      <c r="D29" s="268"/>
      <c r="E29" s="268"/>
      <c r="F29" s="266" t="s">
        <v>1057</v>
      </c>
      <c r="G29" s="266" t="s">
        <v>1056</v>
      </c>
      <c r="H29" s="266"/>
      <c r="I29" s="266"/>
      <c r="J29" s="266"/>
      <c r="K29" s="266"/>
      <c r="L29" s="309"/>
      <c r="M29" s="292"/>
      <c r="N29" s="273"/>
    </row>
    <row r="30" spans="1:19" ht="20.25" customHeight="1" x14ac:dyDescent="0.35">
      <c r="B30" s="290"/>
      <c r="C30" s="308" t="s">
        <v>678</v>
      </c>
      <c r="D30" s="268"/>
      <c r="E30" s="268"/>
      <c r="F30" s="266"/>
      <c r="G30" s="266"/>
      <c r="H30" s="266"/>
      <c r="I30" s="266"/>
      <c r="J30" s="266"/>
      <c r="K30" s="266"/>
      <c r="L30" s="309"/>
      <c r="M30" s="292"/>
      <c r="N30" s="273"/>
    </row>
    <row r="31" spans="1:19" ht="20.25" customHeight="1" x14ac:dyDescent="0.35">
      <c r="B31" s="290"/>
      <c r="C31" s="308" t="s">
        <v>679</v>
      </c>
      <c r="D31" s="268"/>
      <c r="E31" s="268"/>
      <c r="F31" s="266"/>
      <c r="G31" s="266"/>
      <c r="H31" s="266"/>
      <c r="I31" s="266"/>
      <c r="J31" s="266"/>
      <c r="K31" s="266"/>
      <c r="L31" s="309"/>
      <c r="M31" s="292"/>
      <c r="N31" s="273"/>
    </row>
    <row r="32" spans="1:19" ht="20.25" customHeight="1" x14ac:dyDescent="0.35">
      <c r="B32" s="290"/>
      <c r="C32" s="308" t="s">
        <v>680</v>
      </c>
      <c r="D32" s="268"/>
      <c r="E32" s="268"/>
      <c r="F32" s="717" t="s">
        <v>1058</v>
      </c>
      <c r="G32" s="718"/>
      <c r="H32" s="718"/>
      <c r="I32" s="718"/>
      <c r="J32" s="718"/>
      <c r="K32" s="718"/>
      <c r="L32" s="719"/>
      <c r="M32" s="292"/>
      <c r="N32" s="273"/>
    </row>
    <row r="33" spans="1:19" ht="20.25" customHeight="1" x14ac:dyDescent="0.35">
      <c r="B33" s="290"/>
      <c r="C33" s="308" t="s">
        <v>1110</v>
      </c>
      <c r="D33" s="268"/>
      <c r="E33" s="268"/>
      <c r="F33" s="266"/>
      <c r="G33" s="266"/>
      <c r="H33" s="266"/>
      <c r="I33" s="266"/>
      <c r="J33" s="266"/>
      <c r="K33" s="266"/>
      <c r="L33" s="309"/>
      <c r="M33" s="292"/>
      <c r="N33" s="273"/>
    </row>
    <row r="34" spans="1:19" ht="20.25" customHeight="1" x14ac:dyDescent="0.35">
      <c r="B34" s="290"/>
      <c r="C34" s="308" t="s">
        <v>681</v>
      </c>
      <c r="D34" s="268"/>
      <c r="E34" s="268"/>
      <c r="F34" s="266"/>
      <c r="G34" s="266"/>
      <c r="H34" s="266"/>
      <c r="I34" s="266"/>
      <c r="J34" s="266"/>
      <c r="K34" s="266"/>
      <c r="L34" s="309"/>
      <c r="M34" s="292"/>
      <c r="N34" s="273"/>
    </row>
    <row r="35" spans="1:19" ht="78.75" customHeight="1" x14ac:dyDescent="0.35">
      <c r="B35" s="290"/>
      <c r="C35" s="308" t="s">
        <v>682</v>
      </c>
      <c r="D35" s="268"/>
      <c r="E35" s="268"/>
      <c r="F35" s="266"/>
      <c r="G35" s="266"/>
      <c r="H35" s="266"/>
      <c r="I35" s="266"/>
      <c r="J35" s="266"/>
      <c r="K35" s="266"/>
      <c r="L35" s="309"/>
      <c r="M35" s="292"/>
      <c r="N35" s="273"/>
    </row>
    <row r="36" spans="1:19" ht="20.25" customHeight="1" x14ac:dyDescent="0.35">
      <c r="B36" s="290"/>
      <c r="C36" s="308" t="s">
        <v>683</v>
      </c>
      <c r="D36" s="268"/>
      <c r="E36" s="268"/>
      <c r="F36" s="720"/>
      <c r="G36" s="720"/>
      <c r="H36" s="266"/>
      <c r="I36" s="266"/>
      <c r="J36" s="266"/>
      <c r="K36" s="266"/>
      <c r="L36" s="309"/>
      <c r="M36" s="292"/>
      <c r="N36" s="273"/>
    </row>
    <row r="37" spans="1:19" ht="111" customHeight="1" x14ac:dyDescent="0.35">
      <c r="B37" s="290"/>
      <c r="C37" s="308" t="s">
        <v>684</v>
      </c>
      <c r="D37" s="268"/>
      <c r="E37" s="268"/>
      <c r="F37" s="721"/>
      <c r="G37" s="721"/>
      <c r="H37" s="266"/>
      <c r="I37" s="266"/>
      <c r="J37" s="266" t="s">
        <v>1055</v>
      </c>
      <c r="K37" s="266"/>
      <c r="L37" s="309"/>
      <c r="M37" s="292"/>
      <c r="N37" s="273"/>
    </row>
    <row r="38" spans="1:19" ht="49.75" customHeight="1" x14ac:dyDescent="0.35">
      <c r="B38" s="290"/>
      <c r="C38" s="308" t="s">
        <v>685</v>
      </c>
      <c r="D38" s="268"/>
      <c r="E38" s="268"/>
      <c r="F38" s="266"/>
      <c r="G38" s="266"/>
      <c r="H38" s="266"/>
      <c r="I38" s="266"/>
      <c r="J38" s="266" t="s">
        <v>1060</v>
      </c>
      <c r="K38" s="266"/>
      <c r="L38" s="309"/>
      <c r="M38" s="292"/>
      <c r="N38" s="273"/>
    </row>
    <row r="39" spans="1:19" ht="168" x14ac:dyDescent="0.35">
      <c r="B39" s="290"/>
      <c r="C39" s="308" t="s">
        <v>686</v>
      </c>
      <c r="D39" s="268"/>
      <c r="E39" s="268"/>
      <c r="F39" s="266" t="s">
        <v>1305</v>
      </c>
      <c r="G39" s="266" t="s">
        <v>1280</v>
      </c>
      <c r="H39" s="266"/>
      <c r="I39" s="266"/>
      <c r="J39" s="266"/>
      <c r="K39" s="266"/>
      <c r="L39" s="309"/>
      <c r="M39" s="292"/>
      <c r="N39" s="273"/>
    </row>
    <row r="40" spans="1:19" ht="132.75" customHeight="1" x14ac:dyDescent="0.35">
      <c r="B40" s="290"/>
      <c r="C40" s="308" t="s">
        <v>687</v>
      </c>
      <c r="D40" s="268"/>
      <c r="E40" s="268"/>
      <c r="F40" s="266"/>
      <c r="G40" s="266"/>
      <c r="H40" s="266"/>
      <c r="I40" s="266"/>
      <c r="J40" s="266"/>
      <c r="K40" s="266"/>
      <c r="L40" s="309"/>
      <c r="M40" s="292"/>
      <c r="N40" s="273"/>
    </row>
    <row r="41" spans="1:19" ht="82.5" customHeight="1" x14ac:dyDescent="0.35">
      <c r="B41" s="290"/>
      <c r="C41" s="308" t="s">
        <v>688</v>
      </c>
      <c r="D41" s="268"/>
      <c r="E41" s="268"/>
      <c r="F41" s="266" t="s">
        <v>1059</v>
      </c>
      <c r="G41" s="266" t="s">
        <v>1111</v>
      </c>
      <c r="H41" s="266"/>
      <c r="I41" s="266"/>
      <c r="J41" s="266" t="s">
        <v>1111</v>
      </c>
      <c r="K41" s="266"/>
      <c r="L41" s="309"/>
      <c r="M41" s="292"/>
      <c r="N41" s="273"/>
    </row>
    <row r="42" spans="1:19" ht="30" customHeight="1" thickBot="1" x14ac:dyDescent="0.4">
      <c r="B42" s="290"/>
      <c r="C42" s="310" t="s">
        <v>689</v>
      </c>
      <c r="D42" s="311"/>
      <c r="E42" s="311"/>
      <c r="F42" s="312" t="s">
        <v>832</v>
      </c>
      <c r="G42" s="312" t="s">
        <v>1054</v>
      </c>
      <c r="H42" s="312"/>
      <c r="I42" s="312"/>
      <c r="J42" s="312"/>
      <c r="K42" s="312"/>
      <c r="L42" s="313"/>
      <c r="M42" s="292"/>
      <c r="N42" s="273"/>
    </row>
    <row r="43" spans="1:19" x14ac:dyDescent="0.35">
      <c r="B43" s="290"/>
      <c r="C43" s="278"/>
      <c r="D43" s="278"/>
      <c r="E43" s="278"/>
      <c r="F43" s="278"/>
      <c r="G43" s="278"/>
      <c r="H43" s="278"/>
      <c r="I43" s="278"/>
      <c r="J43" s="278"/>
      <c r="K43" s="278"/>
      <c r="L43" s="278"/>
      <c r="M43" s="291"/>
      <c r="N43" s="270"/>
    </row>
    <row r="44" spans="1:19" x14ac:dyDescent="0.35">
      <c r="B44" s="290"/>
      <c r="C44" s="278"/>
      <c r="D44" s="278"/>
      <c r="E44" s="278"/>
      <c r="F44" s="278"/>
      <c r="G44" s="278"/>
      <c r="H44" s="278"/>
      <c r="I44" s="278"/>
      <c r="J44" s="278"/>
      <c r="K44" s="278"/>
      <c r="L44" s="278"/>
      <c r="M44" s="291"/>
      <c r="N44" s="270"/>
    </row>
    <row r="45" spans="1:19" x14ac:dyDescent="0.35">
      <c r="B45" s="290"/>
      <c r="C45" s="258" t="s">
        <v>766</v>
      </c>
      <c r="D45" s="278"/>
      <c r="E45" s="278"/>
      <c r="F45" s="278"/>
      <c r="G45" s="278"/>
      <c r="H45" s="278"/>
      <c r="I45" s="278"/>
      <c r="J45" s="278"/>
      <c r="K45" s="278"/>
      <c r="L45" s="278"/>
      <c r="M45" s="291"/>
      <c r="N45" s="270"/>
    </row>
    <row r="46" spans="1:19" ht="15" thickBot="1" x14ac:dyDescent="0.4">
      <c r="B46" s="290"/>
      <c r="C46" s="258"/>
      <c r="D46" s="278"/>
      <c r="E46" s="278"/>
      <c r="F46" s="278"/>
      <c r="G46" s="278"/>
      <c r="H46" s="278"/>
      <c r="I46" s="278"/>
      <c r="J46" s="278"/>
      <c r="K46" s="278"/>
      <c r="L46" s="278"/>
      <c r="M46" s="291"/>
      <c r="N46" s="270"/>
    </row>
    <row r="47" spans="1:19" s="241" customFormat="1" ht="40.15" customHeight="1" x14ac:dyDescent="0.35">
      <c r="A47" s="247"/>
      <c r="B47" s="293"/>
      <c r="C47" s="703" t="s">
        <v>675</v>
      </c>
      <c r="D47" s="704"/>
      <c r="E47" s="713" t="s">
        <v>984</v>
      </c>
      <c r="F47" s="713"/>
      <c r="G47" s="714"/>
      <c r="H47" s="261"/>
      <c r="I47" s="261"/>
      <c r="J47" s="261"/>
      <c r="K47" s="261"/>
      <c r="L47" s="261"/>
      <c r="M47" s="294"/>
      <c r="N47" s="271"/>
      <c r="O47" s="247"/>
      <c r="P47" s="247"/>
      <c r="Q47" s="247"/>
      <c r="R47" s="247"/>
      <c r="S47" s="247"/>
    </row>
    <row r="48" spans="1:19" s="241" customFormat="1" ht="40.15" customHeight="1" x14ac:dyDescent="0.35">
      <c r="A48" s="247"/>
      <c r="B48" s="293"/>
      <c r="C48" s="709" t="s">
        <v>674</v>
      </c>
      <c r="D48" s="710"/>
      <c r="E48" s="715" t="s">
        <v>18</v>
      </c>
      <c r="F48" s="715"/>
      <c r="G48" s="716"/>
      <c r="H48" s="261"/>
      <c r="I48" s="261"/>
      <c r="J48" s="261"/>
      <c r="K48" s="261"/>
      <c r="L48" s="261"/>
      <c r="M48" s="294"/>
      <c r="N48" s="271"/>
      <c r="O48" s="247"/>
      <c r="P48" s="247"/>
      <c r="Q48" s="247"/>
      <c r="R48" s="247"/>
      <c r="S48" s="247"/>
    </row>
    <row r="49" spans="1:19" s="241" customFormat="1" ht="40.15" customHeight="1" thickBot="1" x14ac:dyDescent="0.4">
      <c r="A49" s="247"/>
      <c r="B49" s="293"/>
      <c r="C49" s="711" t="s">
        <v>696</v>
      </c>
      <c r="D49" s="712"/>
      <c r="E49" s="688"/>
      <c r="F49" s="688"/>
      <c r="G49" s="689"/>
      <c r="H49" s="261"/>
      <c r="I49" s="261"/>
      <c r="J49" s="261"/>
      <c r="K49" s="261"/>
      <c r="L49" s="261"/>
      <c r="M49" s="294"/>
      <c r="N49" s="271"/>
      <c r="O49" s="247"/>
      <c r="P49" s="247"/>
      <c r="Q49" s="247"/>
      <c r="R49" s="247"/>
      <c r="S49" s="247"/>
    </row>
    <row r="50" spans="1:19" s="241" customFormat="1" ht="14" x14ac:dyDescent="0.35">
      <c r="A50" s="247"/>
      <c r="B50" s="293"/>
      <c r="C50" s="260"/>
      <c r="D50" s="261"/>
      <c r="E50" s="261"/>
      <c r="F50" s="261"/>
      <c r="G50" s="261"/>
      <c r="H50" s="261"/>
      <c r="I50" s="261"/>
      <c r="J50" s="261"/>
      <c r="K50" s="261"/>
      <c r="L50" s="261"/>
      <c r="M50" s="294"/>
      <c r="N50" s="271"/>
      <c r="O50" s="247"/>
      <c r="P50" s="247"/>
      <c r="Q50" s="247"/>
      <c r="R50" s="247"/>
      <c r="S50" s="247"/>
    </row>
    <row r="51" spans="1:19" x14ac:dyDescent="0.35">
      <c r="B51" s="290"/>
      <c r="C51" s="260"/>
      <c r="D51" s="278"/>
      <c r="E51" s="278"/>
      <c r="F51" s="278"/>
      <c r="G51" s="278"/>
      <c r="H51" s="278"/>
      <c r="I51" s="278"/>
      <c r="J51" s="278"/>
      <c r="K51" s="278"/>
      <c r="L51" s="278"/>
      <c r="M51" s="291"/>
      <c r="N51" s="270"/>
    </row>
    <row r="52" spans="1:19" x14ac:dyDescent="0.35">
      <c r="B52" s="290"/>
      <c r="C52" s="671" t="s">
        <v>767</v>
      </c>
      <c r="D52" s="671"/>
      <c r="E52" s="279"/>
      <c r="F52" s="279"/>
      <c r="G52" s="279"/>
      <c r="H52" s="279"/>
      <c r="I52" s="279"/>
      <c r="J52" s="279"/>
      <c r="K52" s="279"/>
      <c r="L52" s="279"/>
      <c r="M52" s="295"/>
      <c r="N52" s="272"/>
      <c r="O52" s="243"/>
      <c r="P52" s="243"/>
      <c r="Q52" s="243"/>
      <c r="R52" s="243"/>
      <c r="S52" s="243"/>
    </row>
    <row r="53" spans="1:19" ht="15" thickBot="1" x14ac:dyDescent="0.4">
      <c r="B53" s="290"/>
      <c r="C53" s="257"/>
      <c r="D53" s="279"/>
      <c r="E53" s="279"/>
      <c r="F53" s="279"/>
      <c r="G53" s="279"/>
      <c r="H53" s="279"/>
      <c r="I53" s="279"/>
      <c r="J53" s="279"/>
      <c r="K53" s="279"/>
      <c r="L53" s="279"/>
      <c r="M53" s="295"/>
      <c r="N53" s="272"/>
      <c r="O53" s="243"/>
      <c r="P53" s="243"/>
      <c r="Q53" s="243"/>
      <c r="R53" s="243"/>
      <c r="S53" s="243"/>
    </row>
    <row r="54" spans="1:19" ht="40.15" customHeight="1" x14ac:dyDescent="0.35">
      <c r="B54" s="290"/>
      <c r="C54" s="703" t="s">
        <v>1112</v>
      </c>
      <c r="D54" s="704"/>
      <c r="E54" s="707"/>
      <c r="F54" s="707"/>
      <c r="G54" s="708"/>
      <c r="H54" s="278"/>
      <c r="I54" s="278"/>
      <c r="J54" s="278"/>
      <c r="K54" s="278"/>
      <c r="L54" s="278"/>
      <c r="M54" s="291"/>
      <c r="N54" s="270"/>
    </row>
    <row r="55" spans="1:19" ht="40.15" customHeight="1" thickBot="1" x14ac:dyDescent="0.4">
      <c r="B55" s="290"/>
      <c r="C55" s="676" t="s">
        <v>756</v>
      </c>
      <c r="D55" s="677"/>
      <c r="E55" s="705"/>
      <c r="F55" s="705"/>
      <c r="G55" s="706"/>
      <c r="H55" s="278"/>
      <c r="I55" s="278"/>
      <c r="J55" s="278"/>
      <c r="K55" s="278"/>
      <c r="L55" s="278"/>
      <c r="M55" s="291"/>
      <c r="N55" s="270"/>
    </row>
    <row r="56" spans="1:19" x14ac:dyDescent="0.35">
      <c r="B56" s="290"/>
      <c r="C56" s="260"/>
      <c r="D56" s="278"/>
      <c r="E56" s="278"/>
      <c r="F56" s="278"/>
      <c r="G56" s="278"/>
      <c r="H56" s="278"/>
      <c r="I56" s="278"/>
      <c r="J56" s="278"/>
      <c r="K56" s="278"/>
      <c r="L56" s="278"/>
      <c r="M56" s="291"/>
      <c r="N56" s="270"/>
    </row>
    <row r="57" spans="1:19" x14ac:dyDescent="0.35">
      <c r="B57" s="290"/>
      <c r="C57" s="260"/>
      <c r="D57" s="278"/>
      <c r="E57" s="278"/>
      <c r="F57" s="278"/>
      <c r="G57" s="278"/>
      <c r="H57" s="278"/>
      <c r="I57" s="278"/>
      <c r="J57" s="278"/>
      <c r="K57" s="278"/>
      <c r="L57" s="278"/>
      <c r="M57" s="291"/>
      <c r="N57" s="270"/>
    </row>
    <row r="58" spans="1:19" ht="15" customHeight="1" x14ac:dyDescent="0.35">
      <c r="B58" s="290"/>
      <c r="C58" s="671" t="s">
        <v>768</v>
      </c>
      <c r="D58" s="671"/>
      <c r="E58" s="280"/>
      <c r="F58" s="280"/>
      <c r="G58" s="280"/>
      <c r="H58" s="280"/>
      <c r="I58" s="280"/>
      <c r="J58" s="280"/>
      <c r="K58" s="280"/>
      <c r="L58" s="280"/>
      <c r="M58" s="296"/>
      <c r="N58" s="274"/>
      <c r="O58" s="244"/>
      <c r="P58" s="244"/>
      <c r="Q58" s="244"/>
      <c r="R58" s="244"/>
      <c r="S58" s="244"/>
    </row>
    <row r="59" spans="1:19" ht="15" thickBot="1" x14ac:dyDescent="0.4">
      <c r="B59" s="290"/>
      <c r="C59" s="257"/>
      <c r="D59" s="280"/>
      <c r="E59" s="280"/>
      <c r="F59" s="280"/>
      <c r="G59" s="280"/>
      <c r="H59" s="280"/>
      <c r="I59" s="280"/>
      <c r="J59" s="280"/>
      <c r="K59" s="280"/>
      <c r="L59" s="280"/>
      <c r="M59" s="296"/>
      <c r="N59" s="274"/>
      <c r="O59" s="244"/>
      <c r="P59" s="244"/>
      <c r="Q59" s="244"/>
      <c r="R59" s="244"/>
      <c r="S59" s="244"/>
    </row>
    <row r="60" spans="1:19" s="8" customFormat="1" ht="51.75" customHeight="1" x14ac:dyDescent="0.35">
      <c r="A60" s="269"/>
      <c r="B60" s="297"/>
      <c r="C60" s="672" t="s">
        <v>774</v>
      </c>
      <c r="D60" s="673"/>
      <c r="E60" s="694" t="s">
        <v>1307</v>
      </c>
      <c r="F60" s="695"/>
      <c r="G60" s="696"/>
      <c r="H60" s="281"/>
      <c r="I60" s="281"/>
      <c r="J60" s="281"/>
      <c r="K60" s="281"/>
      <c r="L60" s="281"/>
      <c r="M60" s="298"/>
      <c r="N60" s="100"/>
      <c r="O60" s="269"/>
      <c r="P60" s="269"/>
      <c r="Q60" s="269"/>
      <c r="R60" s="269"/>
      <c r="S60" s="269"/>
    </row>
    <row r="61" spans="1:19" s="8" customFormat="1" ht="40.15" customHeight="1" x14ac:dyDescent="0.35">
      <c r="A61" s="269"/>
      <c r="B61" s="297"/>
      <c r="C61" s="674" t="s">
        <v>690</v>
      </c>
      <c r="D61" s="675"/>
      <c r="E61" s="697" t="s">
        <v>1113</v>
      </c>
      <c r="F61" s="697"/>
      <c r="G61" s="698"/>
      <c r="H61" s="281"/>
      <c r="I61" s="281"/>
      <c r="J61" s="281"/>
      <c r="K61" s="281"/>
      <c r="L61" s="281"/>
      <c r="M61" s="298"/>
      <c r="N61" s="100"/>
      <c r="O61" s="269"/>
      <c r="P61" s="269"/>
      <c r="Q61" s="269"/>
      <c r="R61" s="269"/>
      <c r="S61" s="269"/>
    </row>
    <row r="62" spans="1:19" s="8" customFormat="1" ht="54" customHeight="1" x14ac:dyDescent="0.35">
      <c r="A62" s="269"/>
      <c r="B62" s="297"/>
      <c r="C62" s="674" t="s">
        <v>775</v>
      </c>
      <c r="D62" s="675"/>
      <c r="E62" s="699" t="s">
        <v>1309</v>
      </c>
      <c r="F62" s="697"/>
      <c r="G62" s="698"/>
      <c r="H62" s="281"/>
      <c r="I62" s="281"/>
      <c r="J62" s="281"/>
      <c r="K62" s="281"/>
      <c r="L62" s="281"/>
      <c r="M62" s="298"/>
      <c r="N62" s="100"/>
      <c r="O62" s="269"/>
      <c r="P62" s="269"/>
      <c r="Q62" s="269"/>
      <c r="R62" s="269"/>
      <c r="S62" s="269"/>
    </row>
    <row r="63" spans="1:19" s="8" customFormat="1" ht="42.75" customHeight="1" thickBot="1" x14ac:dyDescent="0.4">
      <c r="A63" s="269"/>
      <c r="B63" s="297"/>
      <c r="C63" s="676" t="s">
        <v>750</v>
      </c>
      <c r="D63" s="677"/>
      <c r="E63" s="700" t="s">
        <v>1049</v>
      </c>
      <c r="F63" s="701"/>
      <c r="G63" s="702"/>
      <c r="H63" s="281"/>
      <c r="I63" s="281"/>
      <c r="J63" s="281"/>
      <c r="K63" s="281"/>
      <c r="L63" s="281"/>
      <c r="M63" s="298"/>
      <c r="N63" s="100"/>
      <c r="O63" s="269"/>
      <c r="P63" s="269"/>
      <c r="Q63" s="269"/>
      <c r="R63" s="269"/>
      <c r="S63" s="269"/>
    </row>
    <row r="64" spans="1:19" x14ac:dyDescent="0.35">
      <c r="B64" s="290"/>
      <c r="C64" s="282"/>
      <c r="D64" s="278"/>
      <c r="E64" s="278"/>
      <c r="F64" s="278"/>
      <c r="G64" s="278"/>
      <c r="H64" s="278"/>
      <c r="I64" s="278"/>
      <c r="J64" s="278"/>
      <c r="K64" s="278"/>
      <c r="L64" s="278"/>
      <c r="M64" s="291"/>
      <c r="N64" s="270"/>
    </row>
    <row r="65" spans="1:21" x14ac:dyDescent="0.35">
      <c r="B65" s="290"/>
      <c r="C65" s="278"/>
      <c r="D65" s="278"/>
      <c r="E65" s="278"/>
      <c r="F65" s="278"/>
      <c r="G65" s="278"/>
      <c r="H65" s="278"/>
      <c r="I65" s="278"/>
      <c r="J65" s="278"/>
      <c r="K65" s="278"/>
      <c r="L65" s="278"/>
      <c r="M65" s="291"/>
      <c r="N65" s="270"/>
    </row>
    <row r="66" spans="1:21" x14ac:dyDescent="0.35">
      <c r="B66" s="290"/>
      <c r="C66" s="258" t="s">
        <v>769</v>
      </c>
      <c r="D66" s="278"/>
      <c r="E66" s="278"/>
      <c r="F66" s="278"/>
      <c r="G66" s="278"/>
      <c r="H66" s="278"/>
      <c r="I66" s="278"/>
      <c r="J66" s="278"/>
      <c r="K66" s="278"/>
      <c r="L66" s="278"/>
      <c r="M66" s="291"/>
      <c r="N66" s="270"/>
    </row>
    <row r="67" spans="1:21" ht="15" thickBot="1" x14ac:dyDescent="0.4">
      <c r="B67" s="290"/>
      <c r="C67" s="278"/>
      <c r="D67" s="282"/>
      <c r="E67" s="278"/>
      <c r="F67" s="278"/>
      <c r="G67" s="278"/>
      <c r="H67" s="278"/>
      <c r="I67" s="278"/>
      <c r="J67" s="278"/>
      <c r="K67" s="278"/>
      <c r="L67" s="278"/>
      <c r="M67" s="291"/>
      <c r="N67" s="270"/>
    </row>
    <row r="68" spans="1:21" ht="50.15" customHeight="1" x14ac:dyDescent="0.35">
      <c r="B68" s="290"/>
      <c r="C68" s="672" t="s">
        <v>754</v>
      </c>
      <c r="D68" s="673"/>
      <c r="E68" s="682"/>
      <c r="F68" s="682"/>
      <c r="G68" s="683"/>
      <c r="H68" s="260"/>
      <c r="I68" s="260"/>
      <c r="J68" s="260"/>
      <c r="K68" s="282"/>
      <c r="L68" s="282"/>
      <c r="M68" s="292"/>
      <c r="N68" s="273"/>
      <c r="O68" s="238"/>
      <c r="P68" s="238"/>
      <c r="Q68" s="238"/>
      <c r="R68" s="238"/>
      <c r="S68" s="238"/>
      <c r="T68" s="237"/>
      <c r="U68" s="237"/>
    </row>
    <row r="69" spans="1:21" ht="168" customHeight="1" x14ac:dyDescent="0.35">
      <c r="B69" s="290"/>
      <c r="C69" s="674" t="s">
        <v>755</v>
      </c>
      <c r="D69" s="675"/>
      <c r="E69" s="678" t="s">
        <v>1315</v>
      </c>
      <c r="F69" s="678"/>
      <c r="G69" s="679"/>
      <c r="H69" s="260"/>
      <c r="I69" s="260"/>
      <c r="J69" s="260"/>
      <c r="K69" s="282"/>
      <c r="L69" s="282"/>
      <c r="M69" s="292"/>
      <c r="N69" s="273"/>
      <c r="O69" s="238"/>
      <c r="P69" s="238"/>
      <c r="Q69" s="238"/>
      <c r="R69" s="238"/>
      <c r="S69" s="238"/>
      <c r="T69" s="237"/>
      <c r="U69" s="237"/>
    </row>
    <row r="70" spans="1:21" ht="50.15" customHeight="1" thickBot="1" x14ac:dyDescent="0.4">
      <c r="B70" s="290"/>
      <c r="C70" s="676" t="s">
        <v>727</v>
      </c>
      <c r="D70" s="677"/>
      <c r="E70" s="680" t="s">
        <v>1050</v>
      </c>
      <c r="F70" s="680"/>
      <c r="G70" s="681"/>
      <c r="H70" s="260"/>
      <c r="I70" s="260"/>
      <c r="J70" s="260"/>
      <c r="K70" s="282"/>
      <c r="L70" s="282"/>
      <c r="M70" s="292"/>
      <c r="N70" s="273"/>
      <c r="O70" s="238"/>
      <c r="P70" s="238"/>
      <c r="Q70" s="238"/>
      <c r="R70" s="238"/>
      <c r="S70" s="238"/>
      <c r="T70" s="237"/>
      <c r="U70" s="237"/>
    </row>
    <row r="71" spans="1:21" customFormat="1" ht="15" customHeight="1" thickBot="1" x14ac:dyDescent="0.4">
      <c r="A71" s="6"/>
      <c r="B71" s="81"/>
      <c r="C71" s="82"/>
      <c r="D71" s="82"/>
      <c r="E71" s="82"/>
      <c r="F71" s="82"/>
      <c r="G71" s="82"/>
      <c r="H71" s="82"/>
      <c r="I71" s="82"/>
      <c r="J71" s="82"/>
      <c r="K71" s="82"/>
      <c r="L71" s="82"/>
      <c r="M71" s="84"/>
      <c r="N71" s="139"/>
    </row>
    <row r="72" spans="1:21" s="240" customFormat="1" ht="87.75" customHeight="1" x14ac:dyDescent="0.35">
      <c r="A72" s="243"/>
      <c r="B72" s="299"/>
      <c r="C72" s="314" t="s">
        <v>728</v>
      </c>
      <c r="D72" s="306" t="s">
        <v>722</v>
      </c>
      <c r="E72" s="306" t="s">
        <v>723</v>
      </c>
      <c r="F72" s="306" t="s">
        <v>724</v>
      </c>
      <c r="G72" s="306" t="s">
        <v>730</v>
      </c>
      <c r="H72" s="306" t="s">
        <v>695</v>
      </c>
      <c r="I72" s="306" t="s">
        <v>729</v>
      </c>
      <c r="J72" s="307" t="s">
        <v>692</v>
      </c>
      <c r="K72" s="280"/>
      <c r="L72" s="280"/>
      <c r="M72" s="296"/>
      <c r="N72" s="274"/>
      <c r="O72" s="244"/>
      <c r="P72" s="244"/>
      <c r="Q72" s="244"/>
      <c r="R72" s="244"/>
      <c r="S72" s="244"/>
      <c r="T72" s="239"/>
      <c r="U72" s="239"/>
    </row>
    <row r="73" spans="1:21" s="240" customFormat="1" ht="120.75" customHeight="1" x14ac:dyDescent="0.35">
      <c r="A73" s="243"/>
      <c r="B73" s="299"/>
      <c r="C73" s="595" t="s">
        <v>1311</v>
      </c>
      <c r="D73" s="596" t="s">
        <v>1052</v>
      </c>
      <c r="E73" s="597" t="s">
        <v>1314</v>
      </c>
      <c r="F73" s="596" t="s">
        <v>1314</v>
      </c>
      <c r="G73" s="596" t="s">
        <v>1314</v>
      </c>
      <c r="H73" s="596" t="s">
        <v>1314</v>
      </c>
      <c r="I73" s="596" t="s">
        <v>1314</v>
      </c>
      <c r="J73" s="596" t="s">
        <v>1314</v>
      </c>
      <c r="K73" s="280"/>
      <c r="L73" s="280"/>
      <c r="M73" s="296"/>
      <c r="N73" s="274"/>
      <c r="O73" s="244"/>
      <c r="P73" s="244"/>
      <c r="Q73" s="244"/>
      <c r="R73" s="244"/>
      <c r="S73" s="244"/>
      <c r="T73" s="239"/>
      <c r="U73" s="239"/>
    </row>
    <row r="74" spans="1:21" s="240" customFormat="1" ht="120" customHeight="1" x14ac:dyDescent="0.35">
      <c r="A74" s="243"/>
      <c r="B74" s="299"/>
      <c r="C74" s="595" t="s">
        <v>1312</v>
      </c>
      <c r="D74" s="596" t="s">
        <v>1052</v>
      </c>
      <c r="E74" s="596" t="s">
        <v>1314</v>
      </c>
      <c r="F74" s="596" t="s">
        <v>1314</v>
      </c>
      <c r="G74" s="596" t="s">
        <v>1314</v>
      </c>
      <c r="H74" s="596" t="s">
        <v>1314</v>
      </c>
      <c r="I74" s="596" t="s">
        <v>1314</v>
      </c>
      <c r="J74" s="596" t="s">
        <v>1314</v>
      </c>
      <c r="K74" s="280"/>
      <c r="L74" s="280"/>
      <c r="M74" s="296"/>
      <c r="N74" s="274"/>
      <c r="O74" s="244"/>
      <c r="P74" s="244"/>
      <c r="Q74" s="244"/>
      <c r="R74" s="244"/>
      <c r="S74" s="244"/>
      <c r="T74" s="239"/>
      <c r="U74" s="239"/>
    </row>
    <row r="75" spans="1:21" s="240" customFormat="1" ht="113.25" customHeight="1" x14ac:dyDescent="0.35">
      <c r="A75" s="243"/>
      <c r="B75" s="299"/>
      <c r="C75" s="595" t="s">
        <v>1313</v>
      </c>
      <c r="D75" s="596" t="s">
        <v>1052</v>
      </c>
      <c r="E75" s="596" t="s">
        <v>1314</v>
      </c>
      <c r="F75" s="596" t="s">
        <v>1314</v>
      </c>
      <c r="G75" s="596" t="s">
        <v>1314</v>
      </c>
      <c r="H75" s="596" t="s">
        <v>1314</v>
      </c>
      <c r="I75" s="596" t="s">
        <v>1314</v>
      </c>
      <c r="J75" s="596" t="s">
        <v>1314</v>
      </c>
      <c r="K75" s="280"/>
      <c r="L75" s="280"/>
      <c r="M75" s="296"/>
      <c r="N75" s="274"/>
      <c r="O75" s="244"/>
      <c r="P75" s="244"/>
      <c r="Q75" s="244"/>
      <c r="R75" s="244"/>
      <c r="S75" s="244"/>
      <c r="T75" s="239"/>
      <c r="U75" s="239"/>
    </row>
    <row r="76" spans="1:21" s="240" customFormat="1" ht="87.75" customHeight="1" x14ac:dyDescent="0.35">
      <c r="A76" s="243"/>
      <c r="B76" s="299"/>
      <c r="C76" s="308" t="s">
        <v>1306</v>
      </c>
      <c r="D76" s="308" t="s">
        <v>11</v>
      </c>
      <c r="E76" s="308" t="s">
        <v>1063</v>
      </c>
      <c r="F76" s="308" t="s">
        <v>1052</v>
      </c>
      <c r="G76" s="308" t="s">
        <v>1064</v>
      </c>
      <c r="H76" s="308" t="s">
        <v>18</v>
      </c>
      <c r="I76" s="308" t="s">
        <v>1114</v>
      </c>
      <c r="J76" s="308"/>
      <c r="K76" s="280"/>
      <c r="L76" s="280"/>
      <c r="M76" s="296"/>
      <c r="N76" s="274"/>
      <c r="O76" s="244"/>
      <c r="P76" s="244"/>
      <c r="Q76" s="244"/>
      <c r="R76" s="244"/>
      <c r="S76" s="244"/>
      <c r="T76" s="239"/>
      <c r="U76" s="239"/>
    </row>
    <row r="77" spans="1:21" ht="96.75" customHeight="1" x14ac:dyDescent="0.35">
      <c r="B77" s="290"/>
      <c r="C77" s="308" t="s">
        <v>1115</v>
      </c>
      <c r="D77" s="266" t="s">
        <v>984</v>
      </c>
      <c r="E77" s="308" t="s">
        <v>1061</v>
      </c>
      <c r="F77" s="266" t="s">
        <v>984</v>
      </c>
      <c r="G77" s="266" t="s">
        <v>1051</v>
      </c>
      <c r="H77" s="266" t="s">
        <v>1052</v>
      </c>
      <c r="I77" s="266" t="s">
        <v>1116</v>
      </c>
      <c r="J77" s="309"/>
      <c r="K77" s="282"/>
      <c r="L77" s="282"/>
      <c r="M77" s="292"/>
      <c r="N77" s="273"/>
      <c r="O77" s="238"/>
      <c r="P77" s="238"/>
      <c r="Q77" s="238"/>
      <c r="R77" s="238"/>
      <c r="S77" s="238"/>
      <c r="T77" s="237"/>
      <c r="U77" s="237"/>
    </row>
    <row r="78" spans="1:21" ht="115.5" customHeight="1" x14ac:dyDescent="0.35">
      <c r="B78" s="290"/>
      <c r="C78" s="308" t="s">
        <v>1117</v>
      </c>
      <c r="D78" s="266" t="s">
        <v>984</v>
      </c>
      <c r="E78" s="308" t="s">
        <v>1062</v>
      </c>
      <c r="F78" s="266" t="s">
        <v>1118</v>
      </c>
      <c r="G78" s="266" t="s">
        <v>1118</v>
      </c>
      <c r="H78" s="266" t="s">
        <v>1052</v>
      </c>
      <c r="I78" s="266" t="s">
        <v>1065</v>
      </c>
      <c r="J78" s="309"/>
      <c r="K78" s="282"/>
      <c r="L78" s="282"/>
      <c r="M78" s="292"/>
      <c r="N78" s="273"/>
      <c r="O78" s="238"/>
      <c r="P78" s="238"/>
      <c r="Q78" s="238"/>
      <c r="R78" s="238"/>
      <c r="S78" s="238"/>
      <c r="T78" s="237"/>
      <c r="U78" s="237"/>
    </row>
    <row r="79" spans="1:21" ht="30" customHeight="1" x14ac:dyDescent="0.35">
      <c r="B79" s="290"/>
      <c r="C79" s="308" t="s">
        <v>1066</v>
      </c>
      <c r="D79" s="308" t="s">
        <v>11</v>
      </c>
      <c r="E79" s="308" t="s">
        <v>1063</v>
      </c>
      <c r="F79" s="308" t="s">
        <v>1052</v>
      </c>
      <c r="G79" s="308" t="s">
        <v>1067</v>
      </c>
      <c r="H79" s="308" t="s">
        <v>18</v>
      </c>
      <c r="I79" s="308" t="s">
        <v>1119</v>
      </c>
      <c r="J79" s="309"/>
      <c r="K79" s="282"/>
      <c r="L79" s="282"/>
      <c r="M79" s="292"/>
      <c r="N79" s="273"/>
      <c r="O79" s="238"/>
      <c r="P79" s="238"/>
      <c r="Q79" s="238"/>
      <c r="R79" s="238"/>
      <c r="S79" s="238"/>
      <c r="T79" s="237"/>
      <c r="U79" s="237"/>
    </row>
    <row r="80" spans="1:21" ht="30" customHeight="1" x14ac:dyDescent="0.35">
      <c r="B80" s="290"/>
      <c r="C80" s="308" t="s">
        <v>776</v>
      </c>
      <c r="D80" s="266"/>
      <c r="E80" s="266"/>
      <c r="F80" s="266"/>
      <c r="G80" s="266"/>
      <c r="H80" s="266"/>
      <c r="I80" s="266"/>
      <c r="J80" s="309"/>
      <c r="K80" s="282"/>
      <c r="L80" s="282"/>
      <c r="M80" s="292"/>
      <c r="N80" s="273"/>
      <c r="O80" s="238"/>
      <c r="P80" s="238"/>
      <c r="Q80" s="238"/>
      <c r="R80" s="238"/>
      <c r="S80" s="238"/>
      <c r="T80" s="237"/>
      <c r="U80" s="237"/>
    </row>
    <row r="81" spans="2:21" ht="30" customHeight="1" x14ac:dyDescent="0.35">
      <c r="B81" s="290"/>
      <c r="C81" s="308" t="s">
        <v>777</v>
      </c>
      <c r="D81" s="267"/>
      <c r="E81" s="266"/>
      <c r="F81" s="266"/>
      <c r="G81" s="266"/>
      <c r="H81" s="266"/>
      <c r="I81" s="266"/>
      <c r="J81" s="309"/>
      <c r="K81" s="282"/>
      <c r="L81" s="282"/>
      <c r="M81" s="292"/>
      <c r="N81" s="273"/>
      <c r="O81" s="238"/>
      <c r="P81" s="238"/>
      <c r="Q81" s="238"/>
      <c r="R81" s="238"/>
      <c r="S81" s="238"/>
      <c r="T81" s="237"/>
      <c r="U81" s="237"/>
    </row>
    <row r="82" spans="2:21" ht="30" customHeight="1" thickBot="1" x14ac:dyDescent="0.4">
      <c r="B82" s="290"/>
      <c r="C82" s="341"/>
      <c r="D82" s="315"/>
      <c r="E82" s="316"/>
      <c r="F82" s="316"/>
      <c r="G82" s="316"/>
      <c r="H82" s="316"/>
      <c r="I82" s="316"/>
      <c r="J82" s="317"/>
      <c r="K82" s="282"/>
      <c r="L82" s="282"/>
      <c r="M82" s="292"/>
      <c r="N82" s="273"/>
      <c r="O82" s="238"/>
      <c r="P82" s="238"/>
      <c r="Q82" s="238"/>
      <c r="R82" s="238"/>
      <c r="S82" s="238"/>
      <c r="T82" s="237"/>
      <c r="U82" s="237"/>
    </row>
    <row r="83" spans="2:21" x14ac:dyDescent="0.35">
      <c r="B83" s="290"/>
      <c r="C83" s="278"/>
      <c r="D83" s="278"/>
      <c r="E83" s="278"/>
      <c r="F83" s="278"/>
      <c r="G83" s="278"/>
      <c r="H83" s="278"/>
      <c r="I83" s="278"/>
      <c r="J83" s="278"/>
      <c r="K83" s="278"/>
      <c r="L83" s="278"/>
      <c r="M83" s="291"/>
      <c r="N83" s="270"/>
    </row>
    <row r="84" spans="2:21" x14ac:dyDescent="0.35">
      <c r="B84" s="290"/>
      <c r="C84" s="258" t="s">
        <v>770</v>
      </c>
      <c r="D84" s="278"/>
      <c r="E84" s="278"/>
      <c r="F84" s="278"/>
      <c r="G84" s="278"/>
      <c r="H84" s="278"/>
      <c r="I84" s="278"/>
      <c r="J84" s="278"/>
      <c r="K84" s="278"/>
      <c r="L84" s="278"/>
      <c r="M84" s="291"/>
      <c r="N84" s="270"/>
    </row>
    <row r="85" spans="2:21" ht="15" thickBot="1" x14ac:dyDescent="0.4">
      <c r="B85" s="290"/>
      <c r="C85" s="258"/>
      <c r="D85" s="278"/>
      <c r="E85" s="278"/>
      <c r="F85" s="278"/>
      <c r="G85" s="278"/>
      <c r="H85" s="278"/>
      <c r="I85" s="278"/>
      <c r="J85" s="278"/>
      <c r="K85" s="278"/>
      <c r="L85" s="278"/>
      <c r="M85" s="291"/>
      <c r="N85" s="270"/>
    </row>
    <row r="86" spans="2:21" ht="60" customHeight="1" thickBot="1" x14ac:dyDescent="0.4">
      <c r="B86" s="290"/>
      <c r="C86" s="667" t="s">
        <v>701</v>
      </c>
      <c r="D86" s="668"/>
      <c r="E86" s="669"/>
      <c r="F86" s="670"/>
      <c r="G86" s="278"/>
      <c r="H86" s="278"/>
      <c r="I86" s="278"/>
      <c r="J86" s="278"/>
      <c r="K86" s="278"/>
      <c r="L86" s="278"/>
      <c r="M86" s="291"/>
      <c r="N86" s="270"/>
    </row>
    <row r="87" spans="2:21" ht="15" thickBot="1" x14ac:dyDescent="0.4">
      <c r="B87" s="290"/>
      <c r="C87" s="283"/>
      <c r="D87" s="283"/>
      <c r="E87" s="278"/>
      <c r="F87" s="278"/>
      <c r="G87" s="278"/>
      <c r="H87" s="278"/>
      <c r="I87" s="278"/>
      <c r="J87" s="278"/>
      <c r="K87" s="278"/>
      <c r="L87" s="278"/>
      <c r="M87" s="291"/>
      <c r="N87" s="270"/>
    </row>
    <row r="88" spans="2:21" ht="45" customHeight="1" x14ac:dyDescent="0.35">
      <c r="B88" s="290"/>
      <c r="C88" s="684" t="s">
        <v>731</v>
      </c>
      <c r="D88" s="685"/>
      <c r="E88" s="685" t="s">
        <v>733</v>
      </c>
      <c r="F88" s="686"/>
      <c r="G88" s="278"/>
      <c r="H88" s="278"/>
      <c r="I88" s="278"/>
      <c r="J88" s="278"/>
      <c r="K88" s="278"/>
      <c r="L88" s="278"/>
      <c r="M88" s="291"/>
      <c r="N88" s="270"/>
    </row>
    <row r="89" spans="2:21" ht="396.75" customHeight="1" thickBot="1" x14ac:dyDescent="0.4">
      <c r="B89" s="290"/>
      <c r="C89" s="692" t="s">
        <v>1120</v>
      </c>
      <c r="D89" s="693"/>
      <c r="E89" s="690" t="s">
        <v>1248</v>
      </c>
      <c r="F89" s="691"/>
      <c r="G89" s="278"/>
      <c r="H89" s="278"/>
      <c r="I89" s="278"/>
      <c r="J89" s="278"/>
      <c r="K89" s="278"/>
      <c r="L89" s="278"/>
      <c r="M89" s="291"/>
      <c r="N89" s="270"/>
    </row>
    <row r="90" spans="2:21" ht="32.25" customHeight="1" thickBot="1" x14ac:dyDescent="0.4">
      <c r="B90" s="290"/>
      <c r="C90" s="687"/>
      <c r="D90" s="688"/>
      <c r="E90" s="688"/>
      <c r="F90" s="689"/>
      <c r="G90" s="278"/>
      <c r="H90" s="278"/>
      <c r="I90" s="278"/>
      <c r="J90" s="278"/>
      <c r="K90" s="278"/>
      <c r="L90" s="278"/>
      <c r="M90" s="291"/>
      <c r="N90" s="270"/>
    </row>
    <row r="91" spans="2:21" x14ac:dyDescent="0.35">
      <c r="B91" s="290"/>
      <c r="C91" s="284"/>
      <c r="D91" s="284"/>
      <c r="E91" s="284"/>
      <c r="F91" s="284"/>
      <c r="G91" s="284"/>
      <c r="H91" s="284"/>
      <c r="I91" s="284"/>
      <c r="J91" s="284"/>
      <c r="K91" s="284"/>
      <c r="L91" s="284"/>
      <c r="M91" s="300"/>
      <c r="N91" s="270"/>
    </row>
    <row r="92" spans="2:21" ht="15" thickBot="1" x14ac:dyDescent="0.4">
      <c r="B92" s="285"/>
      <c r="C92" s="301"/>
      <c r="D92" s="301"/>
      <c r="E92" s="301"/>
      <c r="F92" s="301"/>
      <c r="G92" s="301"/>
      <c r="H92" s="301"/>
      <c r="I92" s="301"/>
      <c r="J92" s="301"/>
      <c r="K92" s="301"/>
      <c r="L92" s="301"/>
      <c r="M92" s="302"/>
      <c r="N92" s="270"/>
    </row>
  </sheetData>
  <customSheetViews>
    <customSheetView guid="{0B64CDAF-79DE-49D1-9990-68FE67F0BDEF}" hiddenRows="1" topLeftCell="A73">
      <selection activeCell="C73" sqref="C73"/>
      <pageMargins left="0.21" right="0.7" top="0.28000000000000003" bottom="0.24" header="0.3" footer="0.3"/>
      <pageSetup paperSize="8" orientation="landscape" horizontalDpi="4294967293" verticalDpi="4294967293" r:id="rId1"/>
    </customSheetView>
    <customSheetView guid="{7ABC4BEF-25DE-41D9-BB2E-F63719FFD8CD}" hiddenRows="1" topLeftCell="A76">
      <selection activeCell="C78" sqref="C78"/>
      <pageMargins left="0.21" right="0.7" top="0.28000000000000003" bottom="0.24" header="0.3" footer="0.3"/>
      <pageSetup paperSize="8" orientation="landscape" horizontalDpi="4294967293" verticalDpi="4294967293" r:id="rId2"/>
    </customSheetView>
    <customSheetView guid="{724EC541-FBBD-44B7-BF6E-E9353C654B89}" scale="70" hiddenRows="1" topLeftCell="A13">
      <selection activeCell="F74" sqref="F74"/>
      <pageMargins left="0.21" right="0.7" top="0.28000000000000003" bottom="0.24" header="0.3" footer="0.3"/>
      <pageSetup paperSize="8" orientation="landscape" horizontalDpi="4294967293" verticalDpi="4294967293" r:id="rId3"/>
    </customSheetView>
  </customSheetViews>
  <mergeCells count="53">
    <mergeCell ref="F32:L32"/>
    <mergeCell ref="F36:F37"/>
    <mergeCell ref="G36:G37"/>
    <mergeCell ref="C3:G3"/>
    <mergeCell ref="C47:D47"/>
    <mergeCell ref="F8:G8"/>
    <mergeCell ref="F9:G9"/>
    <mergeCell ref="D25:G25"/>
    <mergeCell ref="F10:G10"/>
    <mergeCell ref="F11:G11"/>
    <mergeCell ref="F12:G12"/>
    <mergeCell ref="F13:G13"/>
    <mergeCell ref="F14:G14"/>
    <mergeCell ref="F15:G15"/>
    <mergeCell ref="F20:G20"/>
    <mergeCell ref="C9:C20"/>
    <mergeCell ref="C48:D48"/>
    <mergeCell ref="C49:D49"/>
    <mergeCell ref="E47:G47"/>
    <mergeCell ref="E48:G48"/>
    <mergeCell ref="E49:G49"/>
    <mergeCell ref="E60:G60"/>
    <mergeCell ref="E61:G61"/>
    <mergeCell ref="E62:G62"/>
    <mergeCell ref="E63:G63"/>
    <mergeCell ref="C54:D54"/>
    <mergeCell ref="C55:D55"/>
    <mergeCell ref="E55:G55"/>
    <mergeCell ref="E54:G54"/>
    <mergeCell ref="C60:D60"/>
    <mergeCell ref="C61:D61"/>
    <mergeCell ref="C88:D88"/>
    <mergeCell ref="E88:F88"/>
    <mergeCell ref="C90:D90"/>
    <mergeCell ref="E90:F90"/>
    <mergeCell ref="E89:F89"/>
    <mergeCell ref="C89:D89"/>
    <mergeCell ref="F16:G16"/>
    <mergeCell ref="F17:G17"/>
    <mergeCell ref="F18:G18"/>
    <mergeCell ref="F19:G19"/>
    <mergeCell ref="C86:D86"/>
    <mergeCell ref="E86:F86"/>
    <mergeCell ref="C52:D52"/>
    <mergeCell ref="C58:D58"/>
    <mergeCell ref="C68:D68"/>
    <mergeCell ref="C69:D69"/>
    <mergeCell ref="C70:D70"/>
    <mergeCell ref="E69:G69"/>
    <mergeCell ref="E70:G70"/>
    <mergeCell ref="E68:G68"/>
    <mergeCell ref="C62:D62"/>
    <mergeCell ref="C63:D63"/>
  </mergeCells>
  <pageMargins left="0.21" right="0.7" top="0.28000000000000003" bottom="0.24" header="0.3" footer="0.3"/>
  <pageSetup paperSize="8" orientation="landscape" horizontalDpi="4294967293" verticalDpi="4294967293" r:id="rId4"/>
  <drawing r:id="rId5"/>
  <legacyDrawing r:id="rId6"/>
  <mc:AlternateContent xmlns:mc="http://schemas.openxmlformats.org/markup-compatibility/2006">
    <mc:Choice Requires="x14">
      <controls>
        <mc:AlternateContent xmlns:mc="http://schemas.openxmlformats.org/markup-compatibility/2006">
          <mc:Choice Requires="x14">
            <control shapeId="12318" r:id="rId7" name="Check Box 30">
              <controlPr defaultSize="0" autoFill="0" autoLine="0" autoPict="0">
                <anchor moveWithCells="1">
                  <from>
                    <xdr:col>3</xdr:col>
                    <xdr:colOff>69850</xdr:colOff>
                    <xdr:row>24</xdr:row>
                    <xdr:rowOff>336550</xdr:rowOff>
                  </from>
                  <to>
                    <xdr:col>6</xdr:col>
                    <xdr:colOff>781050</xdr:colOff>
                    <xdr:row>24</xdr:row>
                    <xdr:rowOff>527050</xdr:rowOff>
                  </to>
                </anchor>
              </controlPr>
            </control>
          </mc:Choice>
        </mc:AlternateContent>
        <mc:AlternateContent xmlns:mc="http://schemas.openxmlformats.org/markup-compatibility/2006">
          <mc:Choice Requires="x14">
            <control shapeId="12319" r:id="rId8" name="Check Box 31">
              <controlPr defaultSize="0" autoFill="0" autoLine="0" autoPict="0">
                <anchor moveWithCells="1">
                  <from>
                    <xdr:col>3</xdr:col>
                    <xdr:colOff>69850</xdr:colOff>
                    <xdr:row>24</xdr:row>
                    <xdr:rowOff>50800</xdr:rowOff>
                  </from>
                  <to>
                    <xdr:col>5</xdr:col>
                    <xdr:colOff>2222500</xdr:colOff>
                    <xdr:row>24</xdr:row>
                    <xdr:rowOff>298450</xdr:rowOff>
                  </to>
                </anchor>
              </controlPr>
            </control>
          </mc:Choice>
        </mc:AlternateContent>
        <mc:AlternateContent xmlns:mc="http://schemas.openxmlformats.org/markup-compatibility/2006">
          <mc:Choice Requires="x14">
            <control shapeId="12344" r:id="rId9" name="Check Box 56">
              <controlPr defaultSize="0" autoFill="0" autoLine="0" autoPict="0">
                <anchor moveWithCells="1">
                  <from>
                    <xdr:col>3</xdr:col>
                    <xdr:colOff>0</xdr:colOff>
                    <xdr:row>28</xdr:row>
                    <xdr:rowOff>0</xdr:rowOff>
                  </from>
                  <to>
                    <xdr:col>3</xdr:col>
                    <xdr:colOff>514350</xdr:colOff>
                    <xdr:row>29</xdr:row>
                    <xdr:rowOff>31750</xdr:rowOff>
                  </to>
                </anchor>
              </controlPr>
            </control>
          </mc:Choice>
        </mc:AlternateContent>
        <mc:AlternateContent xmlns:mc="http://schemas.openxmlformats.org/markup-compatibility/2006">
          <mc:Choice Requires="x14">
            <control shapeId="12345" r:id="rId10" name="Check Box 57">
              <controlPr defaultSize="0" autoFill="0" autoLine="0" autoPict="0">
                <anchor moveWithCells="1">
                  <from>
                    <xdr:col>3</xdr:col>
                    <xdr:colOff>552450</xdr:colOff>
                    <xdr:row>28</xdr:row>
                    <xdr:rowOff>0</xdr:rowOff>
                  </from>
                  <to>
                    <xdr:col>3</xdr:col>
                    <xdr:colOff>1066800</xdr:colOff>
                    <xdr:row>29</xdr:row>
                    <xdr:rowOff>31750</xdr:rowOff>
                  </to>
                </anchor>
              </controlPr>
            </control>
          </mc:Choice>
        </mc:AlternateContent>
        <mc:AlternateContent xmlns:mc="http://schemas.openxmlformats.org/markup-compatibility/2006">
          <mc:Choice Requires="x14">
            <control shapeId="12346" r:id="rId11" name="Check Box 58">
              <controlPr defaultSize="0" autoFill="0" autoLine="0" autoPict="0">
                <anchor moveWithCells="1">
                  <from>
                    <xdr:col>3</xdr:col>
                    <xdr:colOff>0</xdr:colOff>
                    <xdr:row>29</xdr:row>
                    <xdr:rowOff>0</xdr:rowOff>
                  </from>
                  <to>
                    <xdr:col>3</xdr:col>
                    <xdr:colOff>514350</xdr:colOff>
                    <xdr:row>30</xdr:row>
                    <xdr:rowOff>31750</xdr:rowOff>
                  </to>
                </anchor>
              </controlPr>
            </control>
          </mc:Choice>
        </mc:AlternateContent>
        <mc:AlternateContent xmlns:mc="http://schemas.openxmlformats.org/markup-compatibility/2006">
          <mc:Choice Requires="x14">
            <control shapeId="12347" r:id="rId12" name="Check Box 59">
              <controlPr defaultSize="0" autoFill="0" autoLine="0" autoPict="0">
                <anchor moveWithCells="1">
                  <from>
                    <xdr:col>3</xdr:col>
                    <xdr:colOff>552450</xdr:colOff>
                    <xdr:row>29</xdr:row>
                    <xdr:rowOff>0</xdr:rowOff>
                  </from>
                  <to>
                    <xdr:col>3</xdr:col>
                    <xdr:colOff>1066800</xdr:colOff>
                    <xdr:row>30</xdr:row>
                    <xdr:rowOff>31750</xdr:rowOff>
                  </to>
                </anchor>
              </controlPr>
            </control>
          </mc:Choice>
        </mc:AlternateContent>
        <mc:AlternateContent xmlns:mc="http://schemas.openxmlformats.org/markup-compatibility/2006">
          <mc:Choice Requires="x14">
            <control shapeId="12348" r:id="rId13" name="Check Box 60">
              <controlPr defaultSize="0" autoFill="0" autoLine="0" autoPict="0">
                <anchor moveWithCells="1">
                  <from>
                    <xdr:col>3</xdr:col>
                    <xdr:colOff>0</xdr:colOff>
                    <xdr:row>30</xdr:row>
                    <xdr:rowOff>0</xdr:rowOff>
                  </from>
                  <to>
                    <xdr:col>3</xdr:col>
                    <xdr:colOff>514350</xdr:colOff>
                    <xdr:row>31</xdr:row>
                    <xdr:rowOff>31750</xdr:rowOff>
                  </to>
                </anchor>
              </controlPr>
            </control>
          </mc:Choice>
        </mc:AlternateContent>
        <mc:AlternateContent xmlns:mc="http://schemas.openxmlformats.org/markup-compatibility/2006">
          <mc:Choice Requires="x14">
            <control shapeId="12349" r:id="rId14" name="Check Box 61">
              <controlPr defaultSize="0" autoFill="0" autoLine="0" autoPict="0">
                <anchor moveWithCells="1">
                  <from>
                    <xdr:col>3</xdr:col>
                    <xdr:colOff>552450</xdr:colOff>
                    <xdr:row>30</xdr:row>
                    <xdr:rowOff>0</xdr:rowOff>
                  </from>
                  <to>
                    <xdr:col>3</xdr:col>
                    <xdr:colOff>1066800</xdr:colOff>
                    <xdr:row>31</xdr:row>
                    <xdr:rowOff>31750</xdr:rowOff>
                  </to>
                </anchor>
              </controlPr>
            </control>
          </mc:Choice>
        </mc:AlternateContent>
        <mc:AlternateContent xmlns:mc="http://schemas.openxmlformats.org/markup-compatibility/2006">
          <mc:Choice Requires="x14">
            <control shapeId="12350" r:id="rId15" name="Check Box 62">
              <controlPr defaultSize="0" autoFill="0" autoLine="0" autoPict="0">
                <anchor moveWithCells="1">
                  <from>
                    <xdr:col>3</xdr:col>
                    <xdr:colOff>0</xdr:colOff>
                    <xdr:row>31</xdr:row>
                    <xdr:rowOff>0</xdr:rowOff>
                  </from>
                  <to>
                    <xdr:col>3</xdr:col>
                    <xdr:colOff>514350</xdr:colOff>
                    <xdr:row>31</xdr:row>
                    <xdr:rowOff>222250</xdr:rowOff>
                  </to>
                </anchor>
              </controlPr>
            </control>
          </mc:Choice>
        </mc:AlternateContent>
        <mc:AlternateContent xmlns:mc="http://schemas.openxmlformats.org/markup-compatibility/2006">
          <mc:Choice Requires="x14">
            <control shapeId="12351" r:id="rId16" name="Check Box 63">
              <controlPr defaultSize="0" autoFill="0" autoLine="0" autoPict="0">
                <anchor moveWithCells="1">
                  <from>
                    <xdr:col>3</xdr:col>
                    <xdr:colOff>552450</xdr:colOff>
                    <xdr:row>31</xdr:row>
                    <xdr:rowOff>0</xdr:rowOff>
                  </from>
                  <to>
                    <xdr:col>3</xdr:col>
                    <xdr:colOff>1066800</xdr:colOff>
                    <xdr:row>31</xdr:row>
                    <xdr:rowOff>222250</xdr:rowOff>
                  </to>
                </anchor>
              </controlPr>
            </control>
          </mc:Choice>
        </mc:AlternateContent>
        <mc:AlternateContent xmlns:mc="http://schemas.openxmlformats.org/markup-compatibility/2006">
          <mc:Choice Requires="x14">
            <control shapeId="12352" r:id="rId17" name="Check Box 64">
              <controlPr defaultSize="0" autoFill="0" autoLine="0" autoPict="0">
                <anchor moveWithCells="1">
                  <from>
                    <xdr:col>4</xdr:col>
                    <xdr:colOff>0</xdr:colOff>
                    <xdr:row>27</xdr:row>
                    <xdr:rowOff>0</xdr:rowOff>
                  </from>
                  <to>
                    <xdr:col>4</xdr:col>
                    <xdr:colOff>514350</xdr:colOff>
                    <xdr:row>28</xdr:row>
                    <xdr:rowOff>31750</xdr:rowOff>
                  </to>
                </anchor>
              </controlPr>
            </control>
          </mc:Choice>
        </mc:AlternateContent>
        <mc:AlternateContent xmlns:mc="http://schemas.openxmlformats.org/markup-compatibility/2006">
          <mc:Choice Requires="x14">
            <control shapeId="12353" r:id="rId18" name="Check Box 65">
              <controlPr defaultSize="0" autoFill="0" autoLine="0" autoPict="0">
                <anchor moveWithCells="1">
                  <from>
                    <xdr:col>4</xdr:col>
                    <xdr:colOff>552450</xdr:colOff>
                    <xdr:row>27</xdr:row>
                    <xdr:rowOff>0</xdr:rowOff>
                  </from>
                  <to>
                    <xdr:col>4</xdr:col>
                    <xdr:colOff>1066800</xdr:colOff>
                    <xdr:row>28</xdr:row>
                    <xdr:rowOff>31750</xdr:rowOff>
                  </to>
                </anchor>
              </controlPr>
            </control>
          </mc:Choice>
        </mc:AlternateContent>
        <mc:AlternateContent xmlns:mc="http://schemas.openxmlformats.org/markup-compatibility/2006">
          <mc:Choice Requires="x14">
            <control shapeId="12354" r:id="rId19" name="Check Box 66">
              <controlPr defaultSize="0" autoFill="0" autoLine="0" autoPict="0">
                <anchor moveWithCells="1">
                  <from>
                    <xdr:col>4</xdr:col>
                    <xdr:colOff>0</xdr:colOff>
                    <xdr:row>28</xdr:row>
                    <xdr:rowOff>6350</xdr:rowOff>
                  </from>
                  <to>
                    <xdr:col>4</xdr:col>
                    <xdr:colOff>514350</xdr:colOff>
                    <xdr:row>29</xdr:row>
                    <xdr:rowOff>31750</xdr:rowOff>
                  </to>
                </anchor>
              </controlPr>
            </control>
          </mc:Choice>
        </mc:AlternateContent>
        <mc:AlternateContent xmlns:mc="http://schemas.openxmlformats.org/markup-compatibility/2006">
          <mc:Choice Requires="x14">
            <control shapeId="12355" r:id="rId20" name="Check Box 67">
              <controlPr defaultSize="0" autoFill="0" autoLine="0" autoPict="0">
                <anchor moveWithCells="1">
                  <from>
                    <xdr:col>4</xdr:col>
                    <xdr:colOff>552450</xdr:colOff>
                    <xdr:row>28</xdr:row>
                    <xdr:rowOff>6350</xdr:rowOff>
                  </from>
                  <to>
                    <xdr:col>4</xdr:col>
                    <xdr:colOff>1066800</xdr:colOff>
                    <xdr:row>29</xdr:row>
                    <xdr:rowOff>31750</xdr:rowOff>
                  </to>
                </anchor>
              </controlPr>
            </control>
          </mc:Choice>
        </mc:AlternateContent>
        <mc:AlternateContent xmlns:mc="http://schemas.openxmlformats.org/markup-compatibility/2006">
          <mc:Choice Requires="x14">
            <control shapeId="12362" r:id="rId21" name="Check Box 74">
              <controlPr defaultSize="0" autoFill="0" autoLine="0" autoPict="0">
                <anchor moveWithCells="1">
                  <from>
                    <xdr:col>3</xdr:col>
                    <xdr:colOff>0</xdr:colOff>
                    <xdr:row>32</xdr:row>
                    <xdr:rowOff>0</xdr:rowOff>
                  </from>
                  <to>
                    <xdr:col>3</xdr:col>
                    <xdr:colOff>514350</xdr:colOff>
                    <xdr:row>33</xdr:row>
                    <xdr:rowOff>31750</xdr:rowOff>
                  </to>
                </anchor>
              </controlPr>
            </control>
          </mc:Choice>
        </mc:AlternateContent>
        <mc:AlternateContent xmlns:mc="http://schemas.openxmlformats.org/markup-compatibility/2006">
          <mc:Choice Requires="x14">
            <control shapeId="12363" r:id="rId22" name="Check Box 75">
              <controlPr defaultSize="0" autoFill="0" autoLine="0" autoPict="0">
                <anchor moveWithCells="1">
                  <from>
                    <xdr:col>3</xdr:col>
                    <xdr:colOff>552450</xdr:colOff>
                    <xdr:row>32</xdr:row>
                    <xdr:rowOff>0</xdr:rowOff>
                  </from>
                  <to>
                    <xdr:col>3</xdr:col>
                    <xdr:colOff>1066800</xdr:colOff>
                    <xdr:row>33</xdr:row>
                    <xdr:rowOff>31750</xdr:rowOff>
                  </to>
                </anchor>
              </controlPr>
            </control>
          </mc:Choice>
        </mc:AlternateContent>
        <mc:AlternateContent xmlns:mc="http://schemas.openxmlformats.org/markup-compatibility/2006">
          <mc:Choice Requires="x14">
            <control shapeId="12364" r:id="rId23" name="Check Box 76">
              <controlPr defaultSize="0" autoFill="0" autoLine="0" autoPict="0">
                <anchor moveWithCells="1">
                  <from>
                    <xdr:col>3</xdr:col>
                    <xdr:colOff>0</xdr:colOff>
                    <xdr:row>33</xdr:row>
                    <xdr:rowOff>0</xdr:rowOff>
                  </from>
                  <to>
                    <xdr:col>3</xdr:col>
                    <xdr:colOff>514350</xdr:colOff>
                    <xdr:row>34</xdr:row>
                    <xdr:rowOff>31750</xdr:rowOff>
                  </to>
                </anchor>
              </controlPr>
            </control>
          </mc:Choice>
        </mc:AlternateContent>
        <mc:AlternateContent xmlns:mc="http://schemas.openxmlformats.org/markup-compatibility/2006">
          <mc:Choice Requires="x14">
            <control shapeId="12365" r:id="rId24" name="Check Box 77">
              <controlPr defaultSize="0" autoFill="0" autoLine="0" autoPict="0">
                <anchor moveWithCells="1">
                  <from>
                    <xdr:col>3</xdr:col>
                    <xdr:colOff>552450</xdr:colOff>
                    <xdr:row>33</xdr:row>
                    <xdr:rowOff>0</xdr:rowOff>
                  </from>
                  <to>
                    <xdr:col>3</xdr:col>
                    <xdr:colOff>1066800</xdr:colOff>
                    <xdr:row>34</xdr:row>
                    <xdr:rowOff>31750</xdr:rowOff>
                  </to>
                </anchor>
              </controlPr>
            </control>
          </mc:Choice>
        </mc:AlternateContent>
        <mc:AlternateContent xmlns:mc="http://schemas.openxmlformats.org/markup-compatibility/2006">
          <mc:Choice Requires="x14">
            <control shapeId="12366" r:id="rId25" name="Check Box 78">
              <controlPr defaultSize="0" autoFill="0" autoLine="0" autoPict="0">
                <anchor moveWithCells="1">
                  <from>
                    <xdr:col>3</xdr:col>
                    <xdr:colOff>0</xdr:colOff>
                    <xdr:row>34</xdr:row>
                    <xdr:rowOff>0</xdr:rowOff>
                  </from>
                  <to>
                    <xdr:col>3</xdr:col>
                    <xdr:colOff>514350</xdr:colOff>
                    <xdr:row>35</xdr:row>
                    <xdr:rowOff>31750</xdr:rowOff>
                  </to>
                </anchor>
              </controlPr>
            </control>
          </mc:Choice>
        </mc:AlternateContent>
        <mc:AlternateContent xmlns:mc="http://schemas.openxmlformats.org/markup-compatibility/2006">
          <mc:Choice Requires="x14">
            <control shapeId="12367" r:id="rId26" name="Check Box 79">
              <controlPr defaultSize="0" autoFill="0" autoLine="0" autoPict="0">
                <anchor moveWithCells="1">
                  <from>
                    <xdr:col>3</xdr:col>
                    <xdr:colOff>552450</xdr:colOff>
                    <xdr:row>34</xdr:row>
                    <xdr:rowOff>0</xdr:rowOff>
                  </from>
                  <to>
                    <xdr:col>3</xdr:col>
                    <xdr:colOff>1066800</xdr:colOff>
                    <xdr:row>35</xdr:row>
                    <xdr:rowOff>31750</xdr:rowOff>
                  </to>
                </anchor>
              </controlPr>
            </control>
          </mc:Choice>
        </mc:AlternateContent>
        <mc:AlternateContent xmlns:mc="http://schemas.openxmlformats.org/markup-compatibility/2006">
          <mc:Choice Requires="x14">
            <control shapeId="12368" r:id="rId27" name="Check Box 80">
              <controlPr defaultSize="0" autoFill="0" autoLine="0" autoPict="0">
                <anchor moveWithCells="1">
                  <from>
                    <xdr:col>3</xdr:col>
                    <xdr:colOff>0</xdr:colOff>
                    <xdr:row>35</xdr:row>
                    <xdr:rowOff>0</xdr:rowOff>
                  </from>
                  <to>
                    <xdr:col>3</xdr:col>
                    <xdr:colOff>514350</xdr:colOff>
                    <xdr:row>36</xdr:row>
                    <xdr:rowOff>31750</xdr:rowOff>
                  </to>
                </anchor>
              </controlPr>
            </control>
          </mc:Choice>
        </mc:AlternateContent>
        <mc:AlternateContent xmlns:mc="http://schemas.openxmlformats.org/markup-compatibility/2006">
          <mc:Choice Requires="x14">
            <control shapeId="12369" r:id="rId28" name="Check Box 81">
              <controlPr defaultSize="0" autoFill="0" autoLine="0" autoPict="0">
                <anchor moveWithCells="1">
                  <from>
                    <xdr:col>3</xdr:col>
                    <xdr:colOff>552450</xdr:colOff>
                    <xdr:row>35</xdr:row>
                    <xdr:rowOff>0</xdr:rowOff>
                  </from>
                  <to>
                    <xdr:col>3</xdr:col>
                    <xdr:colOff>1066800</xdr:colOff>
                    <xdr:row>36</xdr:row>
                    <xdr:rowOff>31750</xdr:rowOff>
                  </to>
                </anchor>
              </controlPr>
            </control>
          </mc:Choice>
        </mc:AlternateContent>
        <mc:AlternateContent xmlns:mc="http://schemas.openxmlformats.org/markup-compatibility/2006">
          <mc:Choice Requires="x14">
            <control shapeId="12370" r:id="rId29" name="Check Box 82">
              <controlPr defaultSize="0" autoFill="0" autoLine="0" autoPict="0">
                <anchor moveWithCells="1">
                  <from>
                    <xdr:col>3</xdr:col>
                    <xdr:colOff>0</xdr:colOff>
                    <xdr:row>36</xdr:row>
                    <xdr:rowOff>0</xdr:rowOff>
                  </from>
                  <to>
                    <xdr:col>3</xdr:col>
                    <xdr:colOff>514350</xdr:colOff>
                    <xdr:row>37</xdr:row>
                    <xdr:rowOff>31750</xdr:rowOff>
                  </to>
                </anchor>
              </controlPr>
            </control>
          </mc:Choice>
        </mc:AlternateContent>
        <mc:AlternateContent xmlns:mc="http://schemas.openxmlformats.org/markup-compatibility/2006">
          <mc:Choice Requires="x14">
            <control shapeId="12371" r:id="rId30" name="Check Box 83">
              <controlPr defaultSize="0" autoFill="0" autoLine="0" autoPict="0">
                <anchor moveWithCells="1">
                  <from>
                    <xdr:col>3</xdr:col>
                    <xdr:colOff>552450</xdr:colOff>
                    <xdr:row>36</xdr:row>
                    <xdr:rowOff>0</xdr:rowOff>
                  </from>
                  <to>
                    <xdr:col>3</xdr:col>
                    <xdr:colOff>1066800</xdr:colOff>
                    <xdr:row>37</xdr:row>
                    <xdr:rowOff>31750</xdr:rowOff>
                  </to>
                </anchor>
              </controlPr>
            </control>
          </mc:Choice>
        </mc:AlternateContent>
        <mc:AlternateContent xmlns:mc="http://schemas.openxmlformats.org/markup-compatibility/2006">
          <mc:Choice Requires="x14">
            <control shapeId="12372" r:id="rId31" name="Check Box 84">
              <controlPr defaultSize="0" autoFill="0" autoLine="0" autoPict="0">
                <anchor moveWithCells="1">
                  <from>
                    <xdr:col>3</xdr:col>
                    <xdr:colOff>0</xdr:colOff>
                    <xdr:row>37</xdr:row>
                    <xdr:rowOff>0</xdr:rowOff>
                  </from>
                  <to>
                    <xdr:col>3</xdr:col>
                    <xdr:colOff>514350</xdr:colOff>
                    <xdr:row>38</xdr:row>
                    <xdr:rowOff>31750</xdr:rowOff>
                  </to>
                </anchor>
              </controlPr>
            </control>
          </mc:Choice>
        </mc:AlternateContent>
        <mc:AlternateContent xmlns:mc="http://schemas.openxmlformats.org/markup-compatibility/2006">
          <mc:Choice Requires="x14">
            <control shapeId="12373" r:id="rId32" name="Check Box 85">
              <controlPr defaultSize="0" autoFill="0" autoLine="0" autoPict="0">
                <anchor moveWithCells="1">
                  <from>
                    <xdr:col>3</xdr:col>
                    <xdr:colOff>552450</xdr:colOff>
                    <xdr:row>37</xdr:row>
                    <xdr:rowOff>0</xdr:rowOff>
                  </from>
                  <to>
                    <xdr:col>3</xdr:col>
                    <xdr:colOff>1066800</xdr:colOff>
                    <xdr:row>38</xdr:row>
                    <xdr:rowOff>31750</xdr:rowOff>
                  </to>
                </anchor>
              </controlPr>
            </control>
          </mc:Choice>
        </mc:AlternateContent>
        <mc:AlternateContent xmlns:mc="http://schemas.openxmlformats.org/markup-compatibility/2006">
          <mc:Choice Requires="x14">
            <control shapeId="12374" r:id="rId33" name="Check Box 86">
              <controlPr defaultSize="0" autoFill="0" autoLine="0" autoPict="0">
                <anchor moveWithCells="1">
                  <from>
                    <xdr:col>3</xdr:col>
                    <xdr:colOff>0</xdr:colOff>
                    <xdr:row>38</xdr:row>
                    <xdr:rowOff>0</xdr:rowOff>
                  </from>
                  <to>
                    <xdr:col>3</xdr:col>
                    <xdr:colOff>514350</xdr:colOff>
                    <xdr:row>38</xdr:row>
                    <xdr:rowOff>222250</xdr:rowOff>
                  </to>
                </anchor>
              </controlPr>
            </control>
          </mc:Choice>
        </mc:AlternateContent>
        <mc:AlternateContent xmlns:mc="http://schemas.openxmlformats.org/markup-compatibility/2006">
          <mc:Choice Requires="x14">
            <control shapeId="12375" r:id="rId34" name="Check Box 87">
              <controlPr defaultSize="0" autoFill="0" autoLine="0" autoPict="0">
                <anchor moveWithCells="1">
                  <from>
                    <xdr:col>3</xdr:col>
                    <xdr:colOff>552450</xdr:colOff>
                    <xdr:row>38</xdr:row>
                    <xdr:rowOff>0</xdr:rowOff>
                  </from>
                  <to>
                    <xdr:col>3</xdr:col>
                    <xdr:colOff>1066800</xdr:colOff>
                    <xdr:row>38</xdr:row>
                    <xdr:rowOff>222250</xdr:rowOff>
                  </to>
                </anchor>
              </controlPr>
            </control>
          </mc:Choice>
        </mc:AlternateContent>
        <mc:AlternateContent xmlns:mc="http://schemas.openxmlformats.org/markup-compatibility/2006">
          <mc:Choice Requires="x14">
            <control shapeId="12376" r:id="rId35" name="Check Box 88">
              <controlPr defaultSize="0" autoFill="0" autoLine="0" autoPict="0">
                <anchor moveWithCells="1">
                  <from>
                    <xdr:col>3</xdr:col>
                    <xdr:colOff>0</xdr:colOff>
                    <xdr:row>39</xdr:row>
                    <xdr:rowOff>0</xdr:rowOff>
                  </from>
                  <to>
                    <xdr:col>3</xdr:col>
                    <xdr:colOff>514350</xdr:colOff>
                    <xdr:row>40</xdr:row>
                    <xdr:rowOff>31750</xdr:rowOff>
                  </to>
                </anchor>
              </controlPr>
            </control>
          </mc:Choice>
        </mc:AlternateContent>
        <mc:AlternateContent xmlns:mc="http://schemas.openxmlformats.org/markup-compatibility/2006">
          <mc:Choice Requires="x14">
            <control shapeId="12377" r:id="rId36" name="Check Box 89">
              <controlPr defaultSize="0" autoFill="0" autoLine="0" autoPict="0">
                <anchor moveWithCells="1">
                  <from>
                    <xdr:col>3</xdr:col>
                    <xdr:colOff>552450</xdr:colOff>
                    <xdr:row>39</xdr:row>
                    <xdr:rowOff>0</xdr:rowOff>
                  </from>
                  <to>
                    <xdr:col>3</xdr:col>
                    <xdr:colOff>1066800</xdr:colOff>
                    <xdr:row>40</xdr:row>
                    <xdr:rowOff>31750</xdr:rowOff>
                  </to>
                </anchor>
              </controlPr>
            </control>
          </mc:Choice>
        </mc:AlternateContent>
        <mc:AlternateContent xmlns:mc="http://schemas.openxmlformats.org/markup-compatibility/2006">
          <mc:Choice Requires="x14">
            <control shapeId="12378" r:id="rId37" name="Check Box 90">
              <controlPr defaultSize="0" autoFill="0" autoLine="0" autoPict="0">
                <anchor moveWithCells="1">
                  <from>
                    <xdr:col>3</xdr:col>
                    <xdr:colOff>0</xdr:colOff>
                    <xdr:row>40</xdr:row>
                    <xdr:rowOff>0</xdr:rowOff>
                  </from>
                  <to>
                    <xdr:col>3</xdr:col>
                    <xdr:colOff>514350</xdr:colOff>
                    <xdr:row>41</xdr:row>
                    <xdr:rowOff>31750</xdr:rowOff>
                  </to>
                </anchor>
              </controlPr>
            </control>
          </mc:Choice>
        </mc:AlternateContent>
        <mc:AlternateContent xmlns:mc="http://schemas.openxmlformats.org/markup-compatibility/2006">
          <mc:Choice Requires="x14">
            <control shapeId="12379" r:id="rId38" name="Check Box 91">
              <controlPr defaultSize="0" autoFill="0" autoLine="0" autoPict="0">
                <anchor moveWithCells="1">
                  <from>
                    <xdr:col>3</xdr:col>
                    <xdr:colOff>552450</xdr:colOff>
                    <xdr:row>40</xdr:row>
                    <xdr:rowOff>0</xdr:rowOff>
                  </from>
                  <to>
                    <xdr:col>3</xdr:col>
                    <xdr:colOff>1066800</xdr:colOff>
                    <xdr:row>41</xdr:row>
                    <xdr:rowOff>31750</xdr:rowOff>
                  </to>
                </anchor>
              </controlPr>
            </control>
          </mc:Choice>
        </mc:AlternateContent>
        <mc:AlternateContent xmlns:mc="http://schemas.openxmlformats.org/markup-compatibility/2006">
          <mc:Choice Requires="x14">
            <control shapeId="12380" r:id="rId39" name="Check Box 92">
              <controlPr defaultSize="0" autoFill="0" autoLine="0" autoPict="0">
                <anchor moveWithCells="1">
                  <from>
                    <xdr:col>3</xdr:col>
                    <xdr:colOff>0</xdr:colOff>
                    <xdr:row>41</xdr:row>
                    <xdr:rowOff>0</xdr:rowOff>
                  </from>
                  <to>
                    <xdr:col>3</xdr:col>
                    <xdr:colOff>514350</xdr:colOff>
                    <xdr:row>42</xdr:row>
                    <xdr:rowOff>31750</xdr:rowOff>
                  </to>
                </anchor>
              </controlPr>
            </control>
          </mc:Choice>
        </mc:AlternateContent>
        <mc:AlternateContent xmlns:mc="http://schemas.openxmlformats.org/markup-compatibility/2006">
          <mc:Choice Requires="x14">
            <control shapeId="12381" r:id="rId40" name="Check Box 93">
              <controlPr defaultSize="0" autoFill="0" autoLine="0" autoPict="0">
                <anchor moveWithCells="1">
                  <from>
                    <xdr:col>3</xdr:col>
                    <xdr:colOff>552450</xdr:colOff>
                    <xdr:row>41</xdr:row>
                    <xdr:rowOff>0</xdr:rowOff>
                  </from>
                  <to>
                    <xdr:col>3</xdr:col>
                    <xdr:colOff>1066800</xdr:colOff>
                    <xdr:row>42</xdr:row>
                    <xdr:rowOff>31750</xdr:rowOff>
                  </to>
                </anchor>
              </controlPr>
            </control>
          </mc:Choice>
        </mc:AlternateContent>
        <mc:AlternateContent xmlns:mc="http://schemas.openxmlformats.org/markup-compatibility/2006">
          <mc:Choice Requires="x14">
            <control shapeId="12382" r:id="rId41" name="Check Box 94">
              <controlPr defaultSize="0" autoFill="0" autoLine="0" autoPict="0">
                <anchor moveWithCells="1">
                  <from>
                    <xdr:col>4</xdr:col>
                    <xdr:colOff>0</xdr:colOff>
                    <xdr:row>41</xdr:row>
                    <xdr:rowOff>0</xdr:rowOff>
                  </from>
                  <to>
                    <xdr:col>4</xdr:col>
                    <xdr:colOff>514350</xdr:colOff>
                    <xdr:row>42</xdr:row>
                    <xdr:rowOff>31750</xdr:rowOff>
                  </to>
                </anchor>
              </controlPr>
            </control>
          </mc:Choice>
        </mc:AlternateContent>
        <mc:AlternateContent xmlns:mc="http://schemas.openxmlformats.org/markup-compatibility/2006">
          <mc:Choice Requires="x14">
            <control shapeId="12383" r:id="rId42" name="Check Box 95">
              <controlPr defaultSize="0" autoFill="0" autoLine="0" autoPict="0">
                <anchor moveWithCells="1">
                  <from>
                    <xdr:col>4</xdr:col>
                    <xdr:colOff>552450</xdr:colOff>
                    <xdr:row>41</xdr:row>
                    <xdr:rowOff>0</xdr:rowOff>
                  </from>
                  <to>
                    <xdr:col>4</xdr:col>
                    <xdr:colOff>1066800</xdr:colOff>
                    <xdr:row>42</xdr:row>
                    <xdr:rowOff>31750</xdr:rowOff>
                  </to>
                </anchor>
              </controlPr>
            </control>
          </mc:Choice>
        </mc:AlternateContent>
        <mc:AlternateContent xmlns:mc="http://schemas.openxmlformats.org/markup-compatibility/2006">
          <mc:Choice Requires="x14">
            <control shapeId="12384" r:id="rId43" name="Check Box 96">
              <controlPr defaultSize="0" autoFill="0" autoLine="0" autoPict="0">
                <anchor moveWithCells="1">
                  <from>
                    <xdr:col>4</xdr:col>
                    <xdr:colOff>0</xdr:colOff>
                    <xdr:row>40</xdr:row>
                    <xdr:rowOff>0</xdr:rowOff>
                  </from>
                  <to>
                    <xdr:col>4</xdr:col>
                    <xdr:colOff>514350</xdr:colOff>
                    <xdr:row>41</xdr:row>
                    <xdr:rowOff>31750</xdr:rowOff>
                  </to>
                </anchor>
              </controlPr>
            </control>
          </mc:Choice>
        </mc:AlternateContent>
        <mc:AlternateContent xmlns:mc="http://schemas.openxmlformats.org/markup-compatibility/2006">
          <mc:Choice Requires="x14">
            <control shapeId="12385" r:id="rId44" name="Check Box 97">
              <controlPr defaultSize="0" autoFill="0" autoLine="0" autoPict="0">
                <anchor moveWithCells="1">
                  <from>
                    <xdr:col>4</xdr:col>
                    <xdr:colOff>552450</xdr:colOff>
                    <xdr:row>40</xdr:row>
                    <xdr:rowOff>0</xdr:rowOff>
                  </from>
                  <to>
                    <xdr:col>4</xdr:col>
                    <xdr:colOff>1066800</xdr:colOff>
                    <xdr:row>41</xdr:row>
                    <xdr:rowOff>31750</xdr:rowOff>
                  </to>
                </anchor>
              </controlPr>
            </control>
          </mc:Choice>
        </mc:AlternateContent>
        <mc:AlternateContent xmlns:mc="http://schemas.openxmlformats.org/markup-compatibility/2006">
          <mc:Choice Requires="x14">
            <control shapeId="12386" r:id="rId45" name="Check Box 98">
              <controlPr defaultSize="0" autoFill="0" autoLine="0" autoPict="0">
                <anchor moveWithCells="1">
                  <from>
                    <xdr:col>4</xdr:col>
                    <xdr:colOff>0</xdr:colOff>
                    <xdr:row>39</xdr:row>
                    <xdr:rowOff>0</xdr:rowOff>
                  </from>
                  <to>
                    <xdr:col>4</xdr:col>
                    <xdr:colOff>514350</xdr:colOff>
                    <xdr:row>40</xdr:row>
                    <xdr:rowOff>31750</xdr:rowOff>
                  </to>
                </anchor>
              </controlPr>
            </control>
          </mc:Choice>
        </mc:AlternateContent>
        <mc:AlternateContent xmlns:mc="http://schemas.openxmlformats.org/markup-compatibility/2006">
          <mc:Choice Requires="x14">
            <control shapeId="12387" r:id="rId46" name="Check Box 99">
              <controlPr defaultSize="0" autoFill="0" autoLine="0" autoPict="0">
                <anchor moveWithCells="1">
                  <from>
                    <xdr:col>4</xdr:col>
                    <xdr:colOff>552450</xdr:colOff>
                    <xdr:row>39</xdr:row>
                    <xdr:rowOff>0</xdr:rowOff>
                  </from>
                  <to>
                    <xdr:col>4</xdr:col>
                    <xdr:colOff>1066800</xdr:colOff>
                    <xdr:row>40</xdr:row>
                    <xdr:rowOff>31750</xdr:rowOff>
                  </to>
                </anchor>
              </controlPr>
            </control>
          </mc:Choice>
        </mc:AlternateContent>
        <mc:AlternateContent xmlns:mc="http://schemas.openxmlformats.org/markup-compatibility/2006">
          <mc:Choice Requires="x14">
            <control shapeId="12388" r:id="rId47" name="Check Box 100">
              <controlPr defaultSize="0" autoFill="0" autoLine="0" autoPict="0">
                <anchor moveWithCells="1">
                  <from>
                    <xdr:col>4</xdr:col>
                    <xdr:colOff>0</xdr:colOff>
                    <xdr:row>38</xdr:row>
                    <xdr:rowOff>0</xdr:rowOff>
                  </from>
                  <to>
                    <xdr:col>4</xdr:col>
                    <xdr:colOff>514350</xdr:colOff>
                    <xdr:row>38</xdr:row>
                    <xdr:rowOff>222250</xdr:rowOff>
                  </to>
                </anchor>
              </controlPr>
            </control>
          </mc:Choice>
        </mc:AlternateContent>
        <mc:AlternateContent xmlns:mc="http://schemas.openxmlformats.org/markup-compatibility/2006">
          <mc:Choice Requires="x14">
            <control shapeId="12389" r:id="rId48" name="Check Box 101">
              <controlPr defaultSize="0" autoFill="0" autoLine="0" autoPict="0">
                <anchor moveWithCells="1">
                  <from>
                    <xdr:col>4</xdr:col>
                    <xdr:colOff>552450</xdr:colOff>
                    <xdr:row>38</xdr:row>
                    <xdr:rowOff>0</xdr:rowOff>
                  </from>
                  <to>
                    <xdr:col>4</xdr:col>
                    <xdr:colOff>1066800</xdr:colOff>
                    <xdr:row>38</xdr:row>
                    <xdr:rowOff>222250</xdr:rowOff>
                  </to>
                </anchor>
              </controlPr>
            </control>
          </mc:Choice>
        </mc:AlternateContent>
        <mc:AlternateContent xmlns:mc="http://schemas.openxmlformats.org/markup-compatibility/2006">
          <mc:Choice Requires="x14">
            <control shapeId="12390" r:id="rId49" name="Check Box 102">
              <controlPr defaultSize="0" autoFill="0" autoLine="0" autoPict="0">
                <anchor moveWithCells="1">
                  <from>
                    <xdr:col>4</xdr:col>
                    <xdr:colOff>0</xdr:colOff>
                    <xdr:row>37</xdr:row>
                    <xdr:rowOff>0</xdr:rowOff>
                  </from>
                  <to>
                    <xdr:col>4</xdr:col>
                    <xdr:colOff>514350</xdr:colOff>
                    <xdr:row>38</xdr:row>
                    <xdr:rowOff>31750</xdr:rowOff>
                  </to>
                </anchor>
              </controlPr>
            </control>
          </mc:Choice>
        </mc:AlternateContent>
        <mc:AlternateContent xmlns:mc="http://schemas.openxmlformats.org/markup-compatibility/2006">
          <mc:Choice Requires="x14">
            <control shapeId="12391" r:id="rId50" name="Check Box 103">
              <controlPr defaultSize="0" autoFill="0" autoLine="0" autoPict="0">
                <anchor moveWithCells="1">
                  <from>
                    <xdr:col>4</xdr:col>
                    <xdr:colOff>552450</xdr:colOff>
                    <xdr:row>37</xdr:row>
                    <xdr:rowOff>0</xdr:rowOff>
                  </from>
                  <to>
                    <xdr:col>4</xdr:col>
                    <xdr:colOff>1066800</xdr:colOff>
                    <xdr:row>38</xdr:row>
                    <xdr:rowOff>31750</xdr:rowOff>
                  </to>
                </anchor>
              </controlPr>
            </control>
          </mc:Choice>
        </mc:AlternateContent>
        <mc:AlternateContent xmlns:mc="http://schemas.openxmlformats.org/markup-compatibility/2006">
          <mc:Choice Requires="x14">
            <control shapeId="12392" r:id="rId51" name="Check Box 104">
              <controlPr defaultSize="0" autoFill="0" autoLine="0" autoPict="0">
                <anchor moveWithCells="1">
                  <from>
                    <xdr:col>4</xdr:col>
                    <xdr:colOff>0</xdr:colOff>
                    <xdr:row>36</xdr:row>
                    <xdr:rowOff>0</xdr:rowOff>
                  </from>
                  <to>
                    <xdr:col>4</xdr:col>
                    <xdr:colOff>514350</xdr:colOff>
                    <xdr:row>37</xdr:row>
                    <xdr:rowOff>31750</xdr:rowOff>
                  </to>
                </anchor>
              </controlPr>
            </control>
          </mc:Choice>
        </mc:AlternateContent>
        <mc:AlternateContent xmlns:mc="http://schemas.openxmlformats.org/markup-compatibility/2006">
          <mc:Choice Requires="x14">
            <control shapeId="12393" r:id="rId52" name="Check Box 105">
              <controlPr defaultSize="0" autoFill="0" autoLine="0" autoPict="0">
                <anchor moveWithCells="1">
                  <from>
                    <xdr:col>4</xdr:col>
                    <xdr:colOff>552450</xdr:colOff>
                    <xdr:row>36</xdr:row>
                    <xdr:rowOff>0</xdr:rowOff>
                  </from>
                  <to>
                    <xdr:col>4</xdr:col>
                    <xdr:colOff>1066800</xdr:colOff>
                    <xdr:row>37</xdr:row>
                    <xdr:rowOff>31750</xdr:rowOff>
                  </to>
                </anchor>
              </controlPr>
            </control>
          </mc:Choice>
        </mc:AlternateContent>
        <mc:AlternateContent xmlns:mc="http://schemas.openxmlformats.org/markup-compatibility/2006">
          <mc:Choice Requires="x14">
            <control shapeId="12394" r:id="rId53" name="Check Box 106">
              <controlPr defaultSize="0" autoFill="0" autoLine="0" autoPict="0">
                <anchor moveWithCells="1">
                  <from>
                    <xdr:col>4</xdr:col>
                    <xdr:colOff>0</xdr:colOff>
                    <xdr:row>35</xdr:row>
                    <xdr:rowOff>0</xdr:rowOff>
                  </from>
                  <to>
                    <xdr:col>4</xdr:col>
                    <xdr:colOff>514350</xdr:colOff>
                    <xdr:row>36</xdr:row>
                    <xdr:rowOff>31750</xdr:rowOff>
                  </to>
                </anchor>
              </controlPr>
            </control>
          </mc:Choice>
        </mc:AlternateContent>
        <mc:AlternateContent xmlns:mc="http://schemas.openxmlformats.org/markup-compatibility/2006">
          <mc:Choice Requires="x14">
            <control shapeId="12395" r:id="rId54" name="Check Box 107">
              <controlPr defaultSize="0" autoFill="0" autoLine="0" autoPict="0">
                <anchor moveWithCells="1">
                  <from>
                    <xdr:col>4</xdr:col>
                    <xdr:colOff>552450</xdr:colOff>
                    <xdr:row>35</xdr:row>
                    <xdr:rowOff>0</xdr:rowOff>
                  </from>
                  <to>
                    <xdr:col>4</xdr:col>
                    <xdr:colOff>1066800</xdr:colOff>
                    <xdr:row>36</xdr:row>
                    <xdr:rowOff>31750</xdr:rowOff>
                  </to>
                </anchor>
              </controlPr>
            </control>
          </mc:Choice>
        </mc:AlternateContent>
        <mc:AlternateContent xmlns:mc="http://schemas.openxmlformats.org/markup-compatibility/2006">
          <mc:Choice Requires="x14">
            <control shapeId="12396" r:id="rId55" name="Check Box 108">
              <controlPr defaultSize="0" autoFill="0" autoLine="0" autoPict="0">
                <anchor moveWithCells="1">
                  <from>
                    <xdr:col>4</xdr:col>
                    <xdr:colOff>0</xdr:colOff>
                    <xdr:row>34</xdr:row>
                    <xdr:rowOff>0</xdr:rowOff>
                  </from>
                  <to>
                    <xdr:col>4</xdr:col>
                    <xdr:colOff>514350</xdr:colOff>
                    <xdr:row>35</xdr:row>
                    <xdr:rowOff>31750</xdr:rowOff>
                  </to>
                </anchor>
              </controlPr>
            </control>
          </mc:Choice>
        </mc:AlternateContent>
        <mc:AlternateContent xmlns:mc="http://schemas.openxmlformats.org/markup-compatibility/2006">
          <mc:Choice Requires="x14">
            <control shapeId="12397" r:id="rId56" name="Check Box 109">
              <controlPr defaultSize="0" autoFill="0" autoLine="0" autoPict="0">
                <anchor moveWithCells="1">
                  <from>
                    <xdr:col>4</xdr:col>
                    <xdr:colOff>552450</xdr:colOff>
                    <xdr:row>34</xdr:row>
                    <xdr:rowOff>0</xdr:rowOff>
                  </from>
                  <to>
                    <xdr:col>4</xdr:col>
                    <xdr:colOff>1066800</xdr:colOff>
                    <xdr:row>35</xdr:row>
                    <xdr:rowOff>31750</xdr:rowOff>
                  </to>
                </anchor>
              </controlPr>
            </control>
          </mc:Choice>
        </mc:AlternateContent>
        <mc:AlternateContent xmlns:mc="http://schemas.openxmlformats.org/markup-compatibility/2006">
          <mc:Choice Requires="x14">
            <control shapeId="12398" r:id="rId57" name="Check Box 110">
              <controlPr defaultSize="0" autoFill="0" autoLine="0" autoPict="0">
                <anchor moveWithCells="1">
                  <from>
                    <xdr:col>4</xdr:col>
                    <xdr:colOff>0</xdr:colOff>
                    <xdr:row>33</xdr:row>
                    <xdr:rowOff>0</xdr:rowOff>
                  </from>
                  <to>
                    <xdr:col>4</xdr:col>
                    <xdr:colOff>514350</xdr:colOff>
                    <xdr:row>34</xdr:row>
                    <xdr:rowOff>31750</xdr:rowOff>
                  </to>
                </anchor>
              </controlPr>
            </control>
          </mc:Choice>
        </mc:AlternateContent>
        <mc:AlternateContent xmlns:mc="http://schemas.openxmlformats.org/markup-compatibility/2006">
          <mc:Choice Requires="x14">
            <control shapeId="12399" r:id="rId58" name="Check Box 111">
              <controlPr defaultSize="0" autoFill="0" autoLine="0" autoPict="0">
                <anchor moveWithCells="1">
                  <from>
                    <xdr:col>4</xdr:col>
                    <xdr:colOff>552450</xdr:colOff>
                    <xdr:row>33</xdr:row>
                    <xdr:rowOff>0</xdr:rowOff>
                  </from>
                  <to>
                    <xdr:col>4</xdr:col>
                    <xdr:colOff>1066800</xdr:colOff>
                    <xdr:row>34</xdr:row>
                    <xdr:rowOff>31750</xdr:rowOff>
                  </to>
                </anchor>
              </controlPr>
            </control>
          </mc:Choice>
        </mc:AlternateContent>
        <mc:AlternateContent xmlns:mc="http://schemas.openxmlformats.org/markup-compatibility/2006">
          <mc:Choice Requires="x14">
            <control shapeId="12400" r:id="rId59" name="Check Box 112">
              <controlPr defaultSize="0" autoFill="0" autoLine="0" autoPict="0">
                <anchor moveWithCells="1">
                  <from>
                    <xdr:col>4</xdr:col>
                    <xdr:colOff>0</xdr:colOff>
                    <xdr:row>32</xdr:row>
                    <xdr:rowOff>0</xdr:rowOff>
                  </from>
                  <to>
                    <xdr:col>4</xdr:col>
                    <xdr:colOff>514350</xdr:colOff>
                    <xdr:row>33</xdr:row>
                    <xdr:rowOff>31750</xdr:rowOff>
                  </to>
                </anchor>
              </controlPr>
            </control>
          </mc:Choice>
        </mc:AlternateContent>
        <mc:AlternateContent xmlns:mc="http://schemas.openxmlformats.org/markup-compatibility/2006">
          <mc:Choice Requires="x14">
            <control shapeId="12401" r:id="rId60" name="Check Box 113">
              <controlPr defaultSize="0" autoFill="0" autoLine="0" autoPict="0">
                <anchor moveWithCells="1">
                  <from>
                    <xdr:col>4</xdr:col>
                    <xdr:colOff>552450</xdr:colOff>
                    <xdr:row>32</xdr:row>
                    <xdr:rowOff>0</xdr:rowOff>
                  </from>
                  <to>
                    <xdr:col>4</xdr:col>
                    <xdr:colOff>1066800</xdr:colOff>
                    <xdr:row>33</xdr:row>
                    <xdr:rowOff>31750</xdr:rowOff>
                  </to>
                </anchor>
              </controlPr>
            </control>
          </mc:Choice>
        </mc:AlternateContent>
        <mc:AlternateContent xmlns:mc="http://schemas.openxmlformats.org/markup-compatibility/2006">
          <mc:Choice Requires="x14">
            <control shapeId="12402" r:id="rId61" name="Check Box 114">
              <controlPr defaultSize="0" autoFill="0" autoLine="0" autoPict="0">
                <anchor moveWithCells="1">
                  <from>
                    <xdr:col>4</xdr:col>
                    <xdr:colOff>0</xdr:colOff>
                    <xdr:row>31</xdr:row>
                    <xdr:rowOff>0</xdr:rowOff>
                  </from>
                  <to>
                    <xdr:col>4</xdr:col>
                    <xdr:colOff>514350</xdr:colOff>
                    <xdr:row>31</xdr:row>
                    <xdr:rowOff>222250</xdr:rowOff>
                  </to>
                </anchor>
              </controlPr>
            </control>
          </mc:Choice>
        </mc:AlternateContent>
        <mc:AlternateContent xmlns:mc="http://schemas.openxmlformats.org/markup-compatibility/2006">
          <mc:Choice Requires="x14">
            <control shapeId="12403" r:id="rId62" name="Check Box 115">
              <controlPr defaultSize="0" autoFill="0" autoLine="0" autoPict="0">
                <anchor moveWithCells="1">
                  <from>
                    <xdr:col>4</xdr:col>
                    <xdr:colOff>552450</xdr:colOff>
                    <xdr:row>31</xdr:row>
                    <xdr:rowOff>0</xdr:rowOff>
                  </from>
                  <to>
                    <xdr:col>4</xdr:col>
                    <xdr:colOff>1066800</xdr:colOff>
                    <xdr:row>31</xdr:row>
                    <xdr:rowOff>222250</xdr:rowOff>
                  </to>
                </anchor>
              </controlPr>
            </control>
          </mc:Choice>
        </mc:AlternateContent>
        <mc:AlternateContent xmlns:mc="http://schemas.openxmlformats.org/markup-compatibility/2006">
          <mc:Choice Requires="x14">
            <control shapeId="12404" r:id="rId63" name="Check Box 116">
              <controlPr defaultSize="0" autoFill="0" autoLine="0" autoPict="0">
                <anchor moveWithCells="1">
                  <from>
                    <xdr:col>4</xdr:col>
                    <xdr:colOff>0</xdr:colOff>
                    <xdr:row>29</xdr:row>
                    <xdr:rowOff>0</xdr:rowOff>
                  </from>
                  <to>
                    <xdr:col>4</xdr:col>
                    <xdr:colOff>514350</xdr:colOff>
                    <xdr:row>30</xdr:row>
                    <xdr:rowOff>31750</xdr:rowOff>
                  </to>
                </anchor>
              </controlPr>
            </control>
          </mc:Choice>
        </mc:AlternateContent>
        <mc:AlternateContent xmlns:mc="http://schemas.openxmlformats.org/markup-compatibility/2006">
          <mc:Choice Requires="x14">
            <control shapeId="12405" r:id="rId64" name="Check Box 117">
              <controlPr defaultSize="0" autoFill="0" autoLine="0" autoPict="0">
                <anchor moveWithCells="1">
                  <from>
                    <xdr:col>4</xdr:col>
                    <xdr:colOff>552450</xdr:colOff>
                    <xdr:row>29</xdr:row>
                    <xdr:rowOff>0</xdr:rowOff>
                  </from>
                  <to>
                    <xdr:col>4</xdr:col>
                    <xdr:colOff>1066800</xdr:colOff>
                    <xdr:row>30</xdr:row>
                    <xdr:rowOff>31750</xdr:rowOff>
                  </to>
                </anchor>
              </controlPr>
            </control>
          </mc:Choice>
        </mc:AlternateContent>
        <mc:AlternateContent xmlns:mc="http://schemas.openxmlformats.org/markup-compatibility/2006">
          <mc:Choice Requires="x14">
            <control shapeId="12406" r:id="rId65" name="Check Box 118">
              <controlPr defaultSize="0" autoFill="0" autoLine="0" autoPict="0">
                <anchor moveWithCells="1">
                  <from>
                    <xdr:col>4</xdr:col>
                    <xdr:colOff>0</xdr:colOff>
                    <xdr:row>30</xdr:row>
                    <xdr:rowOff>0</xdr:rowOff>
                  </from>
                  <to>
                    <xdr:col>4</xdr:col>
                    <xdr:colOff>514350</xdr:colOff>
                    <xdr:row>31</xdr:row>
                    <xdr:rowOff>31750</xdr:rowOff>
                  </to>
                </anchor>
              </controlPr>
            </control>
          </mc:Choice>
        </mc:AlternateContent>
        <mc:AlternateContent xmlns:mc="http://schemas.openxmlformats.org/markup-compatibility/2006">
          <mc:Choice Requires="x14">
            <control shapeId="12407" r:id="rId66" name="Check Box 119">
              <controlPr defaultSize="0" autoFill="0" autoLine="0" autoPict="0">
                <anchor moveWithCells="1">
                  <from>
                    <xdr:col>4</xdr:col>
                    <xdr:colOff>552450</xdr:colOff>
                    <xdr:row>30</xdr:row>
                    <xdr:rowOff>0</xdr:rowOff>
                  </from>
                  <to>
                    <xdr:col>4</xdr:col>
                    <xdr:colOff>1066800</xdr:colOff>
                    <xdr:row>31</xdr:row>
                    <xdr:rowOff>31750</xdr:rowOff>
                  </to>
                </anchor>
              </controlPr>
            </control>
          </mc:Choice>
        </mc:AlternateContent>
        <mc:AlternateContent xmlns:mc="http://schemas.openxmlformats.org/markup-compatibility/2006">
          <mc:Choice Requires="x14">
            <control shapeId="12410" r:id="rId67" name="Check Box 122">
              <controlPr defaultSize="0" autoFill="0" autoLine="0" autoPict="0">
                <anchor moveWithCells="1">
                  <from>
                    <xdr:col>3</xdr:col>
                    <xdr:colOff>0</xdr:colOff>
                    <xdr:row>27</xdr:row>
                    <xdr:rowOff>0</xdr:rowOff>
                  </from>
                  <to>
                    <xdr:col>3</xdr:col>
                    <xdr:colOff>514350</xdr:colOff>
                    <xdr:row>28</xdr:row>
                    <xdr:rowOff>31750</xdr:rowOff>
                  </to>
                </anchor>
              </controlPr>
            </control>
          </mc:Choice>
        </mc:AlternateContent>
        <mc:AlternateContent xmlns:mc="http://schemas.openxmlformats.org/markup-compatibility/2006">
          <mc:Choice Requires="x14">
            <control shapeId="12411" r:id="rId68" name="Check Box 123">
              <controlPr defaultSize="0" autoFill="0" autoLine="0" autoPict="0">
                <anchor moveWithCells="1">
                  <from>
                    <xdr:col>3</xdr:col>
                    <xdr:colOff>552450</xdr:colOff>
                    <xdr:row>27</xdr:row>
                    <xdr:rowOff>0</xdr:rowOff>
                  </from>
                  <to>
                    <xdr:col>3</xdr:col>
                    <xdr:colOff>1066800</xdr:colOff>
                    <xdr:row>28</xdr:row>
                    <xdr:rowOff>31750</xdr:rowOff>
                  </to>
                </anchor>
              </controlPr>
            </control>
          </mc:Choice>
        </mc:AlternateContent>
        <mc:AlternateContent xmlns:mc="http://schemas.openxmlformats.org/markup-compatibility/2006">
          <mc:Choice Requires="x14">
            <control shapeId="12436" r:id="rId69" name="Check Box 148">
              <controlPr defaultSize="0" autoFill="0" autoLine="0" autoPict="0">
                <anchor moveWithCells="1">
                  <from>
                    <xdr:col>4</xdr:col>
                    <xdr:colOff>0</xdr:colOff>
                    <xdr:row>53</xdr:row>
                    <xdr:rowOff>0</xdr:rowOff>
                  </from>
                  <to>
                    <xdr:col>4</xdr:col>
                    <xdr:colOff>514350</xdr:colOff>
                    <xdr:row>54</xdr:row>
                    <xdr:rowOff>0</xdr:rowOff>
                  </to>
                </anchor>
              </controlPr>
            </control>
          </mc:Choice>
        </mc:AlternateContent>
        <mc:AlternateContent xmlns:mc="http://schemas.openxmlformats.org/markup-compatibility/2006">
          <mc:Choice Requires="x14">
            <control shapeId="12437" r:id="rId70" name="Check Box 149">
              <controlPr defaultSize="0" autoFill="0" autoLine="0" autoPict="0">
                <anchor moveWithCells="1">
                  <from>
                    <xdr:col>4</xdr:col>
                    <xdr:colOff>552450</xdr:colOff>
                    <xdr:row>53</xdr:row>
                    <xdr:rowOff>0</xdr:rowOff>
                  </from>
                  <to>
                    <xdr:col>4</xdr:col>
                    <xdr:colOff>1066800</xdr:colOff>
                    <xdr:row>54</xdr:row>
                    <xdr:rowOff>0</xdr:rowOff>
                  </to>
                </anchor>
              </controlPr>
            </control>
          </mc:Choice>
        </mc:AlternateContent>
        <mc:AlternateContent xmlns:mc="http://schemas.openxmlformats.org/markup-compatibility/2006">
          <mc:Choice Requires="x14">
            <control shapeId="12441" r:id="rId71" name="Check Box 153">
              <controlPr defaultSize="0" autoFill="0" autoLine="0" autoPict="0">
                <anchor moveWithCells="1" sizeWithCells="1">
                  <from>
                    <xdr:col>4</xdr:col>
                    <xdr:colOff>38100</xdr:colOff>
                    <xdr:row>67</xdr:row>
                    <xdr:rowOff>165100</xdr:rowOff>
                  </from>
                  <to>
                    <xdr:col>4</xdr:col>
                    <xdr:colOff>666750</xdr:colOff>
                    <xdr:row>67</xdr:row>
                    <xdr:rowOff>495300</xdr:rowOff>
                  </to>
                </anchor>
              </controlPr>
            </control>
          </mc:Choice>
        </mc:AlternateContent>
        <mc:AlternateContent xmlns:mc="http://schemas.openxmlformats.org/markup-compatibility/2006">
          <mc:Choice Requires="x14">
            <control shapeId="12442" r:id="rId72" name="Check Box 154">
              <controlPr defaultSize="0" autoFill="0" autoLine="0" autoPict="0">
                <anchor moveWithCells="1" sizeWithCells="1">
                  <from>
                    <xdr:col>4</xdr:col>
                    <xdr:colOff>711200</xdr:colOff>
                    <xdr:row>67</xdr:row>
                    <xdr:rowOff>165100</xdr:rowOff>
                  </from>
                  <to>
                    <xdr:col>4</xdr:col>
                    <xdr:colOff>1333500</xdr:colOff>
                    <xdr:row>67</xdr:row>
                    <xdr:rowOff>495300</xdr:rowOff>
                  </to>
                </anchor>
              </controlPr>
            </control>
          </mc:Choice>
        </mc:AlternateContent>
        <mc:AlternateContent xmlns:mc="http://schemas.openxmlformats.org/markup-compatibility/2006">
          <mc:Choice Requires="x14">
            <control shapeId="12443" r:id="rId73" name="Check Box 155">
              <controlPr defaultSize="0" autoFill="0" autoLine="0" autoPict="0">
                <anchor moveWithCells="1" sizeWithCells="1">
                  <from>
                    <xdr:col>4</xdr:col>
                    <xdr:colOff>1327150</xdr:colOff>
                    <xdr:row>67</xdr:row>
                    <xdr:rowOff>165100</xdr:rowOff>
                  </from>
                  <to>
                    <xdr:col>4</xdr:col>
                    <xdr:colOff>2298700</xdr:colOff>
                    <xdr:row>67</xdr:row>
                    <xdr:rowOff>495300</xdr:rowOff>
                  </to>
                </anchor>
              </controlPr>
            </control>
          </mc:Choice>
        </mc:AlternateContent>
        <mc:AlternateContent xmlns:mc="http://schemas.openxmlformats.org/markup-compatibility/2006">
          <mc:Choice Requires="x14">
            <control shapeId="12452" r:id="rId74" name="Check Box 164">
              <controlPr defaultSize="0" autoFill="0" autoLine="0" autoPict="0">
                <anchor moveWithCells="1">
                  <from>
                    <xdr:col>4</xdr:col>
                    <xdr:colOff>0</xdr:colOff>
                    <xdr:row>85</xdr:row>
                    <xdr:rowOff>0</xdr:rowOff>
                  </from>
                  <to>
                    <xdr:col>4</xdr:col>
                    <xdr:colOff>514350</xdr:colOff>
                    <xdr:row>86</xdr:row>
                    <xdr:rowOff>0</xdr:rowOff>
                  </to>
                </anchor>
              </controlPr>
            </control>
          </mc:Choice>
        </mc:AlternateContent>
        <mc:AlternateContent xmlns:mc="http://schemas.openxmlformats.org/markup-compatibility/2006">
          <mc:Choice Requires="x14">
            <control shapeId="12453" r:id="rId75" name="Check Box 165">
              <controlPr defaultSize="0" autoFill="0" autoLine="0" autoPict="0">
                <anchor moveWithCells="1">
                  <from>
                    <xdr:col>4</xdr:col>
                    <xdr:colOff>552450</xdr:colOff>
                    <xdr:row>85</xdr:row>
                    <xdr:rowOff>0</xdr:rowOff>
                  </from>
                  <to>
                    <xdr:col>4</xdr:col>
                    <xdr:colOff>1066800</xdr:colOff>
                    <xdr:row>86</xdr:row>
                    <xdr:rowOff>0</xdr:rowOff>
                  </to>
                </anchor>
              </controlPr>
            </control>
          </mc:Choice>
        </mc:AlternateContent>
        <mc:AlternateContent xmlns:mc="http://schemas.openxmlformats.org/markup-compatibility/2006">
          <mc:Choice Requires="x14">
            <control shapeId="12454" r:id="rId76" name="Check Box 166">
              <controlPr defaultSize="0" autoFill="0" autoLine="0" autoPict="0">
                <anchor moveWithCells="1">
                  <from>
                    <xdr:col>4</xdr:col>
                    <xdr:colOff>1060450</xdr:colOff>
                    <xdr:row>85</xdr:row>
                    <xdr:rowOff>0</xdr:rowOff>
                  </from>
                  <to>
                    <xdr:col>4</xdr:col>
                    <xdr:colOff>1854200</xdr:colOff>
                    <xdr:row>86</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I43"/>
  <sheetViews>
    <sheetView zoomScale="60" zoomScaleNormal="70" workbookViewId="0">
      <selection activeCell="E31" sqref="E31:H31"/>
    </sheetView>
  </sheetViews>
  <sheetFormatPr defaultColWidth="9.1796875" defaultRowHeight="14" x14ac:dyDescent="0.35"/>
  <cols>
    <col min="1" max="2" width="1.81640625" style="241" customWidth="1"/>
    <col min="3" max="3" width="50" style="241" customWidth="1"/>
    <col min="4" max="4" width="29.453125" style="241" customWidth="1"/>
    <col min="5" max="5" width="29" style="241" bestFit="1" customWidth="1"/>
    <col min="6" max="6" width="21.1796875" style="241" customWidth="1"/>
    <col min="7" max="7" width="33.453125" style="241" bestFit="1" customWidth="1"/>
    <col min="8" max="8" width="57.453125" style="241" bestFit="1" customWidth="1"/>
    <col min="9" max="10" width="1.81640625" style="241" customWidth="1"/>
    <col min="11" max="16384" width="9.1796875" style="241"/>
  </cols>
  <sheetData>
    <row r="1" spans="2:9" ht="14.5" thickBot="1" x14ac:dyDescent="0.4"/>
    <row r="2" spans="2:9" ht="14.5" thickBot="1" x14ac:dyDescent="0.4">
      <c r="B2" s="330"/>
      <c r="C2" s="331"/>
      <c r="D2" s="331"/>
      <c r="E2" s="331"/>
      <c r="F2" s="331"/>
      <c r="G2" s="331"/>
      <c r="H2" s="331"/>
      <c r="I2" s="332"/>
    </row>
    <row r="3" spans="2:9" ht="20.5" thickBot="1" x14ac:dyDescent="0.4">
      <c r="B3" s="293"/>
      <c r="C3" s="765" t="s">
        <v>778</v>
      </c>
      <c r="D3" s="766"/>
      <c r="E3" s="766"/>
      <c r="F3" s="766"/>
      <c r="G3" s="766"/>
      <c r="H3" s="767"/>
      <c r="I3" s="333"/>
    </row>
    <row r="4" spans="2:9" x14ac:dyDescent="0.35">
      <c r="B4" s="293"/>
      <c r="C4" s="329"/>
      <c r="D4" s="329"/>
      <c r="E4" s="329"/>
      <c r="F4" s="329"/>
      <c r="G4" s="329"/>
      <c r="H4" s="329"/>
      <c r="I4" s="333"/>
    </row>
    <row r="5" spans="2:9" x14ac:dyDescent="0.35">
      <c r="B5" s="293"/>
      <c r="C5" s="329"/>
      <c r="D5" s="329"/>
      <c r="E5" s="329"/>
      <c r="F5" s="329"/>
      <c r="G5" s="329"/>
      <c r="H5" s="329"/>
      <c r="I5" s="333"/>
    </row>
    <row r="6" spans="2:9" x14ac:dyDescent="0.35">
      <c r="B6" s="293"/>
      <c r="C6" s="334" t="s">
        <v>779</v>
      </c>
      <c r="D6" s="329"/>
      <c r="E6" s="329"/>
      <c r="F6" s="329"/>
      <c r="G6" s="329"/>
      <c r="H6" s="329"/>
      <c r="I6" s="333"/>
    </row>
    <row r="7" spans="2:9" ht="14.5" thickBot="1" x14ac:dyDescent="0.4">
      <c r="B7" s="293"/>
      <c r="C7" s="329"/>
      <c r="D7" s="329"/>
      <c r="E7" s="329"/>
      <c r="F7" s="329"/>
      <c r="G7" s="329"/>
      <c r="H7" s="329"/>
      <c r="I7" s="333"/>
    </row>
    <row r="8" spans="2:9" ht="45" customHeight="1" thickBot="1" x14ac:dyDescent="0.4">
      <c r="B8" s="293"/>
      <c r="C8" s="672" t="s">
        <v>749</v>
      </c>
      <c r="D8" s="673"/>
      <c r="E8" s="769" t="s">
        <v>11</v>
      </c>
      <c r="F8" s="769"/>
      <c r="G8" s="769"/>
      <c r="H8" s="770"/>
      <c r="I8" s="333"/>
    </row>
    <row r="9" spans="2:9" ht="45" customHeight="1" thickBot="1" x14ac:dyDescent="0.4">
      <c r="B9" s="293"/>
      <c r="C9" s="676" t="s">
        <v>743</v>
      </c>
      <c r="D9" s="677"/>
      <c r="E9" s="769" t="s">
        <v>984</v>
      </c>
      <c r="F9" s="769"/>
      <c r="G9" s="769"/>
      <c r="H9" s="770"/>
      <c r="I9" s="333"/>
    </row>
    <row r="10" spans="2:9" ht="15" customHeight="1" thickBot="1" x14ac:dyDescent="0.4">
      <c r="B10" s="293"/>
      <c r="C10" s="768"/>
      <c r="D10" s="768"/>
      <c r="E10" s="771"/>
      <c r="F10" s="771"/>
      <c r="G10" s="771"/>
      <c r="H10" s="771"/>
      <c r="I10" s="333"/>
    </row>
    <row r="11" spans="2:9" ht="30" customHeight="1" x14ac:dyDescent="0.35">
      <c r="B11" s="293"/>
      <c r="C11" s="762" t="s">
        <v>736</v>
      </c>
      <c r="D11" s="763"/>
      <c r="E11" s="763"/>
      <c r="F11" s="763"/>
      <c r="G11" s="763"/>
      <c r="H11" s="764"/>
      <c r="I11" s="333"/>
    </row>
    <row r="12" spans="2:9" x14ac:dyDescent="0.35">
      <c r="B12" s="293"/>
      <c r="C12" s="326" t="s">
        <v>738</v>
      </c>
      <c r="D12" s="327" t="s">
        <v>739</v>
      </c>
      <c r="E12" s="327" t="s">
        <v>246</v>
      </c>
      <c r="F12" s="327" t="s">
        <v>244</v>
      </c>
      <c r="G12" s="327" t="s">
        <v>697</v>
      </c>
      <c r="H12" s="328" t="s">
        <v>698</v>
      </c>
      <c r="I12" s="333"/>
    </row>
    <row r="13" spans="2:9" ht="76.75" customHeight="1" x14ac:dyDescent="0.35">
      <c r="B13" s="293"/>
      <c r="C13" s="465" t="s">
        <v>1031</v>
      </c>
      <c r="D13" s="339" t="s">
        <v>1032</v>
      </c>
      <c r="E13" s="339" t="s">
        <v>1033</v>
      </c>
      <c r="F13" s="339">
        <v>0</v>
      </c>
      <c r="G13" s="339" t="s">
        <v>1034</v>
      </c>
      <c r="H13" s="340" t="s">
        <v>1075</v>
      </c>
      <c r="I13" s="333"/>
    </row>
    <row r="14" spans="2:9" ht="76.75" customHeight="1" x14ac:dyDescent="0.35">
      <c r="B14" s="293"/>
      <c r="C14" s="465" t="s">
        <v>1036</v>
      </c>
      <c r="D14" s="339" t="s">
        <v>1032</v>
      </c>
      <c r="E14" s="339" t="s">
        <v>1033</v>
      </c>
      <c r="F14" s="339">
        <v>0</v>
      </c>
      <c r="G14" s="339" t="s">
        <v>1037</v>
      </c>
      <c r="H14" s="340" t="s">
        <v>1074</v>
      </c>
      <c r="I14" s="333"/>
    </row>
    <row r="15" spans="2:9" ht="76.75" customHeight="1" x14ac:dyDescent="0.35">
      <c r="B15" s="293"/>
      <c r="C15" s="465" t="s">
        <v>1038</v>
      </c>
      <c r="D15" s="339" t="s">
        <v>1032</v>
      </c>
      <c r="E15" s="466" t="s">
        <v>1039</v>
      </c>
      <c r="F15" s="339">
        <v>0</v>
      </c>
      <c r="G15" s="339" t="s">
        <v>1040</v>
      </c>
      <c r="H15" s="340" t="s">
        <v>1073</v>
      </c>
      <c r="I15" s="333"/>
    </row>
    <row r="16" spans="2:9" ht="51" customHeight="1" x14ac:dyDescent="0.35">
      <c r="B16" s="293"/>
      <c r="C16" s="465" t="s">
        <v>1041</v>
      </c>
      <c r="D16" s="339" t="s">
        <v>1042</v>
      </c>
      <c r="E16" s="466" t="s">
        <v>1043</v>
      </c>
      <c r="F16" s="339">
        <v>0</v>
      </c>
      <c r="G16" s="339" t="s">
        <v>1044</v>
      </c>
      <c r="H16" s="340" t="s">
        <v>1072</v>
      </c>
      <c r="I16" s="333"/>
    </row>
    <row r="17" spans="2:9" x14ac:dyDescent="0.35">
      <c r="B17" s="293"/>
      <c r="C17" s="329"/>
      <c r="D17" s="329"/>
      <c r="E17" s="329"/>
      <c r="F17" s="329"/>
      <c r="G17" s="329"/>
      <c r="H17" s="329"/>
      <c r="I17" s="333"/>
    </row>
    <row r="18" spans="2:9" x14ac:dyDescent="0.35">
      <c r="B18" s="293"/>
      <c r="C18" s="283"/>
      <c r="D18" s="329"/>
      <c r="E18" s="329"/>
      <c r="F18" s="329"/>
      <c r="G18" s="329"/>
      <c r="H18" s="329"/>
      <c r="I18" s="333"/>
    </row>
    <row r="19" spans="2:9" s="247" customFormat="1" x14ac:dyDescent="0.35">
      <c r="B19" s="293"/>
      <c r="C19" s="334" t="s">
        <v>781</v>
      </c>
      <c r="D19" s="329"/>
      <c r="E19" s="329"/>
      <c r="F19" s="329"/>
      <c r="G19" s="329"/>
      <c r="H19" s="329"/>
      <c r="I19" s="333"/>
    </row>
    <row r="20" spans="2:9" s="247" customFormat="1" ht="14.5" thickBot="1" x14ac:dyDescent="0.4">
      <c r="B20" s="293"/>
      <c r="C20" s="334"/>
      <c r="D20" s="329"/>
      <c r="E20" s="329"/>
      <c r="F20" s="329"/>
      <c r="G20" s="329"/>
      <c r="H20" s="329"/>
      <c r="I20" s="333"/>
    </row>
    <row r="21" spans="2:9" s="247" customFormat="1" ht="30" customHeight="1" x14ac:dyDescent="0.35">
      <c r="B21" s="293"/>
      <c r="C21" s="756" t="s">
        <v>742</v>
      </c>
      <c r="D21" s="757"/>
      <c r="E21" s="757"/>
      <c r="F21" s="757"/>
      <c r="G21" s="757"/>
      <c r="H21" s="758"/>
      <c r="I21" s="333"/>
    </row>
    <row r="22" spans="2:9" ht="30" customHeight="1" x14ac:dyDescent="0.35">
      <c r="B22" s="293"/>
      <c r="C22" s="731" t="s">
        <v>744</v>
      </c>
      <c r="D22" s="732"/>
      <c r="E22" s="732" t="s">
        <v>698</v>
      </c>
      <c r="F22" s="732"/>
      <c r="G22" s="732"/>
      <c r="H22" s="733"/>
      <c r="I22" s="333"/>
    </row>
    <row r="23" spans="2:9" ht="30" customHeight="1" x14ac:dyDescent="0.35">
      <c r="B23" s="293"/>
      <c r="C23" s="739"/>
      <c r="D23" s="740"/>
      <c r="E23" s="759"/>
      <c r="F23" s="760"/>
      <c r="G23" s="760"/>
      <c r="H23" s="761"/>
      <c r="I23" s="333"/>
    </row>
    <row r="24" spans="2:9" ht="30" customHeight="1" thickBot="1" x14ac:dyDescent="0.4">
      <c r="B24" s="293"/>
      <c r="C24" s="754"/>
      <c r="D24" s="755"/>
      <c r="E24" s="688"/>
      <c r="F24" s="688"/>
      <c r="G24" s="688"/>
      <c r="H24" s="689"/>
      <c r="I24" s="333"/>
    </row>
    <row r="25" spans="2:9" x14ac:dyDescent="0.35">
      <c r="B25" s="293"/>
      <c r="C25" s="329"/>
      <c r="D25" s="329"/>
      <c r="E25" s="329"/>
      <c r="F25" s="329"/>
      <c r="G25" s="329"/>
      <c r="H25" s="329"/>
      <c r="I25" s="333"/>
    </row>
    <row r="26" spans="2:9" x14ac:dyDescent="0.35">
      <c r="B26" s="293"/>
      <c r="C26" s="329"/>
      <c r="D26" s="329"/>
      <c r="E26" s="329"/>
      <c r="F26" s="329"/>
      <c r="G26" s="329"/>
      <c r="H26" s="329"/>
      <c r="I26" s="333"/>
    </row>
    <row r="27" spans="2:9" x14ac:dyDescent="0.35">
      <c r="B27" s="293"/>
      <c r="C27" s="334" t="s">
        <v>780</v>
      </c>
      <c r="D27" s="334"/>
      <c r="E27" s="329"/>
      <c r="F27" s="329"/>
      <c r="G27" s="329"/>
      <c r="H27" s="329"/>
      <c r="I27" s="333"/>
    </row>
    <row r="28" spans="2:9" ht="14.5" thickBot="1" x14ac:dyDescent="0.4">
      <c r="B28" s="293"/>
      <c r="C28" s="335"/>
      <c r="D28" s="329"/>
      <c r="E28" s="329"/>
      <c r="F28" s="329"/>
      <c r="G28" s="329"/>
      <c r="H28" s="329"/>
      <c r="I28" s="333"/>
    </row>
    <row r="29" spans="2:9" ht="84.75" customHeight="1" x14ac:dyDescent="0.35">
      <c r="B29" s="293"/>
      <c r="C29" s="672" t="s">
        <v>783</v>
      </c>
      <c r="D29" s="673"/>
      <c r="E29" s="744" t="s">
        <v>1046</v>
      </c>
      <c r="F29" s="745"/>
      <c r="G29" s="745"/>
      <c r="H29" s="746"/>
      <c r="I29" s="333"/>
    </row>
    <row r="30" spans="2:9" ht="45" customHeight="1" x14ac:dyDescent="0.35">
      <c r="B30" s="293"/>
      <c r="C30" s="674" t="s">
        <v>699</v>
      </c>
      <c r="D30" s="675"/>
      <c r="E30" s="747" t="s">
        <v>1121</v>
      </c>
      <c r="F30" s="747"/>
      <c r="G30" s="747"/>
      <c r="H30" s="748"/>
      <c r="I30" s="333"/>
    </row>
    <row r="31" spans="2:9" ht="71.5" customHeight="1" x14ac:dyDescent="0.35">
      <c r="B31" s="293"/>
      <c r="C31" s="674" t="s">
        <v>784</v>
      </c>
      <c r="D31" s="675"/>
      <c r="E31" s="678" t="s">
        <v>1122</v>
      </c>
      <c r="F31" s="747"/>
      <c r="G31" s="747"/>
      <c r="H31" s="748"/>
      <c r="I31" s="333"/>
    </row>
    <row r="32" spans="2:9" ht="45" customHeight="1" x14ac:dyDescent="0.35">
      <c r="B32" s="293"/>
      <c r="C32" s="674" t="s">
        <v>757</v>
      </c>
      <c r="D32" s="675"/>
      <c r="E32" s="749" t="s">
        <v>1123</v>
      </c>
      <c r="F32" s="750"/>
      <c r="G32" s="750"/>
      <c r="H32" s="751"/>
      <c r="I32" s="333"/>
    </row>
    <row r="33" spans="2:9" ht="45" customHeight="1" thickBot="1" x14ac:dyDescent="0.4">
      <c r="B33" s="293"/>
      <c r="C33" s="676" t="s">
        <v>700</v>
      </c>
      <c r="D33" s="677"/>
      <c r="E33" s="752" t="s">
        <v>1047</v>
      </c>
      <c r="F33" s="752"/>
      <c r="G33" s="752"/>
      <c r="H33" s="753"/>
      <c r="I33" s="333"/>
    </row>
    <row r="34" spans="2:9" customFormat="1" ht="15" customHeight="1" x14ac:dyDescent="0.35">
      <c r="B34" s="81"/>
      <c r="C34" s="82"/>
      <c r="D34" s="82"/>
      <c r="E34" s="82"/>
      <c r="F34" s="82"/>
      <c r="G34" s="82"/>
      <c r="H34" s="82"/>
      <c r="I34" s="84"/>
    </row>
    <row r="35" spans="2:9" x14ac:dyDescent="0.35">
      <c r="B35" s="293"/>
      <c r="C35" s="283"/>
      <c r="D35" s="329"/>
      <c r="E35" s="329"/>
      <c r="F35" s="329"/>
      <c r="G35" s="329"/>
      <c r="H35" s="329"/>
      <c r="I35" s="333"/>
    </row>
    <row r="36" spans="2:9" x14ac:dyDescent="0.35">
      <c r="B36" s="293"/>
      <c r="C36" s="334" t="s">
        <v>782</v>
      </c>
      <c r="D36" s="329"/>
      <c r="E36" s="329"/>
      <c r="F36" s="329"/>
      <c r="G36" s="329"/>
      <c r="H36" s="329"/>
      <c r="I36" s="333"/>
    </row>
    <row r="37" spans="2:9" ht="14.5" thickBot="1" x14ac:dyDescent="0.4">
      <c r="B37" s="293"/>
      <c r="C37" s="334"/>
      <c r="D37" s="329"/>
      <c r="E37" s="329"/>
      <c r="F37" s="329"/>
      <c r="G37" s="329"/>
      <c r="H37" s="329"/>
      <c r="I37" s="333"/>
    </row>
    <row r="38" spans="2:9" ht="45" customHeight="1" x14ac:dyDescent="0.35">
      <c r="B38" s="293"/>
      <c r="C38" s="672" t="s">
        <v>759</v>
      </c>
      <c r="D38" s="673"/>
      <c r="E38" s="713"/>
      <c r="F38" s="713"/>
      <c r="G38" s="713"/>
      <c r="H38" s="714"/>
      <c r="I38" s="333"/>
    </row>
    <row r="39" spans="2:9" ht="45" customHeight="1" x14ac:dyDescent="0.35">
      <c r="B39" s="293"/>
      <c r="C39" s="731" t="s">
        <v>760</v>
      </c>
      <c r="D39" s="732"/>
      <c r="E39" s="732" t="s">
        <v>733</v>
      </c>
      <c r="F39" s="732"/>
      <c r="G39" s="732"/>
      <c r="H39" s="733"/>
      <c r="I39" s="333"/>
    </row>
    <row r="40" spans="2:9" ht="154.5" customHeight="1" x14ac:dyDescent="0.35">
      <c r="B40" s="293"/>
      <c r="C40" s="739" t="s">
        <v>1308</v>
      </c>
      <c r="D40" s="740"/>
      <c r="E40" s="741"/>
      <c r="F40" s="742"/>
      <c r="G40" s="742"/>
      <c r="H40" s="743"/>
      <c r="I40" s="333"/>
    </row>
    <row r="41" spans="2:9" ht="45" customHeight="1" thickBot="1" x14ac:dyDescent="0.4">
      <c r="B41" s="293"/>
      <c r="C41" s="734"/>
      <c r="D41" s="735"/>
      <c r="E41" s="736"/>
      <c r="F41" s="737"/>
      <c r="G41" s="737"/>
      <c r="H41" s="738"/>
      <c r="I41" s="333"/>
    </row>
    <row r="42" spans="2:9" x14ac:dyDescent="0.35">
      <c r="B42" s="293"/>
      <c r="C42" s="329"/>
      <c r="D42" s="329"/>
      <c r="E42" s="329"/>
      <c r="F42" s="329"/>
      <c r="G42" s="329"/>
      <c r="H42" s="329"/>
      <c r="I42" s="333"/>
    </row>
    <row r="43" spans="2:9" ht="14.5" thickBot="1" x14ac:dyDescent="0.4">
      <c r="B43" s="336"/>
      <c r="C43" s="337"/>
      <c r="D43" s="337"/>
      <c r="E43" s="337"/>
      <c r="F43" s="337"/>
      <c r="G43" s="337"/>
      <c r="H43" s="337"/>
      <c r="I43" s="338"/>
    </row>
  </sheetData>
  <customSheetViews>
    <customSheetView guid="{0B64CDAF-79DE-49D1-9990-68FE67F0BDEF}" scale="60">
      <selection activeCell="E31" sqref="E31:H31"/>
      <pageMargins left="0.7" right="0.7" top="0.75" bottom="0.75" header="0.3" footer="0.3"/>
      <pageSetup paperSize="9" orientation="portrait" horizontalDpi="4294967293" verticalDpi="4294967293" r:id="rId1"/>
    </customSheetView>
    <customSheetView guid="{7ABC4BEF-25DE-41D9-BB2E-F63719FFD8CD}" scale="60">
      <selection activeCell="E31" sqref="E31:H31"/>
      <pageMargins left="0.7" right="0.7" top="0.75" bottom="0.75" header="0.3" footer="0.3"/>
      <pageSetup paperSize="9" orientation="portrait" horizontalDpi="4294967293" verticalDpi="4294967293" r:id="rId2"/>
    </customSheetView>
    <customSheetView guid="{8F0D285A-0224-4C31-92C2-6C61BAA6C63C}" topLeftCell="A13">
      <selection activeCell="F27" sqref="F27"/>
      <pageMargins left="0.7" right="0.7" top="0.75" bottom="0.75" header="0.3" footer="0.3"/>
      <pageSetup paperSize="9" orientation="portrait" horizontalDpi="4294967293" verticalDpi="4294967293" r:id="rId3"/>
    </customSheetView>
    <customSheetView guid="{724EC541-FBBD-44B7-BF6E-E9353C654B89}" scale="60" topLeftCell="A25">
      <selection activeCell="O40" sqref="O40"/>
      <pageMargins left="0.7" right="0.7" top="0.75" bottom="0.75" header="0.3" footer="0.3"/>
      <pageSetup paperSize="9" orientation="portrait" horizontalDpi="4294967293" verticalDpi="4294967293" r:id="rId4"/>
    </customSheetView>
  </customSheetViews>
  <mergeCells count="33">
    <mergeCell ref="C11:H11"/>
    <mergeCell ref="C3:H3"/>
    <mergeCell ref="C8:D8"/>
    <mergeCell ref="C10:D10"/>
    <mergeCell ref="E8:H8"/>
    <mergeCell ref="E10:H10"/>
    <mergeCell ref="C9:D9"/>
    <mergeCell ref="E9:H9"/>
    <mergeCell ref="C22:D22"/>
    <mergeCell ref="E22:H22"/>
    <mergeCell ref="C24:D24"/>
    <mergeCell ref="E24:H24"/>
    <mergeCell ref="C21:H21"/>
    <mergeCell ref="C23:D23"/>
    <mergeCell ref="E23:H23"/>
    <mergeCell ref="E29:H29"/>
    <mergeCell ref="E30:H30"/>
    <mergeCell ref="E31:H31"/>
    <mergeCell ref="E32:H32"/>
    <mergeCell ref="E33:H33"/>
    <mergeCell ref="C29:D29"/>
    <mergeCell ref="C30:D30"/>
    <mergeCell ref="C31:D31"/>
    <mergeCell ref="C32:D32"/>
    <mergeCell ref="C33:D33"/>
    <mergeCell ref="C38:D38"/>
    <mergeCell ref="C39:D39"/>
    <mergeCell ref="E38:H38"/>
    <mergeCell ref="E39:H39"/>
    <mergeCell ref="C41:D41"/>
    <mergeCell ref="E41:H41"/>
    <mergeCell ref="C40:D40"/>
    <mergeCell ref="E40:H40"/>
  </mergeCells>
  <pageMargins left="0.7" right="0.7" top="0.75" bottom="0.75" header="0.3" footer="0.3"/>
  <pageSetup paperSize="9" orientation="portrait" horizontalDpi="4294967293" verticalDpi="4294967293" r:id="rId5"/>
  <drawing r:id="rId6"/>
  <legacyDrawing r:id="rId7"/>
  <mc:AlternateContent xmlns:mc="http://schemas.openxmlformats.org/markup-compatibility/2006">
    <mc:Choice Requires="x14">
      <controls>
        <mc:AlternateContent xmlns:mc="http://schemas.openxmlformats.org/markup-compatibility/2006">
          <mc:Choice Requires="x14">
            <control shapeId="17412" r:id="rId8" name="Check Box 4">
              <controlPr defaultSize="0" autoFill="0" autoLine="0" autoPict="0">
                <anchor moveWithCells="1">
                  <from>
                    <xdr:col>4</xdr:col>
                    <xdr:colOff>0</xdr:colOff>
                    <xdr:row>37</xdr:row>
                    <xdr:rowOff>0</xdr:rowOff>
                  </from>
                  <to>
                    <xdr:col>4</xdr:col>
                    <xdr:colOff>692150</xdr:colOff>
                    <xdr:row>38</xdr:row>
                    <xdr:rowOff>0</xdr:rowOff>
                  </to>
                </anchor>
              </controlPr>
            </control>
          </mc:Choice>
        </mc:AlternateContent>
        <mc:AlternateContent xmlns:mc="http://schemas.openxmlformats.org/markup-compatibility/2006">
          <mc:Choice Requires="x14">
            <control shapeId="17413" r:id="rId9" name="Check Box 5">
              <controlPr defaultSize="0" autoFill="0" autoLine="0" autoPict="0">
                <anchor moveWithCells="1">
                  <from>
                    <xdr:col>4</xdr:col>
                    <xdr:colOff>742950</xdr:colOff>
                    <xdr:row>37</xdr:row>
                    <xdr:rowOff>0</xdr:rowOff>
                  </from>
                  <to>
                    <xdr:col>4</xdr:col>
                    <xdr:colOff>1435100</xdr:colOff>
                    <xdr:row>38</xdr:row>
                    <xdr:rowOff>0</xdr:rowOff>
                  </to>
                </anchor>
              </controlPr>
            </control>
          </mc:Choice>
        </mc:AlternateContent>
        <mc:AlternateContent xmlns:mc="http://schemas.openxmlformats.org/markup-compatibility/2006">
          <mc:Choice Requires="x14">
            <control shapeId="17414" r:id="rId10" name="Check Box 6">
              <controlPr defaultSize="0" autoFill="0" autoLine="0" autoPict="0">
                <anchor moveWithCells="1">
                  <from>
                    <xdr:col>4</xdr:col>
                    <xdr:colOff>1422400</xdr:colOff>
                    <xdr:row>37</xdr:row>
                    <xdr:rowOff>0</xdr:rowOff>
                  </from>
                  <to>
                    <xdr:col>5</xdr:col>
                    <xdr:colOff>476250</xdr:colOff>
                    <xdr:row>38</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F40"/>
  <sheetViews>
    <sheetView topLeftCell="A16" workbookViewId="0">
      <selection activeCell="D11" sqref="D11"/>
    </sheetView>
  </sheetViews>
  <sheetFormatPr defaultColWidth="9.1796875" defaultRowHeight="14" x14ac:dyDescent="0.3"/>
  <cols>
    <col min="1" max="2" width="1.81640625" style="17" customWidth="1"/>
    <col min="3" max="3" width="11.453125" style="249" customWidth="1"/>
    <col min="4" max="4" width="116" style="248" customWidth="1"/>
    <col min="5" max="6" width="1.81640625" style="17" customWidth="1"/>
    <col min="7" max="16384" width="9.1796875" style="17"/>
  </cols>
  <sheetData>
    <row r="1" spans="2:6" ht="10.5" customHeight="1" thickBot="1" x14ac:dyDescent="0.35"/>
    <row r="2" spans="2:6" ht="14.5" thickBot="1" x14ac:dyDescent="0.35">
      <c r="B2" s="250"/>
      <c r="C2" s="251"/>
      <c r="D2" s="252"/>
      <c r="E2" s="253"/>
    </row>
    <row r="3" spans="2:6" ht="20.5" thickBot="1" x14ac:dyDescent="0.45">
      <c r="B3" s="254"/>
      <c r="C3" s="722" t="s">
        <v>746</v>
      </c>
      <c r="D3" s="724"/>
      <c r="E3" s="255"/>
    </row>
    <row r="4" spans="2:6" ht="20" x14ac:dyDescent="0.4">
      <c r="B4" s="254"/>
      <c r="C4" s="256"/>
      <c r="D4" s="256"/>
      <c r="E4" s="255"/>
    </row>
    <row r="5" spans="2:6" ht="20" x14ac:dyDescent="0.4">
      <c r="B5" s="254"/>
      <c r="C5" s="258" t="s">
        <v>771</v>
      </c>
      <c r="D5" s="256"/>
      <c r="E5" s="255"/>
    </row>
    <row r="6" spans="2:6" ht="14.5" thickBot="1" x14ac:dyDescent="0.35">
      <c r="B6" s="254"/>
      <c r="C6" s="324"/>
      <c r="D6" s="257"/>
      <c r="E6" s="255"/>
    </row>
    <row r="7" spans="2:6" ht="30" customHeight="1" x14ac:dyDescent="0.3">
      <c r="B7" s="254"/>
      <c r="C7" s="342" t="s">
        <v>703</v>
      </c>
      <c r="D7" s="343" t="s">
        <v>704</v>
      </c>
      <c r="E7" s="255"/>
    </row>
    <row r="8" spans="2:6" ht="42" x14ac:dyDescent="0.3">
      <c r="B8" s="254"/>
      <c r="C8" s="321">
        <v>1</v>
      </c>
      <c r="D8" s="322" t="s">
        <v>709</v>
      </c>
      <c r="E8" s="255"/>
    </row>
    <row r="9" spans="2:6" ht="42" x14ac:dyDescent="0.3">
      <c r="B9" s="254"/>
      <c r="C9" s="319">
        <v>2</v>
      </c>
      <c r="D9" s="309" t="s">
        <v>763</v>
      </c>
      <c r="E9" s="255"/>
      <c r="F9" s="246"/>
    </row>
    <row r="10" spans="2:6" x14ac:dyDescent="0.3">
      <c r="B10" s="254"/>
      <c r="C10" s="319">
        <v>3</v>
      </c>
      <c r="D10" s="309" t="s">
        <v>708</v>
      </c>
      <c r="E10" s="255"/>
    </row>
    <row r="11" spans="2:6" ht="42" x14ac:dyDescent="0.3">
      <c r="B11" s="254"/>
      <c r="C11" s="319">
        <v>4</v>
      </c>
      <c r="D11" s="309" t="s">
        <v>710</v>
      </c>
      <c r="E11" s="255"/>
    </row>
    <row r="12" spans="2:6" x14ac:dyDescent="0.3">
      <c r="B12" s="254"/>
      <c r="C12" s="319">
        <v>5</v>
      </c>
      <c r="D12" s="309" t="s">
        <v>715</v>
      </c>
      <c r="E12" s="255"/>
    </row>
    <row r="13" spans="2:6" ht="28" x14ac:dyDescent="0.3">
      <c r="B13" s="254"/>
      <c r="C13" s="319">
        <v>6</v>
      </c>
      <c r="D13" s="309" t="s">
        <v>712</v>
      </c>
      <c r="E13" s="255"/>
    </row>
    <row r="14" spans="2:6" x14ac:dyDescent="0.3">
      <c r="B14" s="254"/>
      <c r="C14" s="319">
        <v>7</v>
      </c>
      <c r="D14" s="309" t="s">
        <v>713</v>
      </c>
      <c r="E14" s="255"/>
    </row>
    <row r="15" spans="2:6" ht="28" x14ac:dyDescent="0.3">
      <c r="B15" s="254"/>
      <c r="C15" s="319">
        <v>8</v>
      </c>
      <c r="D15" s="309" t="s">
        <v>719</v>
      </c>
      <c r="E15" s="255"/>
    </row>
    <row r="16" spans="2:6" x14ac:dyDescent="0.3">
      <c r="B16" s="254"/>
      <c r="C16" s="319">
        <v>9</v>
      </c>
      <c r="D16" s="309" t="s">
        <v>721</v>
      </c>
      <c r="E16" s="255"/>
    </row>
    <row r="17" spans="2:5" x14ac:dyDescent="0.3">
      <c r="B17" s="254"/>
      <c r="C17" s="319">
        <v>10</v>
      </c>
      <c r="D17" s="309" t="s">
        <v>720</v>
      </c>
      <c r="E17" s="255"/>
    </row>
    <row r="18" spans="2:5" x14ac:dyDescent="0.3">
      <c r="B18" s="254"/>
      <c r="C18" s="319">
        <v>11</v>
      </c>
      <c r="D18" s="309" t="s">
        <v>726</v>
      </c>
      <c r="E18" s="255"/>
    </row>
    <row r="19" spans="2:5" x14ac:dyDescent="0.3">
      <c r="B19" s="254"/>
      <c r="C19" s="319">
        <v>12</v>
      </c>
      <c r="D19" s="309" t="s">
        <v>725</v>
      </c>
      <c r="E19" s="255"/>
    </row>
    <row r="20" spans="2:5" x14ac:dyDescent="0.3">
      <c r="B20" s="254"/>
      <c r="C20" s="319">
        <v>13</v>
      </c>
      <c r="D20" s="318" t="s">
        <v>732</v>
      </c>
      <c r="E20" s="255"/>
    </row>
    <row r="21" spans="2:5" ht="28.5" thickBot="1" x14ac:dyDescent="0.35">
      <c r="B21" s="254"/>
      <c r="C21" s="320">
        <v>14</v>
      </c>
      <c r="D21" s="313" t="s">
        <v>773</v>
      </c>
      <c r="E21" s="255"/>
    </row>
    <row r="22" spans="2:5" x14ac:dyDescent="0.3">
      <c r="B22" s="254"/>
      <c r="C22" s="259"/>
      <c r="D22" s="260"/>
      <c r="E22" s="255"/>
    </row>
    <row r="23" spans="2:5" x14ac:dyDescent="0.3">
      <c r="B23" s="254"/>
      <c r="C23" s="258" t="s">
        <v>772</v>
      </c>
      <c r="D23" s="260"/>
      <c r="E23" s="255"/>
    </row>
    <row r="24" spans="2:5" ht="14.5" thickBot="1" x14ac:dyDescent="0.35">
      <c r="B24" s="254"/>
      <c r="C24" s="324"/>
      <c r="D24" s="260"/>
      <c r="E24" s="255"/>
    </row>
    <row r="25" spans="2:5" ht="30" customHeight="1" x14ac:dyDescent="0.3">
      <c r="B25" s="254"/>
      <c r="C25" s="342" t="s">
        <v>703</v>
      </c>
      <c r="D25" s="343" t="s">
        <v>704</v>
      </c>
      <c r="E25" s="255"/>
    </row>
    <row r="26" spans="2:5" x14ac:dyDescent="0.3">
      <c r="B26" s="254"/>
      <c r="C26" s="319">
        <v>1</v>
      </c>
      <c r="D26" s="323" t="s">
        <v>734</v>
      </c>
      <c r="E26" s="255"/>
    </row>
    <row r="27" spans="2:5" x14ac:dyDescent="0.3">
      <c r="B27" s="254"/>
      <c r="C27" s="319">
        <v>2</v>
      </c>
      <c r="D27" s="318" t="s">
        <v>740</v>
      </c>
      <c r="E27" s="255"/>
    </row>
    <row r="28" spans="2:5" x14ac:dyDescent="0.3">
      <c r="B28" s="254"/>
      <c r="C28" s="319">
        <v>3</v>
      </c>
      <c r="D28" s="309" t="s">
        <v>737</v>
      </c>
      <c r="E28" s="255"/>
    </row>
    <row r="29" spans="2:5" x14ac:dyDescent="0.3">
      <c r="B29" s="254"/>
      <c r="C29" s="319">
        <v>4</v>
      </c>
      <c r="D29" s="323" t="s">
        <v>735</v>
      </c>
      <c r="E29" s="255"/>
    </row>
    <row r="30" spans="2:5" x14ac:dyDescent="0.3">
      <c r="B30" s="254"/>
      <c r="C30" s="319">
        <v>5</v>
      </c>
      <c r="D30" s="309" t="s">
        <v>741</v>
      </c>
      <c r="E30" s="255"/>
    </row>
    <row r="31" spans="2:5" x14ac:dyDescent="0.3">
      <c r="B31" s="254"/>
      <c r="C31" s="319">
        <v>6</v>
      </c>
      <c r="D31" s="309" t="s">
        <v>745</v>
      </c>
      <c r="E31" s="255"/>
    </row>
    <row r="32" spans="2:5" x14ac:dyDescent="0.3">
      <c r="B32" s="254"/>
      <c r="C32" s="319">
        <v>7</v>
      </c>
      <c r="D32" s="309" t="s">
        <v>758</v>
      </c>
      <c r="E32" s="255"/>
    </row>
    <row r="33" spans="2:5" x14ac:dyDescent="0.3">
      <c r="B33" s="254"/>
      <c r="C33" s="319">
        <v>8</v>
      </c>
      <c r="D33" s="309" t="s">
        <v>734</v>
      </c>
      <c r="E33" s="255"/>
    </row>
    <row r="34" spans="2:5" ht="42.5" thickBot="1" x14ac:dyDescent="0.35">
      <c r="B34" s="254"/>
      <c r="C34" s="320">
        <v>9</v>
      </c>
      <c r="D34" s="313" t="s">
        <v>761</v>
      </c>
      <c r="E34" s="255"/>
    </row>
    <row r="35" spans="2:5" ht="14.5" thickBot="1" x14ac:dyDescent="0.35">
      <c r="B35" s="262"/>
      <c r="C35" s="263"/>
      <c r="D35" s="264"/>
      <c r="E35" s="265"/>
    </row>
    <row r="36" spans="2:5" x14ac:dyDescent="0.3">
      <c r="D36" s="246"/>
    </row>
    <row r="37" spans="2:5" x14ac:dyDescent="0.3">
      <c r="D37" s="246"/>
    </row>
    <row r="38" spans="2:5" x14ac:dyDescent="0.3">
      <c r="D38" s="246"/>
    </row>
    <row r="39" spans="2:5" x14ac:dyDescent="0.3">
      <c r="D39" s="246"/>
    </row>
    <row r="40" spans="2:5" x14ac:dyDescent="0.3">
      <c r="D40" s="246"/>
    </row>
  </sheetData>
  <customSheetViews>
    <customSheetView guid="{0B64CDAF-79DE-49D1-9990-68FE67F0BDEF}" topLeftCell="A16">
      <selection activeCell="D11" sqref="D11"/>
      <pageMargins left="0.7" right="0.7" top="0.75" bottom="0.75" header="0.3" footer="0.3"/>
      <pageSetup orientation="portrait" r:id="rId1"/>
    </customSheetView>
    <customSheetView guid="{7ABC4BEF-25DE-41D9-BB2E-F63719FFD8CD}" topLeftCell="A16">
      <selection activeCell="D11" sqref="D11"/>
      <pageMargins left="0.7" right="0.7" top="0.75" bottom="0.75" header="0.3" footer="0.3"/>
    </customSheetView>
    <customSheetView guid="{724EC541-FBBD-44B7-BF6E-E9353C654B89}" topLeftCell="A16">
      <selection activeCell="D11" sqref="D11"/>
      <pageMargins left="0.7" right="0.7" top="0.75" bottom="0.75" header="0.3" footer="0.3"/>
    </customSheetView>
  </customSheetViews>
  <mergeCells count="1">
    <mergeCell ref="C3:D3"/>
  </mergeCell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C00000"/>
  </sheetPr>
  <dimension ref="A1:AZ124"/>
  <sheetViews>
    <sheetView topLeftCell="A61" zoomScale="90" zoomScaleNormal="90" zoomScalePageLayoutView="80" workbookViewId="0">
      <selection activeCell="A70" sqref="A70:XFD70"/>
    </sheetView>
  </sheetViews>
  <sheetFormatPr defaultColWidth="8.81640625" defaultRowHeight="14.5" x14ac:dyDescent="0.35"/>
  <cols>
    <col min="1" max="1" width="2.1796875" customWidth="1"/>
    <col min="2" max="2" width="2.453125" customWidth="1"/>
    <col min="3" max="3" width="22.453125" style="8" customWidth="1"/>
    <col min="4" max="4" width="15.453125" customWidth="1"/>
    <col min="5" max="5" width="22.1796875" customWidth="1"/>
    <col min="6" max="6" width="18.81640625" customWidth="1"/>
    <col min="7" max="7" width="16.81640625" customWidth="1"/>
    <col min="8" max="8" width="35.7265625" customWidth="1"/>
    <col min="9" max="9" width="13.81640625" customWidth="1"/>
    <col min="10" max="10" width="2.453125" customWidth="1"/>
    <col min="11" max="11" width="2" customWidth="1"/>
    <col min="12" max="12" width="40.453125" customWidth="1"/>
  </cols>
  <sheetData>
    <row r="1" spans="1:52" ht="15" thickBot="1" x14ac:dyDescent="0.4">
      <c r="A1" s="16"/>
      <c r="B1" s="31"/>
      <c r="C1" s="32"/>
      <c r="D1" s="33"/>
      <c r="E1" s="33"/>
      <c r="F1" s="414"/>
      <c r="G1" s="414"/>
      <c r="H1" s="369"/>
      <c r="I1" s="415"/>
      <c r="J1" s="34"/>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row>
    <row r="2" spans="1:52" ht="20.5" thickBot="1" x14ac:dyDescent="0.45">
      <c r="A2" s="16"/>
      <c r="B2" s="81"/>
      <c r="C2" s="612" t="s">
        <v>252</v>
      </c>
      <c r="D2" s="613"/>
      <c r="E2" s="613"/>
      <c r="F2" s="613"/>
      <c r="G2" s="613"/>
      <c r="H2" s="613"/>
      <c r="I2" s="614"/>
      <c r="J2" s="83"/>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row>
    <row r="3" spans="1:52" x14ac:dyDescent="0.35">
      <c r="A3" s="16"/>
      <c r="B3" s="35"/>
      <c r="C3" s="774" t="s">
        <v>223</v>
      </c>
      <c r="D3" s="774"/>
      <c r="E3" s="774"/>
      <c r="F3" s="774"/>
      <c r="G3" s="774"/>
      <c r="H3" s="774"/>
      <c r="I3" s="774"/>
      <c r="J3" s="355"/>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row>
    <row r="4" spans="1:52" ht="15" customHeight="1" x14ac:dyDescent="0.35">
      <c r="A4" s="16"/>
      <c r="B4" s="35"/>
      <c r="C4" s="362"/>
      <c r="D4" s="362"/>
      <c r="E4" s="362"/>
      <c r="F4" s="416"/>
      <c r="G4" s="416"/>
      <c r="H4" s="416"/>
      <c r="I4" s="416"/>
      <c r="J4" s="355"/>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row>
    <row r="5" spans="1:52" ht="15" customHeight="1" x14ac:dyDescent="0.35">
      <c r="A5" s="16"/>
      <c r="B5" s="35"/>
      <c r="C5" s="37"/>
      <c r="D5" s="38"/>
      <c r="E5" s="38"/>
      <c r="F5" s="417"/>
      <c r="G5" s="417"/>
      <c r="H5" s="418"/>
      <c r="I5" s="419"/>
      <c r="J5" s="355"/>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row>
    <row r="6" spans="1:52" ht="16.5" customHeight="1" thickBot="1" x14ac:dyDescent="0.4">
      <c r="A6" s="16"/>
      <c r="B6" s="35"/>
      <c r="C6" s="37"/>
      <c r="D6" s="793" t="s">
        <v>253</v>
      </c>
      <c r="E6" s="793"/>
      <c r="F6" s="793" t="s">
        <v>257</v>
      </c>
      <c r="G6" s="793"/>
      <c r="H6" s="98" t="s">
        <v>258</v>
      </c>
      <c r="I6" s="98" t="s">
        <v>232</v>
      </c>
      <c r="J6" s="355"/>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row>
    <row r="7" spans="1:52" ht="30" customHeight="1" thickBot="1" x14ac:dyDescent="0.4">
      <c r="A7" s="16"/>
      <c r="B7" s="35"/>
      <c r="C7" s="37"/>
      <c r="D7" s="775" t="s">
        <v>853</v>
      </c>
      <c r="E7" s="776"/>
      <c r="F7" s="779" t="s">
        <v>854</v>
      </c>
      <c r="G7" s="780"/>
      <c r="H7" s="409" t="s">
        <v>855</v>
      </c>
      <c r="I7" s="410" t="s">
        <v>856</v>
      </c>
      <c r="J7" s="355"/>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row>
    <row r="8" spans="1:52" s="8" customFormat="1" ht="36.5" thickBot="1" x14ac:dyDescent="0.4">
      <c r="A8" s="16"/>
      <c r="B8" s="35"/>
      <c r="C8" s="37"/>
      <c r="D8" s="775" t="s">
        <v>857</v>
      </c>
      <c r="E8" s="776"/>
      <c r="F8" s="779" t="s">
        <v>858</v>
      </c>
      <c r="G8" s="780"/>
      <c r="H8" s="558" t="s">
        <v>1229</v>
      </c>
      <c r="I8" s="559" t="s">
        <v>856</v>
      </c>
      <c r="J8" s="355"/>
      <c r="K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row>
    <row r="9" spans="1:52" s="8" customFormat="1" ht="28.5" thickBot="1" x14ac:dyDescent="0.4">
      <c r="A9" s="15"/>
      <c r="B9" s="40"/>
      <c r="C9" s="97" t="s">
        <v>864</v>
      </c>
      <c r="D9" s="775" t="s">
        <v>859</v>
      </c>
      <c r="E9" s="776"/>
      <c r="F9" s="779" t="s">
        <v>860</v>
      </c>
      <c r="G9" s="780"/>
      <c r="H9" s="558" t="s">
        <v>1243</v>
      </c>
      <c r="I9" s="410" t="s">
        <v>856</v>
      </c>
      <c r="J9" s="41"/>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row>
    <row r="10" spans="1:52" s="8" customFormat="1" ht="24.5" thickBot="1" x14ac:dyDescent="0.4">
      <c r="A10" s="15"/>
      <c r="B10" s="40"/>
      <c r="C10" s="97"/>
      <c r="D10" s="775" t="s">
        <v>861</v>
      </c>
      <c r="E10" s="776"/>
      <c r="F10" s="779" t="s">
        <v>862</v>
      </c>
      <c r="G10" s="780"/>
      <c r="H10" s="558" t="s">
        <v>1230</v>
      </c>
      <c r="I10" s="410" t="s">
        <v>856</v>
      </c>
      <c r="J10" s="41"/>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row>
    <row r="11" spans="1:52" s="8" customFormat="1" ht="40.15" customHeight="1" thickBot="1" x14ac:dyDescent="0.4">
      <c r="A11" s="15"/>
      <c r="B11" s="40"/>
      <c r="C11" s="356"/>
      <c r="D11" s="777" t="s">
        <v>863</v>
      </c>
      <c r="E11" s="778"/>
      <c r="F11" s="781" t="s">
        <v>972</v>
      </c>
      <c r="G11" s="782"/>
      <c r="H11" s="411">
        <v>21</v>
      </c>
      <c r="I11" s="412" t="s">
        <v>20</v>
      </c>
      <c r="J11" s="41"/>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row>
    <row r="12" spans="1:52" s="8" customFormat="1" ht="40.75" customHeight="1" thickBot="1" x14ac:dyDescent="0.4">
      <c r="A12" s="15"/>
      <c r="B12" s="40"/>
      <c r="C12" s="356"/>
      <c r="D12" s="42"/>
      <c r="E12" s="42"/>
      <c r="F12" s="42"/>
      <c r="G12" s="42"/>
      <c r="H12" s="101" t="s">
        <v>254</v>
      </c>
      <c r="I12" s="413" t="s">
        <v>856</v>
      </c>
      <c r="J12" s="41"/>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row>
    <row r="13" spans="1:52" s="8" customFormat="1" ht="23.25" customHeight="1" thickBot="1" x14ac:dyDescent="0.4">
      <c r="A13" s="15"/>
      <c r="B13" s="40"/>
      <c r="C13" s="356"/>
      <c r="D13" s="796" t="s">
        <v>1124</v>
      </c>
      <c r="E13" s="796"/>
      <c r="F13" s="796"/>
      <c r="G13" s="796"/>
      <c r="H13" s="796"/>
      <c r="I13" s="796"/>
      <c r="J13" s="41"/>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row>
    <row r="14" spans="1:52" s="8" customFormat="1" ht="18.75" customHeight="1" thickBot="1" x14ac:dyDescent="0.4">
      <c r="A14" s="15"/>
      <c r="B14" s="40"/>
      <c r="C14" s="356"/>
      <c r="D14" s="77" t="s">
        <v>60</v>
      </c>
      <c r="E14" s="797" t="s">
        <v>1251</v>
      </c>
      <c r="F14" s="798"/>
      <c r="G14" s="798"/>
      <c r="H14" s="799"/>
      <c r="I14" s="420"/>
      <c r="J14" s="41"/>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row>
    <row r="15" spans="1:52" s="8" customFormat="1" ht="15" thickBot="1" x14ac:dyDescent="0.4">
      <c r="A15" s="15"/>
      <c r="B15" s="40"/>
      <c r="C15" s="356"/>
      <c r="D15" s="77" t="s">
        <v>62</v>
      </c>
      <c r="E15" s="800" t="s">
        <v>1250</v>
      </c>
      <c r="F15" s="801"/>
      <c r="G15" s="801"/>
      <c r="H15" s="802"/>
      <c r="I15" s="420"/>
      <c r="J15" s="41"/>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row>
    <row r="16" spans="1:52" s="8" customFormat="1" x14ac:dyDescent="0.35">
      <c r="A16" s="15"/>
      <c r="B16" s="40"/>
      <c r="C16" s="356"/>
      <c r="D16" s="42"/>
      <c r="E16" s="42"/>
      <c r="F16" s="42"/>
      <c r="G16" s="42"/>
      <c r="H16" s="42"/>
      <c r="I16" s="420"/>
      <c r="J16" s="41"/>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row>
    <row r="17" spans="1:52" s="8" customFormat="1" ht="15" thickBot="1" x14ac:dyDescent="0.4">
      <c r="A17" s="15"/>
      <c r="B17" s="40"/>
      <c r="C17" s="356"/>
      <c r="D17" s="359"/>
      <c r="E17" s="359"/>
      <c r="F17" s="359"/>
      <c r="G17" s="359"/>
      <c r="H17" s="359"/>
      <c r="I17" s="419"/>
      <c r="J17" s="41"/>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row>
    <row r="18" spans="1:52" s="8" customFormat="1" ht="126" x14ac:dyDescent="0.35">
      <c r="A18" s="16"/>
      <c r="B18" s="40"/>
      <c r="C18" s="359" t="s">
        <v>224</v>
      </c>
      <c r="D18" s="803" t="s">
        <v>1255</v>
      </c>
      <c r="E18" s="804"/>
      <c r="F18" s="804"/>
      <c r="G18" s="804"/>
      <c r="H18" s="804"/>
      <c r="I18" s="805"/>
      <c r="J18" s="41"/>
      <c r="K1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row>
    <row r="19" spans="1:52" s="8" customFormat="1" x14ac:dyDescent="0.35">
      <c r="A19" s="16"/>
      <c r="B19" s="40"/>
      <c r="C19" s="359"/>
      <c r="D19" s="806"/>
      <c r="E19" s="807"/>
      <c r="F19" s="807"/>
      <c r="G19" s="807"/>
      <c r="H19" s="807"/>
      <c r="I19" s="808"/>
      <c r="J19" s="41"/>
      <c r="K19"/>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row>
    <row r="20" spans="1:52" s="8" customFormat="1" x14ac:dyDescent="0.35">
      <c r="A20" s="16"/>
      <c r="B20" s="40"/>
      <c r="C20" s="359"/>
      <c r="D20" s="806"/>
      <c r="E20" s="807"/>
      <c r="F20" s="807"/>
      <c r="G20" s="807"/>
      <c r="H20" s="807"/>
      <c r="I20" s="808"/>
      <c r="J20" s="41"/>
      <c r="K20"/>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row>
    <row r="21" spans="1:52" s="8" customFormat="1" ht="15" thickBot="1" x14ac:dyDescent="0.4">
      <c r="A21" s="16"/>
      <c r="B21" s="40"/>
      <c r="C21" s="359"/>
      <c r="D21" s="809"/>
      <c r="E21" s="810"/>
      <c r="F21" s="810"/>
      <c r="G21" s="810"/>
      <c r="H21" s="810"/>
      <c r="I21" s="811"/>
      <c r="J21" s="41"/>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row>
    <row r="22" spans="1:52" s="8" customFormat="1" ht="45" customHeight="1" thickBot="1" x14ac:dyDescent="0.4">
      <c r="A22" s="16"/>
      <c r="B22" s="40"/>
      <c r="C22" s="812" t="s">
        <v>1125</v>
      </c>
      <c r="D22" s="812"/>
      <c r="E22" s="812"/>
      <c r="F22" s="812"/>
      <c r="G22" s="812"/>
      <c r="H22" s="812"/>
      <c r="I22" s="813"/>
      <c r="J22" s="41"/>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row>
    <row r="23" spans="1:52" s="8" customFormat="1" ht="45.75" customHeight="1" thickBot="1" x14ac:dyDescent="0.4">
      <c r="A23" s="15"/>
      <c r="B23" s="40"/>
      <c r="C23" s="421" t="s">
        <v>1126</v>
      </c>
      <c r="D23" s="789" t="s">
        <v>1254</v>
      </c>
      <c r="E23" s="790"/>
      <c r="F23" s="790" t="s">
        <v>865</v>
      </c>
      <c r="G23" s="790"/>
      <c r="H23" s="790" t="s">
        <v>258</v>
      </c>
      <c r="I23" s="790" t="s">
        <v>232</v>
      </c>
      <c r="J23" s="41"/>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row>
    <row r="24" spans="1:52" s="8" customFormat="1" ht="15" thickBot="1" x14ac:dyDescent="0.4">
      <c r="A24" s="15"/>
      <c r="B24" s="40"/>
      <c r="C24" s="813" t="s">
        <v>866</v>
      </c>
      <c r="D24" s="817" t="s">
        <v>867</v>
      </c>
      <c r="E24" s="818"/>
      <c r="F24" s="818"/>
      <c r="G24" s="818"/>
      <c r="H24" s="819"/>
      <c r="I24" s="412"/>
      <c r="J24" s="41"/>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row>
    <row r="25" spans="1:52" ht="46.5" thickBot="1" x14ac:dyDescent="0.4">
      <c r="A25" s="15"/>
      <c r="B25" s="40"/>
      <c r="C25" s="813"/>
      <c r="D25" s="783" t="s">
        <v>868</v>
      </c>
      <c r="E25" s="784"/>
      <c r="F25" s="787" t="s">
        <v>1127</v>
      </c>
      <c r="G25" s="788"/>
      <c r="H25" s="560" t="s">
        <v>1231</v>
      </c>
      <c r="I25" s="412" t="s">
        <v>13</v>
      </c>
      <c r="J25" s="41"/>
      <c r="K25" s="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row>
    <row r="26" spans="1:52" ht="23.5" thickBot="1" x14ac:dyDescent="0.4">
      <c r="A26" s="15"/>
      <c r="B26" s="40"/>
      <c r="C26" s="813"/>
      <c r="D26" s="783" t="s">
        <v>869</v>
      </c>
      <c r="E26" s="784"/>
      <c r="F26" s="787" t="s">
        <v>870</v>
      </c>
      <c r="G26" s="788"/>
      <c r="H26" s="422" t="s">
        <v>1225</v>
      </c>
      <c r="I26" s="412" t="s">
        <v>13</v>
      </c>
      <c r="J26" s="41"/>
      <c r="K26" s="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row>
    <row r="27" spans="1:52" ht="67.5" customHeight="1" thickBot="1" x14ac:dyDescent="0.4">
      <c r="A27" s="15"/>
      <c r="B27" s="40"/>
      <c r="C27" s="813"/>
      <c r="D27" s="785" t="s">
        <v>1128</v>
      </c>
      <c r="E27" s="786"/>
      <c r="F27" s="787" t="s">
        <v>1129</v>
      </c>
      <c r="G27" s="788"/>
      <c r="H27" s="411" t="s">
        <v>871</v>
      </c>
      <c r="I27" s="412" t="s">
        <v>856</v>
      </c>
      <c r="J27" s="41"/>
      <c r="K27" s="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row>
    <row r="28" spans="1:52" ht="93.75" customHeight="1" thickBot="1" x14ac:dyDescent="0.4">
      <c r="A28" s="15"/>
      <c r="B28" s="40"/>
      <c r="C28" s="813"/>
      <c r="D28" s="783" t="s">
        <v>872</v>
      </c>
      <c r="E28" s="784"/>
      <c r="F28" s="787" t="s">
        <v>873</v>
      </c>
      <c r="G28" s="788"/>
      <c r="H28" s="558" t="s">
        <v>1232</v>
      </c>
      <c r="I28" s="506" t="s">
        <v>1233</v>
      </c>
      <c r="J28" s="41"/>
      <c r="K28" s="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row>
    <row r="29" spans="1:52" ht="36.75" customHeight="1" thickBot="1" x14ac:dyDescent="0.4">
      <c r="A29" s="15"/>
      <c r="B29" s="40"/>
      <c r="C29" s="813"/>
      <c r="D29" s="787" t="s">
        <v>874</v>
      </c>
      <c r="E29" s="788"/>
      <c r="F29" s="787" t="s">
        <v>875</v>
      </c>
      <c r="G29" s="788"/>
      <c r="H29" s="561" t="s">
        <v>1234</v>
      </c>
      <c r="I29" s="423" t="s">
        <v>856</v>
      </c>
      <c r="J29" s="41"/>
      <c r="K29" s="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row>
    <row r="30" spans="1:52" ht="36" customHeight="1" thickBot="1" x14ac:dyDescent="0.4">
      <c r="A30" s="15"/>
      <c r="B30" s="40"/>
      <c r="C30" s="813"/>
      <c r="D30" s="820" t="s">
        <v>876</v>
      </c>
      <c r="E30" s="821"/>
      <c r="F30" s="822" t="s">
        <v>877</v>
      </c>
      <c r="G30" s="823"/>
      <c r="H30" s="562" t="s">
        <v>1235</v>
      </c>
      <c r="I30" s="423" t="s">
        <v>26</v>
      </c>
      <c r="J30" s="41"/>
      <c r="K30" s="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row>
    <row r="31" spans="1:52" ht="56.25" customHeight="1" thickBot="1" x14ac:dyDescent="0.4">
      <c r="A31" s="15"/>
      <c r="B31" s="40"/>
      <c r="C31" s="813" t="s">
        <v>878</v>
      </c>
      <c r="D31" s="824" t="s">
        <v>1130</v>
      </c>
      <c r="E31" s="825"/>
      <c r="F31" s="826" t="s">
        <v>879</v>
      </c>
      <c r="G31" s="827"/>
      <c r="H31" s="828" t="s">
        <v>1236</v>
      </c>
      <c r="I31" s="814" t="s">
        <v>13</v>
      </c>
      <c r="J31" s="41"/>
      <c r="K31" s="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row>
    <row r="32" spans="1:52" ht="47.25" customHeight="1" thickBot="1" x14ac:dyDescent="0.4">
      <c r="A32" s="15"/>
      <c r="B32" s="40"/>
      <c r="C32" s="813"/>
      <c r="D32" s="794" t="s">
        <v>880</v>
      </c>
      <c r="E32" s="795"/>
      <c r="F32" s="781" t="s">
        <v>881</v>
      </c>
      <c r="G32" s="782"/>
      <c r="H32" s="828"/>
      <c r="I32" s="815"/>
      <c r="J32" s="41"/>
      <c r="K32" s="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row>
    <row r="33" spans="1:52" ht="45.75" customHeight="1" thickBot="1" x14ac:dyDescent="0.4">
      <c r="A33" s="15"/>
      <c r="B33" s="40"/>
      <c r="C33" s="813"/>
      <c r="D33" s="791" t="s">
        <v>882</v>
      </c>
      <c r="E33" s="792"/>
      <c r="F33" s="791" t="s">
        <v>883</v>
      </c>
      <c r="G33" s="792"/>
      <c r="H33" s="828"/>
      <c r="I33" s="815"/>
      <c r="J33" s="41"/>
      <c r="K33" s="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row>
    <row r="34" spans="1:52" ht="35.5" customHeight="1" thickBot="1" x14ac:dyDescent="0.4">
      <c r="A34" s="15"/>
      <c r="B34" s="40"/>
      <c r="C34" s="813"/>
      <c r="D34" s="794" t="s">
        <v>884</v>
      </c>
      <c r="E34" s="795"/>
      <c r="F34" s="781" t="s">
        <v>885</v>
      </c>
      <c r="G34" s="782"/>
      <c r="H34" s="828"/>
      <c r="I34" s="815"/>
      <c r="J34" s="41"/>
      <c r="K34" s="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row>
    <row r="35" spans="1:52" ht="150" customHeight="1" thickBot="1" x14ac:dyDescent="0.4">
      <c r="A35" s="16"/>
      <c r="B35" s="40"/>
      <c r="C35" s="813"/>
      <c r="D35" s="794" t="s">
        <v>886</v>
      </c>
      <c r="E35" s="795"/>
      <c r="F35" s="781" t="s">
        <v>887</v>
      </c>
      <c r="G35" s="782"/>
      <c r="H35" s="828"/>
      <c r="I35" s="816"/>
      <c r="J35" s="41"/>
      <c r="K35" s="6"/>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row>
    <row r="36" spans="1:52" ht="40.15" customHeight="1" thickBot="1" x14ac:dyDescent="0.4">
      <c r="A36" s="16"/>
      <c r="B36" s="40"/>
      <c r="C36" s="813" t="s">
        <v>888</v>
      </c>
      <c r="D36" s="817" t="s">
        <v>889</v>
      </c>
      <c r="E36" s="818"/>
      <c r="F36" s="818"/>
      <c r="G36" s="818"/>
      <c r="H36" s="819"/>
      <c r="I36" s="412" t="s">
        <v>856</v>
      </c>
      <c r="J36" s="41"/>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row>
    <row r="37" spans="1:52" ht="48" customHeight="1" thickBot="1" x14ac:dyDescent="0.4">
      <c r="A37" s="16"/>
      <c r="B37" s="40"/>
      <c r="C37" s="813"/>
      <c r="D37" s="783" t="s">
        <v>890</v>
      </c>
      <c r="E37" s="784"/>
      <c r="F37" s="829" t="s">
        <v>1237</v>
      </c>
      <c r="G37" s="830"/>
      <c r="H37" s="409" t="s">
        <v>891</v>
      </c>
      <c r="I37" s="412" t="s">
        <v>20</v>
      </c>
      <c r="J37" s="41"/>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row>
    <row r="38" spans="1:52" ht="59.25" customHeight="1" thickBot="1" x14ac:dyDescent="0.4">
      <c r="A38" s="16"/>
      <c r="B38" s="40"/>
      <c r="C38" s="813"/>
      <c r="D38" s="783" t="s">
        <v>892</v>
      </c>
      <c r="E38" s="784"/>
      <c r="F38" s="787" t="s">
        <v>893</v>
      </c>
      <c r="G38" s="788"/>
      <c r="H38" s="409" t="s">
        <v>894</v>
      </c>
      <c r="I38" s="412" t="s">
        <v>856</v>
      </c>
      <c r="J38" s="41"/>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row>
    <row r="39" spans="1:52" ht="66" customHeight="1" thickBot="1" x14ac:dyDescent="0.4">
      <c r="A39" s="16"/>
      <c r="B39" s="40"/>
      <c r="C39" s="813"/>
      <c r="D39" s="772" t="s">
        <v>895</v>
      </c>
      <c r="E39" s="773"/>
      <c r="F39" s="787" t="s">
        <v>896</v>
      </c>
      <c r="G39" s="788"/>
      <c r="H39" s="409" t="s">
        <v>1131</v>
      </c>
      <c r="I39" s="412" t="s">
        <v>856</v>
      </c>
      <c r="J39" s="41"/>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row>
    <row r="40" spans="1:52" ht="83.25" customHeight="1" thickBot="1" x14ac:dyDescent="0.4">
      <c r="A40" s="16"/>
      <c r="B40" s="40"/>
      <c r="C40" s="421"/>
      <c r="D40" s="772" t="s">
        <v>897</v>
      </c>
      <c r="E40" s="773"/>
      <c r="F40" s="787" t="s">
        <v>898</v>
      </c>
      <c r="G40" s="788"/>
      <c r="H40" s="422" t="s">
        <v>1132</v>
      </c>
      <c r="I40" s="412" t="s">
        <v>856</v>
      </c>
      <c r="J40" s="41"/>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row>
    <row r="41" spans="1:52" ht="15" thickBot="1" x14ac:dyDescent="0.4">
      <c r="A41" s="16"/>
      <c r="B41" s="40"/>
      <c r="C41" s="813" t="s">
        <v>899</v>
      </c>
      <c r="D41" s="817" t="s">
        <v>900</v>
      </c>
      <c r="E41" s="818"/>
      <c r="F41" s="818"/>
      <c r="G41" s="818"/>
      <c r="H41" s="819"/>
      <c r="I41" s="412" t="s">
        <v>856</v>
      </c>
      <c r="J41" s="41"/>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row>
    <row r="42" spans="1:52" ht="33.75" customHeight="1" thickBot="1" x14ac:dyDescent="0.4">
      <c r="A42" s="16"/>
      <c r="B42" s="40"/>
      <c r="C42" s="813"/>
      <c r="D42" s="772" t="s">
        <v>1133</v>
      </c>
      <c r="E42" s="773"/>
      <c r="F42" s="787" t="s">
        <v>1134</v>
      </c>
      <c r="G42" s="788"/>
      <c r="H42" s="409" t="s">
        <v>891</v>
      </c>
      <c r="I42" s="412" t="s">
        <v>20</v>
      </c>
      <c r="J42" s="41"/>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row>
    <row r="43" spans="1:52" s="8" customFormat="1" ht="15" thickBot="1" x14ac:dyDescent="0.4">
      <c r="A43" s="16"/>
      <c r="B43" s="40"/>
      <c r="C43" s="813"/>
      <c r="D43" s="772" t="s">
        <v>1135</v>
      </c>
      <c r="E43" s="773"/>
      <c r="F43" s="787" t="s">
        <v>1136</v>
      </c>
      <c r="G43" s="788"/>
      <c r="H43" s="563" t="s">
        <v>891</v>
      </c>
      <c r="I43" s="559" t="s">
        <v>20</v>
      </c>
      <c r="J43" s="41"/>
      <c r="K43" s="6"/>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row>
    <row r="44" spans="1:52" s="8" customFormat="1" ht="54.75" customHeight="1" thickBot="1" x14ac:dyDescent="0.4">
      <c r="A44" s="16"/>
      <c r="B44" s="40"/>
      <c r="C44" s="421"/>
      <c r="D44" s="772" t="s">
        <v>901</v>
      </c>
      <c r="E44" s="773"/>
      <c r="F44" s="787" t="s">
        <v>902</v>
      </c>
      <c r="G44" s="788"/>
      <c r="H44" s="424" t="s">
        <v>1137</v>
      </c>
      <c r="I44" s="412" t="s">
        <v>13</v>
      </c>
      <c r="J44" s="41"/>
      <c r="K44" s="6"/>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row>
    <row r="45" spans="1:52" s="8" customFormat="1" ht="78" customHeight="1" thickBot="1" x14ac:dyDescent="0.4">
      <c r="A45" s="16"/>
      <c r="B45" s="40"/>
      <c r="C45" s="813" t="s">
        <v>888</v>
      </c>
      <c r="D45" s="817" t="s">
        <v>903</v>
      </c>
      <c r="E45" s="818"/>
      <c r="F45" s="818"/>
      <c r="G45" s="818"/>
      <c r="H45" s="819"/>
      <c r="I45" s="412"/>
      <c r="J45" s="41"/>
      <c r="K45" s="6"/>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row>
    <row r="46" spans="1:52" s="8" customFormat="1" ht="54.75" customHeight="1" thickBot="1" x14ac:dyDescent="0.4">
      <c r="A46" s="16"/>
      <c r="B46" s="40"/>
      <c r="C46" s="813"/>
      <c r="D46" s="772" t="s">
        <v>904</v>
      </c>
      <c r="E46" s="773"/>
      <c r="F46" s="787" t="s">
        <v>1136</v>
      </c>
      <c r="G46" s="788"/>
      <c r="H46" s="424" t="s">
        <v>891</v>
      </c>
      <c r="I46" s="412" t="s">
        <v>856</v>
      </c>
      <c r="J46" s="41"/>
      <c r="K46"/>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row>
    <row r="47" spans="1:52" s="8" customFormat="1" ht="58.75" customHeight="1" thickBot="1" x14ac:dyDescent="0.4">
      <c r="A47" s="16"/>
      <c r="B47" s="40"/>
      <c r="C47" s="813"/>
      <c r="D47" s="772" t="s">
        <v>905</v>
      </c>
      <c r="E47" s="773"/>
      <c r="F47" s="787" t="s">
        <v>906</v>
      </c>
      <c r="G47" s="788"/>
      <c r="H47" s="424" t="s">
        <v>907</v>
      </c>
      <c r="I47" s="505" t="s">
        <v>13</v>
      </c>
      <c r="J47" s="41"/>
      <c r="K47"/>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row>
    <row r="48" spans="1:52" ht="60" customHeight="1" thickBot="1" x14ac:dyDescent="0.4">
      <c r="A48" s="16"/>
      <c r="B48" s="40"/>
      <c r="C48" s="813"/>
      <c r="D48" s="817" t="s">
        <v>908</v>
      </c>
      <c r="E48" s="818"/>
      <c r="F48" s="818"/>
      <c r="G48" s="818"/>
      <c r="H48" s="819"/>
      <c r="I48" s="425"/>
      <c r="J48" s="41"/>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row>
    <row r="49" spans="1:52" ht="42.75" customHeight="1" thickBot="1" x14ac:dyDescent="0.4">
      <c r="A49" s="16"/>
      <c r="B49" s="40"/>
      <c r="C49" s="813"/>
      <c r="D49" s="772" t="s">
        <v>1138</v>
      </c>
      <c r="E49" s="773"/>
      <c r="F49" s="787" t="s">
        <v>1139</v>
      </c>
      <c r="G49" s="788"/>
      <c r="H49" s="409" t="s">
        <v>891</v>
      </c>
      <c r="I49" s="412" t="s">
        <v>20</v>
      </c>
      <c r="J49" s="41"/>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row>
    <row r="50" spans="1:52" ht="36.75" customHeight="1" thickBot="1" x14ac:dyDescent="0.4">
      <c r="A50" s="16"/>
      <c r="B50" s="40"/>
      <c r="C50" s="813"/>
      <c r="D50" s="772" t="s">
        <v>1140</v>
      </c>
      <c r="E50" s="773"/>
      <c r="F50" s="831" t="s">
        <v>1238</v>
      </c>
      <c r="G50" s="832"/>
      <c r="H50" s="835" t="s">
        <v>909</v>
      </c>
      <c r="I50" s="412" t="s">
        <v>13</v>
      </c>
      <c r="J50" s="41"/>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row>
    <row r="51" spans="1:52" ht="33.75" customHeight="1" thickBot="1" x14ac:dyDescent="0.4">
      <c r="A51" s="16"/>
      <c r="B51" s="40"/>
      <c r="C51" s="813"/>
      <c r="D51" s="772" t="s">
        <v>910</v>
      </c>
      <c r="E51" s="773"/>
      <c r="F51" s="833"/>
      <c r="G51" s="834"/>
      <c r="H51" s="836"/>
      <c r="I51" s="412" t="s">
        <v>13</v>
      </c>
      <c r="J51" s="41"/>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row>
    <row r="52" spans="1:52" ht="50.15" customHeight="1" thickBot="1" x14ac:dyDescent="0.4">
      <c r="A52" s="16"/>
      <c r="B52" s="40"/>
      <c r="C52" s="813" t="s">
        <v>911</v>
      </c>
      <c r="D52" s="817" t="s">
        <v>912</v>
      </c>
      <c r="E52" s="818"/>
      <c r="F52" s="818"/>
      <c r="G52" s="818"/>
      <c r="H52" s="818"/>
      <c r="I52" s="426"/>
      <c r="J52" s="41"/>
      <c r="L52" s="88"/>
      <c r="M52" s="45"/>
      <c r="N52" s="46"/>
      <c r="O52" s="47"/>
      <c r="P52" s="47"/>
      <c r="Q52" s="47"/>
      <c r="R52" s="47"/>
      <c r="S52" s="99"/>
      <c r="T52" s="99"/>
      <c r="U52" s="48"/>
      <c r="V52" s="88"/>
      <c r="W52" s="88"/>
      <c r="X52" s="88"/>
      <c r="Y52" s="88"/>
      <c r="Z52" s="88"/>
      <c r="AA52" s="88"/>
      <c r="AB52" s="88"/>
      <c r="AC52" s="88"/>
      <c r="AD52" s="88"/>
      <c r="AE52" s="88"/>
      <c r="AF52" s="88"/>
      <c r="AG52" s="88"/>
      <c r="AH52" s="88"/>
      <c r="AI52" s="88"/>
      <c r="AJ52" s="88"/>
      <c r="AK52" s="88"/>
      <c r="AL52" s="88"/>
      <c r="AM52" s="88"/>
      <c r="AN52" s="88"/>
      <c r="AO52" s="88"/>
      <c r="AP52" s="88"/>
      <c r="AQ52" s="88"/>
      <c r="AR52" s="88"/>
    </row>
    <row r="53" spans="1:52" ht="15" thickBot="1" x14ac:dyDescent="0.4">
      <c r="A53" s="16"/>
      <c r="B53" s="40"/>
      <c r="C53" s="813"/>
      <c r="D53" s="772" t="s">
        <v>913</v>
      </c>
      <c r="E53" s="773"/>
      <c r="F53" s="787" t="s">
        <v>1141</v>
      </c>
      <c r="G53" s="788"/>
      <c r="H53" s="563" t="s">
        <v>891</v>
      </c>
      <c r="I53" s="559" t="s">
        <v>20</v>
      </c>
      <c r="J53" s="41"/>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row>
    <row r="54" spans="1:52" ht="15" thickBot="1" x14ac:dyDescent="0.4">
      <c r="A54" s="16"/>
      <c r="B54" s="40"/>
      <c r="C54" s="813"/>
      <c r="D54" s="772" t="s">
        <v>914</v>
      </c>
      <c r="E54" s="773"/>
      <c r="F54" s="781" t="s">
        <v>915</v>
      </c>
      <c r="G54" s="782"/>
      <c r="H54" s="504" t="s">
        <v>1239</v>
      </c>
      <c r="I54" s="410" t="s">
        <v>20</v>
      </c>
      <c r="J54" s="41"/>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row>
    <row r="55" spans="1:52" ht="27.75" customHeight="1" thickBot="1" x14ac:dyDescent="0.4">
      <c r="A55" s="16"/>
      <c r="B55" s="40"/>
      <c r="C55" s="813"/>
      <c r="D55" s="772" t="s">
        <v>916</v>
      </c>
      <c r="E55" s="773"/>
      <c r="F55" s="781" t="s">
        <v>917</v>
      </c>
      <c r="G55" s="782"/>
      <c r="H55" s="427" t="s">
        <v>918</v>
      </c>
      <c r="I55" s="412" t="s">
        <v>13</v>
      </c>
      <c r="J55" s="41"/>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row>
    <row r="56" spans="1:52" ht="31.75" customHeight="1" thickBot="1" x14ac:dyDescent="0.4">
      <c r="A56" s="16"/>
      <c r="B56" s="40"/>
      <c r="C56" s="813"/>
      <c r="D56" s="772" t="s">
        <v>919</v>
      </c>
      <c r="E56" s="773"/>
      <c r="F56" s="787" t="s">
        <v>920</v>
      </c>
      <c r="G56" s="788"/>
      <c r="H56" s="427" t="s">
        <v>918</v>
      </c>
      <c r="I56" s="412" t="s">
        <v>13</v>
      </c>
      <c r="J56" s="41"/>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row>
    <row r="57" spans="1:52" ht="31.75" customHeight="1" thickBot="1" x14ac:dyDescent="0.4">
      <c r="A57" s="16"/>
      <c r="B57" s="40"/>
      <c r="C57" s="813"/>
      <c r="D57" s="837" t="s">
        <v>921</v>
      </c>
      <c r="E57" s="838"/>
      <c r="F57" s="829" t="s">
        <v>1014</v>
      </c>
      <c r="G57" s="830"/>
      <c r="H57" s="504" t="s">
        <v>918</v>
      </c>
      <c r="I57" s="505" t="s">
        <v>856</v>
      </c>
      <c r="J57" s="41"/>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row>
    <row r="58" spans="1:52" ht="45" customHeight="1" thickBot="1" x14ac:dyDescent="0.4">
      <c r="A58" s="16"/>
      <c r="B58" s="40"/>
      <c r="C58" s="813"/>
      <c r="D58" s="848" t="s">
        <v>1223</v>
      </c>
      <c r="E58" s="849"/>
      <c r="F58" s="845" t="s">
        <v>1224</v>
      </c>
      <c r="G58" s="845"/>
      <c r="H58" s="564" t="s">
        <v>891</v>
      </c>
      <c r="I58" s="505" t="s">
        <v>20</v>
      </c>
      <c r="J58" s="41"/>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row>
    <row r="59" spans="1:52" ht="15" thickBot="1" x14ac:dyDescent="0.4">
      <c r="A59" s="16"/>
      <c r="B59" s="40"/>
      <c r="C59" s="813" t="s">
        <v>788</v>
      </c>
      <c r="D59" s="817" t="s">
        <v>922</v>
      </c>
      <c r="E59" s="818"/>
      <c r="F59" s="818"/>
      <c r="G59" s="818"/>
      <c r="H59" s="819"/>
      <c r="I59" s="412"/>
      <c r="J59" s="41"/>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row>
    <row r="60" spans="1:52" ht="15" thickBot="1" x14ac:dyDescent="0.4">
      <c r="A60" s="16" t="s">
        <v>960</v>
      </c>
      <c r="B60" s="40"/>
      <c r="C60" s="813"/>
      <c r="D60" s="772" t="s">
        <v>923</v>
      </c>
      <c r="E60" s="773"/>
      <c r="F60" s="787" t="s">
        <v>924</v>
      </c>
      <c r="G60" s="788"/>
      <c r="H60" s="428" t="s">
        <v>891</v>
      </c>
      <c r="I60" s="412" t="s">
        <v>20</v>
      </c>
      <c r="J60" s="41"/>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row>
    <row r="61" spans="1:52" ht="26.5" thickBot="1" x14ac:dyDescent="0.4">
      <c r="A61" s="16" t="s">
        <v>959</v>
      </c>
      <c r="B61" s="40"/>
      <c r="C61" s="813"/>
      <c r="D61" s="772" t="s">
        <v>925</v>
      </c>
      <c r="E61" s="773"/>
      <c r="F61" s="787" t="s">
        <v>1142</v>
      </c>
      <c r="G61" s="788"/>
      <c r="H61" s="429" t="s">
        <v>1143</v>
      </c>
      <c r="I61" s="412" t="s">
        <v>20</v>
      </c>
      <c r="J61" s="41"/>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row>
    <row r="62" spans="1:52" ht="51" customHeight="1" thickBot="1" x14ac:dyDescent="0.4">
      <c r="A62" s="16"/>
      <c r="B62" s="40"/>
      <c r="C62" s="813"/>
      <c r="D62" s="772" t="s">
        <v>926</v>
      </c>
      <c r="E62" s="773"/>
      <c r="F62" s="787" t="s">
        <v>927</v>
      </c>
      <c r="G62" s="788"/>
      <c r="H62" s="409" t="s">
        <v>891</v>
      </c>
      <c r="I62" s="412" t="s">
        <v>20</v>
      </c>
      <c r="J62" s="41"/>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row>
    <row r="63" spans="1:52" ht="15" thickBot="1" x14ac:dyDescent="0.4">
      <c r="A63" s="16" t="s">
        <v>960</v>
      </c>
      <c r="B63" s="40"/>
      <c r="C63" s="813"/>
      <c r="D63" s="772" t="s">
        <v>950</v>
      </c>
      <c r="E63" s="773"/>
      <c r="F63" s="787" t="s">
        <v>952</v>
      </c>
      <c r="G63" s="788"/>
      <c r="H63" s="409" t="s">
        <v>891</v>
      </c>
      <c r="I63" s="412" t="s">
        <v>1016</v>
      </c>
      <c r="J63" s="41"/>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row>
    <row r="64" spans="1:52" ht="36.75" customHeight="1" thickBot="1" x14ac:dyDescent="0.4">
      <c r="A64" s="16"/>
      <c r="B64" s="40"/>
      <c r="C64" s="813"/>
      <c r="D64" s="772" t="s">
        <v>951</v>
      </c>
      <c r="E64" s="773"/>
      <c r="F64" s="787" t="s">
        <v>953</v>
      </c>
      <c r="G64" s="788"/>
      <c r="H64" s="409" t="s">
        <v>891</v>
      </c>
      <c r="I64" s="412" t="s">
        <v>1016</v>
      </c>
      <c r="J64" s="41"/>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row>
    <row r="65" spans="1:52" ht="54.75" customHeight="1" thickBot="1" x14ac:dyDescent="0.4">
      <c r="A65" s="16"/>
      <c r="B65" s="40"/>
      <c r="C65" s="813"/>
      <c r="D65" s="772" t="s">
        <v>954</v>
      </c>
      <c r="E65" s="773"/>
      <c r="F65" s="787" t="s">
        <v>1144</v>
      </c>
      <c r="G65" s="788"/>
      <c r="H65" s="409" t="s">
        <v>891</v>
      </c>
      <c r="I65" s="412" t="s">
        <v>1016</v>
      </c>
      <c r="J65" s="41"/>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88"/>
    </row>
    <row r="66" spans="1:52" ht="54.75" customHeight="1" thickBot="1" x14ac:dyDescent="0.4">
      <c r="A66" s="16"/>
      <c r="B66" s="40"/>
      <c r="C66" s="813"/>
      <c r="D66" s="837" t="s">
        <v>1220</v>
      </c>
      <c r="E66" s="847"/>
      <c r="F66" s="829" t="s">
        <v>1221</v>
      </c>
      <c r="G66" s="830"/>
      <c r="H66" s="558" t="s">
        <v>891</v>
      </c>
      <c r="I66" s="505" t="s">
        <v>1016</v>
      </c>
      <c r="J66" s="41"/>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row>
    <row r="67" spans="1:52" ht="15" thickBot="1" x14ac:dyDescent="0.4">
      <c r="A67" s="16"/>
      <c r="B67" s="40"/>
      <c r="C67" s="813"/>
      <c r="D67" s="817" t="s">
        <v>928</v>
      </c>
      <c r="E67" s="818"/>
      <c r="F67" s="818"/>
      <c r="G67" s="818"/>
      <c r="H67" s="819"/>
      <c r="I67" s="412"/>
      <c r="J67" s="41"/>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row>
    <row r="68" spans="1:52" ht="15" thickBot="1" x14ac:dyDescent="0.4">
      <c r="A68" s="16"/>
      <c r="B68" s="40"/>
      <c r="C68" s="813"/>
      <c r="D68" s="772" t="s">
        <v>923</v>
      </c>
      <c r="E68" s="773"/>
      <c r="F68" s="787" t="s">
        <v>924</v>
      </c>
      <c r="G68" s="788"/>
      <c r="H68" s="428" t="s">
        <v>891</v>
      </c>
      <c r="I68" s="412" t="s">
        <v>20</v>
      </c>
      <c r="J68" s="41"/>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88"/>
      <c r="AZ68" s="88"/>
    </row>
    <row r="69" spans="1:52" ht="26.5" thickBot="1" x14ac:dyDescent="0.4">
      <c r="A69" s="16"/>
      <c r="B69" s="40"/>
      <c r="C69" s="813"/>
      <c r="D69" s="772" t="s">
        <v>925</v>
      </c>
      <c r="E69" s="773"/>
      <c r="F69" s="787" t="s">
        <v>1142</v>
      </c>
      <c r="G69" s="788"/>
      <c r="H69" s="429" t="s">
        <v>1145</v>
      </c>
      <c r="I69" s="412" t="s">
        <v>20</v>
      </c>
      <c r="J69" s="41"/>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88"/>
      <c r="AZ69" s="88"/>
    </row>
    <row r="70" spans="1:52" ht="52.5" customHeight="1" thickBot="1" x14ac:dyDescent="0.4">
      <c r="A70" s="16"/>
      <c r="B70" s="40"/>
      <c r="C70" s="421"/>
      <c r="D70" s="772" t="s">
        <v>1146</v>
      </c>
      <c r="E70" s="773"/>
      <c r="F70" s="787" t="s">
        <v>955</v>
      </c>
      <c r="G70" s="788"/>
      <c r="H70" s="429" t="s">
        <v>891</v>
      </c>
      <c r="I70" s="412" t="s">
        <v>1016</v>
      </c>
      <c r="J70" s="41"/>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88"/>
      <c r="AZ70" s="88"/>
    </row>
    <row r="71" spans="1:52" ht="52.5" customHeight="1" thickBot="1" x14ac:dyDescent="0.4">
      <c r="A71" s="16"/>
      <c r="B71" s="40"/>
      <c r="C71" s="503"/>
      <c r="D71" s="772" t="s">
        <v>956</v>
      </c>
      <c r="E71" s="773"/>
      <c r="F71" s="772" t="s">
        <v>958</v>
      </c>
      <c r="G71" s="773"/>
      <c r="H71" s="429" t="s">
        <v>957</v>
      </c>
      <c r="I71" s="412" t="s">
        <v>1016</v>
      </c>
      <c r="J71" s="41"/>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88"/>
      <c r="AZ71" s="88"/>
    </row>
    <row r="72" spans="1:52" ht="72" customHeight="1" thickBot="1" x14ac:dyDescent="0.4">
      <c r="A72" s="16"/>
      <c r="B72" s="40"/>
      <c r="C72" s="421"/>
      <c r="D72" s="844" t="s">
        <v>1214</v>
      </c>
      <c r="E72" s="845"/>
      <c r="F72" s="846" t="s">
        <v>1219</v>
      </c>
      <c r="G72" s="845"/>
      <c r="H72" s="565" t="s">
        <v>1218</v>
      </c>
      <c r="I72" s="566" t="s">
        <v>856</v>
      </c>
      <c r="J72" s="41"/>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row>
    <row r="73" spans="1:52" ht="15" thickBot="1" x14ac:dyDescent="0.4">
      <c r="A73" s="16"/>
      <c r="B73" s="40"/>
      <c r="C73" s="813" t="s">
        <v>911</v>
      </c>
      <c r="D73" s="841" t="s">
        <v>929</v>
      </c>
      <c r="E73" s="842"/>
      <c r="F73" s="842"/>
      <c r="G73" s="842"/>
      <c r="H73" s="843"/>
      <c r="I73" s="412"/>
      <c r="J73" s="41"/>
      <c r="L73" s="88"/>
    </row>
    <row r="74" spans="1:52" ht="35.5" customHeight="1" thickBot="1" x14ac:dyDescent="0.4">
      <c r="A74" s="16"/>
      <c r="B74" s="40"/>
      <c r="C74" s="813"/>
      <c r="D74" s="772" t="s">
        <v>930</v>
      </c>
      <c r="E74" s="773"/>
      <c r="F74" s="787" t="s">
        <v>1147</v>
      </c>
      <c r="G74" s="788"/>
      <c r="H74" s="428" t="s">
        <v>891</v>
      </c>
      <c r="I74" s="412" t="s">
        <v>20</v>
      </c>
      <c r="J74" s="41"/>
      <c r="L74" s="88"/>
    </row>
    <row r="75" spans="1:52" ht="35.5" customHeight="1" thickBot="1" x14ac:dyDescent="0.4">
      <c r="A75" s="16"/>
      <c r="B75" s="40"/>
      <c r="C75" s="813"/>
      <c r="D75" s="837" t="s">
        <v>931</v>
      </c>
      <c r="E75" s="838"/>
      <c r="F75" s="829" t="s">
        <v>1240</v>
      </c>
      <c r="G75" s="830"/>
      <c r="H75" s="567" t="s">
        <v>891</v>
      </c>
      <c r="I75" s="505" t="s">
        <v>20</v>
      </c>
      <c r="J75" s="41"/>
      <c r="L75" s="88"/>
    </row>
    <row r="76" spans="1:52" ht="35.5" customHeight="1" thickBot="1" x14ac:dyDescent="0.4">
      <c r="A76" s="16"/>
      <c r="B76" s="40"/>
      <c r="C76" s="813"/>
      <c r="D76" s="837" t="s">
        <v>1208</v>
      </c>
      <c r="E76" s="838"/>
      <c r="F76" s="829" t="s">
        <v>1215</v>
      </c>
      <c r="G76" s="830"/>
      <c r="H76" s="568" t="s">
        <v>891</v>
      </c>
      <c r="I76" s="505" t="s">
        <v>20</v>
      </c>
      <c r="J76" s="41"/>
      <c r="L76" s="88"/>
    </row>
    <row r="77" spans="1:52" ht="35.5" customHeight="1" thickBot="1" x14ac:dyDescent="0.4">
      <c r="A77" s="16"/>
      <c r="B77" s="40"/>
      <c r="C77" s="813"/>
      <c r="D77" s="837" t="s">
        <v>1209</v>
      </c>
      <c r="E77" s="838"/>
      <c r="F77" s="829" t="s">
        <v>1216</v>
      </c>
      <c r="G77" s="830"/>
      <c r="H77" s="568" t="s">
        <v>891</v>
      </c>
      <c r="I77" s="505" t="s">
        <v>20</v>
      </c>
      <c r="J77" s="41"/>
      <c r="L77" s="88"/>
    </row>
    <row r="78" spans="1:52" ht="35.5" customHeight="1" thickBot="1" x14ac:dyDescent="0.4">
      <c r="A78" s="16"/>
      <c r="B78" s="40"/>
      <c r="C78" s="813"/>
      <c r="D78" s="837" t="s">
        <v>1210</v>
      </c>
      <c r="E78" s="838"/>
      <c r="F78" s="829" t="s">
        <v>1217</v>
      </c>
      <c r="G78" s="830"/>
      <c r="H78" s="568" t="s">
        <v>891</v>
      </c>
      <c r="I78" s="505" t="s">
        <v>20</v>
      </c>
      <c r="J78" s="41"/>
      <c r="L78" s="88"/>
    </row>
    <row r="79" spans="1:52" ht="35.5" customHeight="1" thickBot="1" x14ac:dyDescent="0.4">
      <c r="A79" s="16"/>
      <c r="B79" s="40"/>
      <c r="C79" s="813"/>
      <c r="D79" s="837" t="s">
        <v>1212</v>
      </c>
      <c r="E79" s="838"/>
      <c r="F79" s="829" t="s">
        <v>1213</v>
      </c>
      <c r="G79" s="830"/>
      <c r="H79" s="568" t="s">
        <v>891</v>
      </c>
      <c r="I79" s="505" t="s">
        <v>1222</v>
      </c>
      <c r="J79" s="41"/>
      <c r="L79" s="88"/>
    </row>
    <row r="80" spans="1:52" ht="78.5" thickBot="1" x14ac:dyDescent="0.4">
      <c r="A80" s="16"/>
      <c r="B80" s="40"/>
      <c r="C80" s="813"/>
      <c r="D80" s="772" t="s">
        <v>1148</v>
      </c>
      <c r="E80" s="773"/>
      <c r="F80" s="787" t="s">
        <v>1013</v>
      </c>
      <c r="G80" s="788"/>
      <c r="H80" s="569" t="s">
        <v>1241</v>
      </c>
      <c r="I80" s="412" t="s">
        <v>856</v>
      </c>
      <c r="J80" s="41"/>
      <c r="L80" s="88"/>
    </row>
    <row r="81" spans="1:12" ht="30.75" customHeight="1" thickBot="1" x14ac:dyDescent="0.4">
      <c r="A81" s="16"/>
      <c r="B81" s="40"/>
      <c r="C81" s="813"/>
      <c r="D81" s="772" t="s">
        <v>1076</v>
      </c>
      <c r="E81" s="773"/>
      <c r="F81" s="787" t="s">
        <v>1211</v>
      </c>
      <c r="G81" s="788"/>
      <c r="H81" s="428" t="s">
        <v>891</v>
      </c>
      <c r="I81" s="412" t="s">
        <v>20</v>
      </c>
      <c r="J81" s="41"/>
      <c r="L81" s="88"/>
    </row>
    <row r="82" spans="1:12" ht="15" thickBot="1" x14ac:dyDescent="0.4">
      <c r="A82" s="16"/>
      <c r="B82" s="40"/>
      <c r="C82" s="97"/>
      <c r="D82" s="772" t="s">
        <v>1015</v>
      </c>
      <c r="E82" s="773"/>
      <c r="F82" s="839" t="s">
        <v>1242</v>
      </c>
      <c r="G82" s="840"/>
      <c r="H82" s="567" t="s">
        <v>891</v>
      </c>
      <c r="I82" s="559" t="s">
        <v>20</v>
      </c>
      <c r="J82" s="41"/>
      <c r="L82" s="88"/>
    </row>
    <row r="83" spans="1:12" ht="43.5" customHeight="1" thickBot="1" x14ac:dyDescent="0.4">
      <c r="A83" s="16"/>
      <c r="B83" s="40"/>
      <c r="C83" s="356"/>
      <c r="D83" s="37"/>
      <c r="E83" s="356"/>
      <c r="F83" s="37"/>
      <c r="G83" s="37"/>
      <c r="H83" s="101" t="s">
        <v>254</v>
      </c>
      <c r="I83" s="413" t="s">
        <v>856</v>
      </c>
      <c r="J83" s="41"/>
      <c r="L83" s="88"/>
    </row>
    <row r="84" spans="1:12" x14ac:dyDescent="0.35">
      <c r="A84" s="16"/>
      <c r="B84" s="40"/>
      <c r="C84" s="356" t="s">
        <v>932</v>
      </c>
      <c r="D84" s="37"/>
      <c r="E84" s="356"/>
      <c r="F84" s="37"/>
      <c r="G84" s="37"/>
      <c r="H84" s="101"/>
      <c r="I84" s="430"/>
      <c r="J84" s="41"/>
      <c r="L84" s="88"/>
    </row>
    <row r="85" spans="1:12" ht="15" thickBot="1" x14ac:dyDescent="0.4">
      <c r="A85" s="16"/>
      <c r="B85" s="40" t="s">
        <v>961</v>
      </c>
      <c r="C85" s="359"/>
      <c r="D85" s="132" t="s">
        <v>1124</v>
      </c>
      <c r="E85" s="139"/>
      <c r="F85" s="37"/>
      <c r="G85" s="37"/>
      <c r="H85" s="102"/>
      <c r="I85" s="431"/>
      <c r="J85" s="41"/>
      <c r="K85" s="88"/>
      <c r="L85" s="88"/>
    </row>
    <row r="86" spans="1:12" ht="15" thickBot="1" x14ac:dyDescent="0.4">
      <c r="A86" s="16"/>
      <c r="B86" s="40"/>
      <c r="C86" s="43"/>
      <c r="D86" s="77" t="s">
        <v>60</v>
      </c>
      <c r="E86" s="797" t="s">
        <v>1252</v>
      </c>
      <c r="F86" s="798"/>
      <c r="G86" s="798"/>
      <c r="H86" s="799"/>
      <c r="I86" s="431"/>
      <c r="J86" s="41"/>
      <c r="K86" s="88"/>
      <c r="L86" s="88"/>
    </row>
    <row r="87" spans="1:12" ht="15" thickBot="1" x14ac:dyDescent="0.4">
      <c r="A87" s="16"/>
      <c r="B87" s="40"/>
      <c r="C87" s="356"/>
      <c r="D87" s="77" t="s">
        <v>62</v>
      </c>
      <c r="E87" s="800" t="s">
        <v>1253</v>
      </c>
      <c r="F87" s="801"/>
      <c r="G87" s="801"/>
      <c r="H87" s="802"/>
      <c r="I87" s="431"/>
      <c r="J87" s="41"/>
      <c r="K87" s="88"/>
      <c r="L87" s="88"/>
    </row>
    <row r="88" spans="1:12" ht="15" thickBot="1" x14ac:dyDescent="0.4">
      <c r="A88" s="16"/>
      <c r="B88" s="40"/>
      <c r="C88" s="37"/>
      <c r="D88" s="37"/>
      <c r="E88" s="37"/>
      <c r="F88" s="37"/>
      <c r="G88" s="37"/>
      <c r="H88" s="102"/>
      <c r="I88" s="431"/>
      <c r="J88" s="41"/>
      <c r="K88" s="88"/>
      <c r="L88" s="88"/>
    </row>
    <row r="89" spans="1:12" ht="15" thickBot="1" x14ac:dyDescent="0.4">
      <c r="A89" s="88"/>
      <c r="B89" s="40"/>
      <c r="C89" s="432" t="s">
        <v>933</v>
      </c>
      <c r="D89" s="37"/>
      <c r="E89" s="37"/>
      <c r="F89" s="37"/>
      <c r="G89" s="37"/>
      <c r="H89" s="101" t="s">
        <v>254</v>
      </c>
      <c r="I89" s="413" t="s">
        <v>856</v>
      </c>
      <c r="J89" s="41"/>
      <c r="K89" s="88"/>
    </row>
    <row r="90" spans="1:12" x14ac:dyDescent="0.35">
      <c r="A90" s="88"/>
      <c r="B90" s="40"/>
      <c r="C90" s="432"/>
      <c r="D90" s="132" t="s">
        <v>1124</v>
      </c>
      <c r="E90" s="139"/>
      <c r="F90" s="37"/>
      <c r="G90" s="37"/>
      <c r="H90" s="102"/>
      <c r="I90" s="431"/>
      <c r="J90" s="41"/>
      <c r="K90" s="88"/>
    </row>
    <row r="91" spans="1:12" ht="15" thickBot="1" x14ac:dyDescent="0.4">
      <c r="A91" s="88"/>
      <c r="B91" s="40"/>
      <c r="C91" s="432"/>
      <c r="D91" s="433"/>
      <c r="E91" s="434" t="s">
        <v>788</v>
      </c>
      <c r="F91" s="432"/>
      <c r="G91" s="432"/>
      <c r="H91" s="71"/>
      <c r="I91" s="435"/>
      <c r="J91" s="41"/>
      <c r="K91" s="88"/>
    </row>
    <row r="92" spans="1:12" ht="15" thickBot="1" x14ac:dyDescent="0.4">
      <c r="A92" s="88"/>
      <c r="B92" s="40"/>
      <c r="C92" s="432"/>
      <c r="D92" s="77" t="s">
        <v>60</v>
      </c>
      <c r="E92" s="797" t="s">
        <v>948</v>
      </c>
      <c r="F92" s="798"/>
      <c r="G92" s="798"/>
      <c r="H92" s="799"/>
      <c r="I92" s="431"/>
      <c r="J92" s="41"/>
      <c r="K92" s="88"/>
    </row>
    <row r="93" spans="1:12" ht="15" thickBot="1" x14ac:dyDescent="0.4">
      <c r="A93" s="88"/>
      <c r="B93" s="40"/>
      <c r="C93" s="37"/>
      <c r="D93" s="77" t="s">
        <v>62</v>
      </c>
      <c r="E93" s="800" t="s">
        <v>949</v>
      </c>
      <c r="F93" s="801"/>
      <c r="G93" s="801"/>
      <c r="H93" s="802"/>
      <c r="I93" s="431"/>
      <c r="J93" s="41"/>
      <c r="K93" s="88"/>
    </row>
    <row r="94" spans="1:12" ht="15" thickBot="1" x14ac:dyDescent="0.4">
      <c r="A94" s="88"/>
      <c r="B94" s="40"/>
      <c r="C94" s="37"/>
      <c r="D94" s="433"/>
      <c r="E94" s="434" t="s">
        <v>866</v>
      </c>
      <c r="F94" s="432"/>
      <c r="G94" s="432"/>
      <c r="H94" s="71"/>
      <c r="I94" s="435"/>
      <c r="J94" s="41"/>
      <c r="K94" s="88"/>
    </row>
    <row r="95" spans="1:12" ht="15" thickBot="1" x14ac:dyDescent="0.4">
      <c r="A95" s="88"/>
      <c r="B95" s="436"/>
      <c r="C95" s="432"/>
      <c r="D95" s="77" t="s">
        <v>60</v>
      </c>
      <c r="E95" s="797" t="s">
        <v>934</v>
      </c>
      <c r="F95" s="798"/>
      <c r="G95" s="798"/>
      <c r="H95" s="799"/>
      <c r="I95" s="431"/>
      <c r="J95" s="437"/>
      <c r="K95" s="88"/>
    </row>
    <row r="96" spans="1:12" ht="15" thickBot="1" x14ac:dyDescent="0.4">
      <c r="A96" s="88"/>
      <c r="B96" s="40"/>
      <c r="C96" s="37"/>
      <c r="D96" s="77" t="s">
        <v>62</v>
      </c>
      <c r="E96" s="800" t="s">
        <v>935</v>
      </c>
      <c r="F96" s="801"/>
      <c r="G96" s="801"/>
      <c r="H96" s="802"/>
      <c r="I96" s="431"/>
      <c r="J96" s="41"/>
      <c r="K96" s="88"/>
    </row>
    <row r="97" spans="1:11" ht="15" thickBot="1" x14ac:dyDescent="0.4">
      <c r="A97" s="88"/>
      <c r="B97" s="40"/>
      <c r="C97" s="37"/>
      <c r="D97" s="433"/>
      <c r="E97" s="434" t="s">
        <v>878</v>
      </c>
      <c r="F97" s="432"/>
      <c r="G97" s="432"/>
      <c r="H97" s="71"/>
      <c r="I97" s="435"/>
      <c r="J97" s="41"/>
      <c r="K97" s="88"/>
    </row>
    <row r="98" spans="1:11" ht="15" thickBot="1" x14ac:dyDescent="0.4">
      <c r="A98" s="88"/>
      <c r="B98" s="436"/>
      <c r="C98" s="432"/>
      <c r="D98" s="77" t="s">
        <v>60</v>
      </c>
      <c r="E98" s="797" t="s">
        <v>936</v>
      </c>
      <c r="F98" s="798"/>
      <c r="G98" s="798"/>
      <c r="H98" s="799"/>
      <c r="I98" s="431"/>
      <c r="J98" s="437"/>
      <c r="K98" s="88"/>
    </row>
    <row r="99" spans="1:11" ht="15" thickBot="1" x14ac:dyDescent="0.4">
      <c r="A99" s="88"/>
      <c r="B99" s="40"/>
      <c r="C99" s="37"/>
      <c r="D99" s="77" t="s">
        <v>62</v>
      </c>
      <c r="E99" s="800" t="s">
        <v>937</v>
      </c>
      <c r="F99" s="801"/>
      <c r="G99" s="801"/>
      <c r="H99" s="802"/>
      <c r="I99" s="431"/>
      <c r="J99" s="41"/>
      <c r="K99" s="88"/>
    </row>
    <row r="100" spans="1:11" ht="15" thickBot="1" x14ac:dyDescent="0.4">
      <c r="A100" s="88"/>
      <c r="B100" s="40"/>
      <c r="C100" s="37"/>
      <c r="D100" s="433"/>
      <c r="E100" s="434" t="s">
        <v>938</v>
      </c>
      <c r="F100" s="432"/>
      <c r="G100" s="432"/>
      <c r="H100" s="71"/>
      <c r="I100" s="435"/>
      <c r="J100" s="41"/>
      <c r="K100" s="88"/>
    </row>
    <row r="101" spans="1:11" ht="15" thickBot="1" x14ac:dyDescent="0.4">
      <c r="A101" s="88"/>
      <c r="B101" s="436"/>
      <c r="C101" s="432"/>
      <c r="D101" s="77" t="s">
        <v>60</v>
      </c>
      <c r="E101" s="797" t="s">
        <v>939</v>
      </c>
      <c r="F101" s="798"/>
      <c r="G101" s="798"/>
      <c r="H101" s="799"/>
      <c r="I101" s="431"/>
      <c r="J101" s="437"/>
      <c r="K101" s="88"/>
    </row>
    <row r="102" spans="1:11" ht="15" thickBot="1" x14ac:dyDescent="0.4">
      <c r="A102" s="88"/>
      <c r="B102" s="40"/>
      <c r="C102" s="37"/>
      <c r="D102" s="77" t="s">
        <v>62</v>
      </c>
      <c r="E102" s="800" t="s">
        <v>940</v>
      </c>
      <c r="F102" s="801"/>
      <c r="G102" s="801"/>
      <c r="H102" s="802"/>
      <c r="I102" s="431"/>
      <c r="J102" s="41"/>
      <c r="K102" s="88"/>
    </row>
    <row r="103" spans="1:11" ht="15" thickBot="1" x14ac:dyDescent="0.4">
      <c r="A103" s="88"/>
      <c r="B103" s="40"/>
      <c r="C103" s="37"/>
      <c r="D103" s="433"/>
      <c r="E103" s="434" t="s">
        <v>803</v>
      </c>
      <c r="F103" s="432"/>
      <c r="G103" s="432"/>
      <c r="H103" s="71"/>
      <c r="I103" s="435"/>
      <c r="J103" s="41"/>
      <c r="K103" s="88"/>
    </row>
    <row r="104" spans="1:11" ht="15" thickBot="1" x14ac:dyDescent="0.4">
      <c r="A104" s="88"/>
      <c r="B104" s="436"/>
      <c r="C104" s="432"/>
      <c r="D104" s="77" t="s">
        <v>60</v>
      </c>
      <c r="E104" s="797" t="s">
        <v>941</v>
      </c>
      <c r="F104" s="798"/>
      <c r="G104" s="798"/>
      <c r="H104" s="799"/>
      <c r="I104" s="431"/>
      <c r="J104" s="437"/>
      <c r="K104" s="88"/>
    </row>
    <row r="105" spans="1:11" ht="15" thickBot="1" x14ac:dyDescent="0.4">
      <c r="A105" s="88"/>
      <c r="B105" s="40"/>
      <c r="C105" s="37"/>
      <c r="D105" s="77" t="s">
        <v>62</v>
      </c>
      <c r="E105" s="800" t="s">
        <v>942</v>
      </c>
      <c r="F105" s="801"/>
      <c r="G105" s="801"/>
      <c r="H105" s="802"/>
      <c r="I105" s="431"/>
      <c r="J105" s="41"/>
      <c r="K105" s="88"/>
    </row>
    <row r="106" spans="1:11" ht="15" thickBot="1" x14ac:dyDescent="0.4">
      <c r="A106" s="88"/>
      <c r="B106" s="40"/>
      <c r="C106" s="37"/>
      <c r="D106" s="433"/>
      <c r="E106" s="434" t="s">
        <v>943</v>
      </c>
      <c r="F106" s="432"/>
      <c r="G106" s="432"/>
      <c r="H106" s="71"/>
      <c r="I106" s="435"/>
      <c r="J106" s="41"/>
      <c r="K106" s="88"/>
    </row>
    <row r="107" spans="1:11" ht="15" thickBot="1" x14ac:dyDescent="0.4">
      <c r="A107" s="88"/>
      <c r="B107" s="436"/>
      <c r="C107" s="432"/>
      <c r="D107" s="77" t="s">
        <v>60</v>
      </c>
      <c r="E107" s="797" t="s">
        <v>944</v>
      </c>
      <c r="F107" s="798"/>
      <c r="G107" s="798"/>
      <c r="H107" s="799"/>
      <c r="I107" s="431"/>
      <c r="J107" s="437"/>
      <c r="K107" s="88"/>
    </row>
    <row r="108" spans="1:11" ht="15" thickBot="1" x14ac:dyDescent="0.4">
      <c r="A108" s="88"/>
      <c r="B108" s="40"/>
      <c r="C108" s="37"/>
      <c r="D108" s="77" t="s">
        <v>62</v>
      </c>
      <c r="E108" s="800" t="s">
        <v>945</v>
      </c>
      <c r="F108" s="801"/>
      <c r="G108" s="801"/>
      <c r="H108" s="802"/>
      <c r="I108" s="431"/>
      <c r="J108" s="41"/>
      <c r="K108" s="88"/>
    </row>
    <row r="109" spans="1:11" x14ac:dyDescent="0.35">
      <c r="A109" s="88"/>
      <c r="B109" s="40"/>
      <c r="C109" s="37"/>
      <c r="D109" s="77"/>
      <c r="E109" s="37"/>
      <c r="F109" s="37"/>
      <c r="G109" s="37"/>
      <c r="H109" s="37"/>
      <c r="I109" s="431"/>
      <c r="J109" s="41"/>
      <c r="K109" s="88"/>
    </row>
    <row r="110" spans="1:11" ht="15" thickBot="1" x14ac:dyDescent="0.4">
      <c r="A110" s="88"/>
      <c r="B110" s="40"/>
      <c r="C110" s="37"/>
      <c r="D110" s="433"/>
      <c r="E110" s="434" t="s">
        <v>943</v>
      </c>
      <c r="F110" s="432"/>
      <c r="G110" s="432"/>
      <c r="H110" s="71"/>
      <c r="I110" s="431"/>
      <c r="J110" s="41"/>
      <c r="K110" s="88"/>
    </row>
    <row r="111" spans="1:11" ht="15" thickBot="1" x14ac:dyDescent="0.4">
      <c r="A111" s="88"/>
      <c r="B111" s="40"/>
      <c r="C111" s="37"/>
      <c r="D111" s="77" t="s">
        <v>60</v>
      </c>
      <c r="E111" s="797" t="s">
        <v>946</v>
      </c>
      <c r="F111" s="798"/>
      <c r="G111" s="798"/>
      <c r="H111" s="799"/>
      <c r="I111" s="431"/>
      <c r="J111" s="41"/>
      <c r="K111" s="88"/>
    </row>
    <row r="112" spans="1:11" ht="15" thickBot="1" x14ac:dyDescent="0.4">
      <c r="A112" s="88"/>
      <c r="B112" s="40"/>
      <c r="C112" s="37"/>
      <c r="D112" s="77" t="s">
        <v>62</v>
      </c>
      <c r="E112" s="800" t="s">
        <v>947</v>
      </c>
      <c r="F112" s="801"/>
      <c r="G112" s="801"/>
      <c r="H112" s="802"/>
      <c r="I112" s="431"/>
      <c r="J112" s="41"/>
      <c r="K112" s="88"/>
    </row>
    <row r="113" spans="1:11" x14ac:dyDescent="0.35">
      <c r="A113" s="88"/>
      <c r="B113" s="40"/>
      <c r="C113" s="37"/>
      <c r="D113" s="77"/>
      <c r="E113" s="37"/>
      <c r="F113" s="37"/>
      <c r="G113" s="37"/>
      <c r="H113" s="37"/>
      <c r="I113" s="431"/>
      <c r="J113" s="41"/>
      <c r="K113" s="88"/>
    </row>
    <row r="114" spans="1:11" ht="183.75" customHeight="1" x14ac:dyDescent="0.35">
      <c r="A114" s="88"/>
      <c r="B114" s="436"/>
      <c r="C114" s="858" t="s">
        <v>259</v>
      </c>
      <c r="D114" s="859"/>
      <c r="E114" s="860" t="s">
        <v>1256</v>
      </c>
      <c r="F114" s="861"/>
      <c r="G114" s="861"/>
      <c r="H114" s="861"/>
      <c r="I114" s="862"/>
      <c r="J114" s="437"/>
      <c r="K114" s="88"/>
    </row>
    <row r="115" spans="1:11" x14ac:dyDescent="0.35">
      <c r="A115" s="88"/>
      <c r="B115" s="40"/>
      <c r="C115" s="37"/>
      <c r="D115" s="44"/>
      <c r="E115" s="44"/>
      <c r="F115" s="438"/>
      <c r="G115" s="438"/>
      <c r="H115" s="418"/>
      <c r="I115" s="419"/>
      <c r="J115" s="41"/>
      <c r="K115" s="88"/>
    </row>
    <row r="116" spans="1:11" ht="15" thickBot="1" x14ac:dyDescent="0.4">
      <c r="A116" s="88"/>
      <c r="B116" s="40"/>
      <c r="C116" s="37"/>
      <c r="D116" s="38"/>
      <c r="E116" s="38"/>
      <c r="F116" s="417"/>
      <c r="G116" s="439" t="s">
        <v>225</v>
      </c>
      <c r="H116" s="418"/>
      <c r="I116" s="419"/>
      <c r="J116" s="41"/>
      <c r="K116" s="88"/>
    </row>
    <row r="117" spans="1:11" ht="28" x14ac:dyDescent="0.35">
      <c r="A117" s="88"/>
      <c r="B117" s="40"/>
      <c r="C117" s="100"/>
      <c r="D117" s="38"/>
      <c r="E117" s="38"/>
      <c r="F117" s="440" t="s">
        <v>226</v>
      </c>
      <c r="G117" s="853" t="s">
        <v>1149</v>
      </c>
      <c r="H117" s="854"/>
      <c r="I117" s="855"/>
      <c r="J117" s="437"/>
      <c r="K117" s="88"/>
    </row>
    <row r="118" spans="1:11" ht="57.75" customHeight="1" x14ac:dyDescent="0.35">
      <c r="A118" s="88"/>
      <c r="B118" s="40"/>
      <c r="C118" s="44"/>
      <c r="D118" s="38"/>
      <c r="E118" s="38"/>
      <c r="F118" s="441" t="s">
        <v>227</v>
      </c>
      <c r="G118" s="856" t="s">
        <v>289</v>
      </c>
      <c r="H118" s="655"/>
      <c r="I118" s="857"/>
      <c r="J118" s="41"/>
      <c r="K118" s="88"/>
    </row>
    <row r="119" spans="1:11" ht="71.5" customHeight="1" x14ac:dyDescent="0.35">
      <c r="A119" s="88"/>
      <c r="B119" s="40"/>
      <c r="C119" s="37"/>
      <c r="D119" s="38"/>
      <c r="E119" s="38"/>
      <c r="F119" s="441" t="s">
        <v>228</v>
      </c>
      <c r="G119" s="856" t="s">
        <v>290</v>
      </c>
      <c r="H119" s="655"/>
      <c r="I119" s="857"/>
      <c r="J119" s="41"/>
      <c r="K119" s="88"/>
    </row>
    <row r="120" spans="1:11" ht="28" x14ac:dyDescent="0.35">
      <c r="A120" s="88"/>
      <c r="B120" s="40"/>
      <c r="C120" s="37"/>
      <c r="D120" s="38"/>
      <c r="E120" s="38"/>
      <c r="F120" s="441" t="s">
        <v>229</v>
      </c>
      <c r="G120" s="856" t="s">
        <v>291</v>
      </c>
      <c r="H120" s="655"/>
      <c r="I120" s="857"/>
      <c r="J120" s="437"/>
      <c r="K120" s="88"/>
    </row>
    <row r="121" spans="1:11" x14ac:dyDescent="0.35">
      <c r="A121" s="88"/>
      <c r="B121" s="40"/>
      <c r="C121" s="37"/>
      <c r="D121" s="38"/>
      <c r="E121" s="38"/>
      <c r="F121" s="441" t="s">
        <v>230</v>
      </c>
      <c r="G121" s="856" t="s">
        <v>292</v>
      </c>
      <c r="H121" s="655"/>
      <c r="I121" s="857"/>
      <c r="J121" s="41"/>
      <c r="K121" s="88"/>
    </row>
    <row r="122" spans="1:11" ht="28.5" thickBot="1" x14ac:dyDescent="0.4">
      <c r="A122" s="88"/>
      <c r="B122" s="40"/>
      <c r="C122" s="37"/>
      <c r="D122" s="38"/>
      <c r="E122" s="38"/>
      <c r="F122" s="442" t="s">
        <v>231</v>
      </c>
      <c r="G122" s="850" t="s">
        <v>293</v>
      </c>
      <c r="H122" s="851"/>
      <c r="I122" s="852"/>
      <c r="J122" s="41"/>
      <c r="K122" s="88"/>
    </row>
    <row r="123" spans="1:11" ht="15" thickBot="1" x14ac:dyDescent="0.4">
      <c r="A123" s="88"/>
      <c r="B123" s="40"/>
      <c r="C123" s="47"/>
      <c r="D123" s="47"/>
      <c r="E123" s="47"/>
      <c r="F123" s="443"/>
      <c r="G123" s="443"/>
      <c r="H123" s="444"/>
      <c r="I123" s="445"/>
      <c r="J123" s="445"/>
      <c r="K123" s="88"/>
    </row>
    <row r="124" spans="1:11" x14ac:dyDescent="0.35">
      <c r="A124" s="88"/>
      <c r="B124" s="368"/>
      <c r="C124" s="368"/>
    </row>
  </sheetData>
  <customSheetViews>
    <customSheetView guid="{0B64CDAF-79DE-49D1-9990-68FE67F0BDEF}" scale="90" topLeftCell="A61">
      <selection activeCell="A70" sqref="A70:XFD70"/>
      <pageMargins left="0.2" right="0.21" top="0.17" bottom="0.17" header="0.17" footer="0.17"/>
      <pageSetup orientation="landscape"/>
    </customSheetView>
    <customSheetView guid="{7ABC4BEF-25DE-41D9-BB2E-F63719FFD8CD}" scale="90" topLeftCell="A61">
      <selection activeCell="A70" sqref="A70:XFD70"/>
      <pageMargins left="0.2" right="0.21" top="0.17" bottom="0.17" header="0.17" footer="0.17"/>
      <pageSetup orientation="landscape"/>
    </customSheetView>
    <customSheetView guid="{8F0D285A-0224-4C31-92C2-6C61BAA6C63C}" scale="80">
      <selection activeCell="D8" sqref="D8:E8"/>
      <pageMargins left="0.2" right="0.21" top="0.17" bottom="0.17" header="0.17" footer="0.17"/>
      <pageSetup orientation="landscape"/>
    </customSheetView>
    <customSheetView guid="{724EC541-FBBD-44B7-BF6E-E9353C654B89}" scale="90">
      <selection activeCell="L12" sqref="L12"/>
      <pageMargins left="0.2" right="0.21" top="0.17" bottom="0.17" header="0.17" footer="0.17"/>
      <pageSetup orientation="landscape"/>
    </customSheetView>
  </customSheetViews>
  <mergeCells count="165">
    <mergeCell ref="D72:E72"/>
    <mergeCell ref="F72:G72"/>
    <mergeCell ref="D66:E66"/>
    <mergeCell ref="F66:G66"/>
    <mergeCell ref="D58:E58"/>
    <mergeCell ref="F58:G58"/>
    <mergeCell ref="G122:I122"/>
    <mergeCell ref="G117:I117"/>
    <mergeCell ref="G118:I118"/>
    <mergeCell ref="G119:I119"/>
    <mergeCell ref="G120:I120"/>
    <mergeCell ref="G121:I121"/>
    <mergeCell ref="E108:H108"/>
    <mergeCell ref="E111:H111"/>
    <mergeCell ref="E112:H112"/>
    <mergeCell ref="C114:D114"/>
    <mergeCell ref="E114:I114"/>
    <mergeCell ref="E101:H101"/>
    <mergeCell ref="E102:H102"/>
    <mergeCell ref="E104:H104"/>
    <mergeCell ref="E105:H105"/>
    <mergeCell ref="E107:H107"/>
    <mergeCell ref="E93:H93"/>
    <mergeCell ref="E95:H95"/>
    <mergeCell ref="E96:H96"/>
    <mergeCell ref="E98:H98"/>
    <mergeCell ref="E99:H99"/>
    <mergeCell ref="D82:E82"/>
    <mergeCell ref="F82:G82"/>
    <mergeCell ref="E86:H86"/>
    <mergeCell ref="E87:H87"/>
    <mergeCell ref="E92:H92"/>
    <mergeCell ref="C73:C81"/>
    <mergeCell ref="D73:H73"/>
    <mergeCell ref="D74:E74"/>
    <mergeCell ref="F74:G74"/>
    <mergeCell ref="D80:E80"/>
    <mergeCell ref="F80:G80"/>
    <mergeCell ref="D81:E81"/>
    <mergeCell ref="F81:G81"/>
    <mergeCell ref="D75:E75"/>
    <mergeCell ref="F75:G75"/>
    <mergeCell ref="D76:E76"/>
    <mergeCell ref="F76:G76"/>
    <mergeCell ref="D77:E77"/>
    <mergeCell ref="F77:G77"/>
    <mergeCell ref="D78:E78"/>
    <mergeCell ref="F78:G78"/>
    <mergeCell ref="D79:E79"/>
    <mergeCell ref="F79:G79"/>
    <mergeCell ref="C59:C69"/>
    <mergeCell ref="D59:H59"/>
    <mergeCell ref="D60:E60"/>
    <mergeCell ref="F60:G60"/>
    <mergeCell ref="D61:E61"/>
    <mergeCell ref="F61:G61"/>
    <mergeCell ref="D62:E62"/>
    <mergeCell ref="F62:G62"/>
    <mergeCell ref="D67:H67"/>
    <mergeCell ref="D68:E68"/>
    <mergeCell ref="F68:G68"/>
    <mergeCell ref="D69:E69"/>
    <mergeCell ref="F69:G69"/>
    <mergeCell ref="D63:E63"/>
    <mergeCell ref="F63:G63"/>
    <mergeCell ref="D64:E64"/>
    <mergeCell ref="F64:G64"/>
    <mergeCell ref="D65:E65"/>
    <mergeCell ref="F65:G65"/>
    <mergeCell ref="D70:E70"/>
    <mergeCell ref="F70:G70"/>
    <mergeCell ref="D71:E71"/>
    <mergeCell ref="C52:C58"/>
    <mergeCell ref="D52:H52"/>
    <mergeCell ref="D53:E53"/>
    <mergeCell ref="F53:G53"/>
    <mergeCell ref="D54:E54"/>
    <mergeCell ref="F54:G54"/>
    <mergeCell ref="D55:E55"/>
    <mergeCell ref="F55:G55"/>
    <mergeCell ref="D56:E56"/>
    <mergeCell ref="F56:G56"/>
    <mergeCell ref="D57:E57"/>
    <mergeCell ref="F57:G57"/>
    <mergeCell ref="D44:E44"/>
    <mergeCell ref="F44:G44"/>
    <mergeCell ref="C45:C51"/>
    <mergeCell ref="D45:H45"/>
    <mergeCell ref="D46:E46"/>
    <mergeCell ref="F46:G46"/>
    <mergeCell ref="D47:E47"/>
    <mergeCell ref="F47:G47"/>
    <mergeCell ref="D48:H48"/>
    <mergeCell ref="D49:E49"/>
    <mergeCell ref="F49:G49"/>
    <mergeCell ref="D50:E50"/>
    <mergeCell ref="F50:G51"/>
    <mergeCell ref="H50:H51"/>
    <mergeCell ref="D51:E51"/>
    <mergeCell ref="D40:E40"/>
    <mergeCell ref="F40:G40"/>
    <mergeCell ref="D37:E37"/>
    <mergeCell ref="F34:G34"/>
    <mergeCell ref="D35:E35"/>
    <mergeCell ref="F35:G35"/>
    <mergeCell ref="F37:G37"/>
    <mergeCell ref="C41:C43"/>
    <mergeCell ref="D41:H41"/>
    <mergeCell ref="F42:G42"/>
    <mergeCell ref="D43:E43"/>
    <mergeCell ref="F43:G43"/>
    <mergeCell ref="C36:C39"/>
    <mergeCell ref="D36:H36"/>
    <mergeCell ref="D38:E38"/>
    <mergeCell ref="F38:G38"/>
    <mergeCell ref="D39:E39"/>
    <mergeCell ref="F39:G39"/>
    <mergeCell ref="C2:I2"/>
    <mergeCell ref="D6:E6"/>
    <mergeCell ref="F6:G6"/>
    <mergeCell ref="D34:E34"/>
    <mergeCell ref="D13:I13"/>
    <mergeCell ref="E14:H14"/>
    <mergeCell ref="E15:H15"/>
    <mergeCell ref="D18:I21"/>
    <mergeCell ref="C22:I22"/>
    <mergeCell ref="I31:I35"/>
    <mergeCell ref="C24:C30"/>
    <mergeCell ref="D24:H24"/>
    <mergeCell ref="D29:E29"/>
    <mergeCell ref="F29:G29"/>
    <mergeCell ref="D30:E30"/>
    <mergeCell ref="F30:G30"/>
    <mergeCell ref="D25:E25"/>
    <mergeCell ref="F25:G25"/>
    <mergeCell ref="H23:I23"/>
    <mergeCell ref="C31:C35"/>
    <mergeCell ref="D31:E31"/>
    <mergeCell ref="F31:G31"/>
    <mergeCell ref="H31:H35"/>
    <mergeCell ref="D32:E32"/>
    <mergeCell ref="F71:G71"/>
    <mergeCell ref="C3:I3"/>
    <mergeCell ref="D8:E8"/>
    <mergeCell ref="D9:E9"/>
    <mergeCell ref="D11:E11"/>
    <mergeCell ref="D7:E7"/>
    <mergeCell ref="F7:G7"/>
    <mergeCell ref="F11:G11"/>
    <mergeCell ref="F9:G9"/>
    <mergeCell ref="F8:G8"/>
    <mergeCell ref="D10:E10"/>
    <mergeCell ref="F10:G10"/>
    <mergeCell ref="D26:E26"/>
    <mergeCell ref="D27:E27"/>
    <mergeCell ref="D28:E28"/>
    <mergeCell ref="F26:G26"/>
    <mergeCell ref="F27:G27"/>
    <mergeCell ref="F28:G28"/>
    <mergeCell ref="D23:E23"/>
    <mergeCell ref="F23:G23"/>
    <mergeCell ref="F32:G32"/>
    <mergeCell ref="D33:E33"/>
    <mergeCell ref="F33:G33"/>
    <mergeCell ref="D42:E42"/>
  </mergeCells>
  <hyperlinks>
    <hyperlink ref="E96" r:id="rId1" xr:uid="{00000000-0004-0000-0700-000000000000}"/>
    <hyperlink ref="E87" r:id="rId2" display="Sireen.adwan@mop.gov.jo" xr:uid="{00000000-0004-0000-0700-000001000000}"/>
    <hyperlink ref="E112" r:id="rId3" xr:uid="{00000000-0004-0000-0700-000002000000}"/>
    <hyperlink ref="E108" r:id="rId4" xr:uid="{00000000-0004-0000-0700-000003000000}"/>
    <hyperlink ref="E105" r:id="rId5" xr:uid="{00000000-0004-0000-0700-000004000000}"/>
    <hyperlink ref="E102" r:id="rId6" xr:uid="{00000000-0004-0000-0700-000005000000}"/>
    <hyperlink ref="E99" r:id="rId7" xr:uid="{00000000-0004-0000-0700-000006000000}"/>
    <hyperlink ref="E93" r:id="rId8" xr:uid="{00000000-0004-0000-0700-000007000000}"/>
  </hyperlinks>
  <pageMargins left="0.2" right="0.21" top="0.17" bottom="0.17" header="0.17" footer="0.17"/>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4.5" x14ac:dyDescent="0.35"/>
  <sheetData/>
  <customSheetViews>
    <customSheetView guid="{0B64CDAF-79DE-49D1-9990-68FE67F0BDEF}">
      <pageMargins left="0.7" right="0.7" top="0.75" bottom="0.75" header="0.3" footer="0.3"/>
      <pageSetup orientation="portrait" r:id="rId1"/>
    </customSheetView>
    <customSheetView guid="{7ABC4BEF-25DE-41D9-BB2E-F63719FFD8CD}">
      <pageMargins left="0.7" right="0.7" top="0.75" bottom="0.75" header="0.3" footer="0.3"/>
    </customSheetView>
    <customSheetView guid="{724EC541-FBBD-44B7-BF6E-E9353C654B89}">
      <pageMargins left="0.7" right="0.7" top="0.75" bottom="0.75" header="0.3" footer="0.3"/>
    </customSheetView>
  </customSheetView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36</ProjectId>
    <ReportingPeriod xmlns="dc9b7735-1e97-4a24-b7a2-47bf824ab39e" xsi:nil="true"/>
    <WBDocsDocURL xmlns="dc9b7735-1e97-4a24-b7a2-47bf824ab39e">http://wbdocsservices.worldbank.org/services?I4_SERVICE=VC&amp;I4_KEY=TF069013&amp;I4_DOCID=090224b08876e6c2</WBDocsDocURL>
    <WBDocsDocURLPublicOnly xmlns="dc9b7735-1e97-4a24-b7a2-47bf824ab39e">http://pubdocs.worldbank.org/en/939961624886418983/36-PPR4-July-2019-July-2020-REV-for-web.xlsx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84</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9CB10C7A-93EC-4BA2-864C-158033E64529}"/>
</file>

<file path=customXml/itemProps2.xml><?xml version="1.0" encoding="utf-8"?>
<ds:datastoreItem xmlns:ds="http://schemas.openxmlformats.org/officeDocument/2006/customXml" ds:itemID="{C918E4C6-5EC9-4205-B12D-67B969CE7D5C}"/>
</file>

<file path=customXml/itemProps3.xml><?xml version="1.0" encoding="utf-8"?>
<ds:datastoreItem xmlns:ds="http://schemas.openxmlformats.org/officeDocument/2006/customXml" ds:itemID="{CD50D456-96A1-4E2C-9AE5-C92324244F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Overview </vt:lpstr>
      <vt:lpstr>FinancialData </vt:lpstr>
      <vt:lpstr>Procurement</vt:lpstr>
      <vt:lpstr>Risk Assesment </vt:lpstr>
      <vt:lpstr>ESP Compliance</vt:lpstr>
      <vt:lpstr>GP Compliance</vt:lpstr>
      <vt:lpstr>ESP and GP Guidance notes</vt:lpstr>
      <vt:lpstr>Rating </vt:lpstr>
      <vt:lpstr>Sheet1</vt:lpstr>
      <vt:lpstr>Project Indicators</vt:lpstr>
      <vt:lpstr>Lessons Learned</vt:lpstr>
      <vt:lpstr>Results Tracker</vt:lpstr>
      <vt:lpstr>Units for Indicators</vt:lpstr>
      <vt:lpstr>'Results Tracker'!incomelevel</vt:lpstr>
      <vt:lpstr>'Results Tracker'!info</vt:lpstr>
      <vt:lpstr>'Results Tracker'!overalleffect</vt:lpstr>
      <vt:lpstr>'Results Tracker'!physicalassets</vt:lpstr>
      <vt:lpstr>'Results Tracker'!quality</vt:lpstr>
      <vt:lpstr>'Results Tracker'!question</vt:lpstr>
      <vt:lpstr>'Results Tracker'!responses</vt:lpstr>
      <vt:lpstr>'Results Tracker'!state</vt:lpstr>
      <vt:lpstr>'Results Tracker'!type1</vt:lpstr>
      <vt:lpstr>'Results Tracker'!yesno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Mahamat Abakar Assouyouti</cp:lastModifiedBy>
  <cp:lastPrinted>2021-06-15T08:12:52Z</cp:lastPrinted>
  <dcterms:created xsi:type="dcterms:W3CDTF">2010-11-30T14:15:01Z</dcterms:created>
  <dcterms:modified xsi:type="dcterms:W3CDTF">2021-06-28T13:13:18Z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d66e7e90-a8cf-400b-936b-23656924d7fb,3;d66e7e90-a8cf-400b-936b-23656924d7fb,3;d66e7e90-a8cf-400b-936b-23656924d7fb,3;d66e7e90-a8cf-400b-936b-23656924d7fb,3;d66e7e90-a8cf-400b-936b-23656924d7fb,3;d66e7e90-a8cf-400b-936b-23656924d7fb,3;d66e7e90-a8cf-400b-936b-23656924d7fb,3;d66e7e90-a8cf-400b-936b-23656924d7fb,3;d66e7e90-a8cf-400b-936b-23656924d7fb,3;407caa77-5430-4363-972c-6ff83a5f7a83,5;</vt:lpwstr>
  </property>
</Properties>
</file>