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6.xml" ContentType="application/vnd.openxmlformats-officedocument.spreadsheetml.worksheet+xml"/>
  <Override PartName="/xl/drawings/drawing2.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929"/>
  <workbookPr defaultThemeVersion="124226"/>
  <mc:AlternateContent xmlns:mc="http://schemas.openxmlformats.org/markup-compatibility/2006">
    <mc:Choice Requires="x15">
      <x15ac:absPath xmlns:x15ac="http://schemas.microsoft.com/office/spreadsheetml/2010/11/ac" url="C:\Users\wb508019\Desktop\India MSSRF PPR 3\"/>
    </mc:Choice>
  </mc:AlternateContent>
  <xr:revisionPtr revIDLastSave="0" documentId="8_{5165D32A-9E18-4357-8ADA-99E728B0DE0D}" xr6:coauthVersionLast="44" xr6:coauthVersionMax="44" xr10:uidLastSave="{00000000-0000-0000-0000-000000000000}"/>
  <bookViews>
    <workbookView xWindow="-110" yWindow="-110" windowWidth="19420" windowHeight="10420" tabRatio="603"/>
  </bookViews>
  <sheets>
    <sheet name="Overview" sheetId="1" r:id="rId1"/>
    <sheet name="FinancialData" sheetId="2" r:id="rId2"/>
    <sheet name="Risk Assesment" sheetId="4" r:id="rId3"/>
    <sheet name="Rating" sheetId="5" r:id="rId4"/>
    <sheet name="Project Indicators" sheetId="6" r:id="rId5"/>
    <sheet name="Lessons Learned" sheetId="7" r:id="rId6"/>
    <sheet name="Results Tracker" sheetId="8" r:id="rId7"/>
    <sheet name="Units for Indicators" sheetId="9" r:id="rId8"/>
  </sheets>
  <externalReferences>
    <externalReference r:id="rId9"/>
  </externalReferences>
  <definedNames>
    <definedName name="iincome">#REF!</definedName>
    <definedName name="income" localSheetId="6">#REF!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ar">[1]Dropdowns!$H$2:$H$36</definedName>
    <definedName name="yesno">'Results Tracker'!$E$142:$E$143</definedName>
    <definedName name="Z_3BDE5115_0CAB_4E7F_8B71_52C140141670_.wvu.Cols" localSheetId="0" hidden="1">Overview!$H:$P</definedName>
    <definedName name="Z_3BDE5115_0CAB_4E7F_8B71_52C140141670_.wvu.Rows" localSheetId="0" hidden="1">Overview!$8:$11</definedName>
    <definedName name="Z_3BDE5115_0CAB_4E7F_8B71_52C140141670_.wvu.Rows" localSheetId="6" hidden="1">'Results Tracker'!$31:$38,'Results Tracker'!$133:$321</definedName>
  </definedNames>
  <calcPr calcId="191029" fullCalcOnLoad="1"/>
  <customWorkbookViews>
    <customWorkbookView name="rama - Personal View" guid="{3BDE5115-0CAB-4E7F-8B71-52C140141670}" mergeInterval="0" personalView="1" maximized="1" xWindow="1" yWindow="1" windowWidth="1600" windowHeight="670" tabRatio="603" activeSheetId="5"/>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10" i="2" l="1"/>
  <c r="H75" i="2"/>
  <c r="I70" i="2"/>
  <c r="I71" i="2"/>
  <c r="I75" i="2"/>
  <c r="I72" i="2"/>
  <c r="I73" i="2"/>
  <c r="I74" i="2"/>
  <c r="I65" i="2"/>
  <c r="I66" i="2"/>
  <c r="I67" i="2"/>
  <c r="I68" i="2"/>
  <c r="H69" i="2"/>
  <c r="I69" i="2"/>
  <c r="I61" i="2"/>
  <c r="I62" i="2"/>
  <c r="H59" i="2"/>
  <c r="I59" i="2"/>
  <c r="I58" i="2"/>
  <c r="I60" i="2"/>
  <c r="I54" i="2"/>
  <c r="I55" i="2"/>
  <c r="I56" i="2"/>
  <c r="I53" i="2"/>
  <c r="H57" i="2"/>
  <c r="I57" i="2"/>
  <c r="Q59" i="2"/>
  <c r="I64" i="2"/>
  <c r="I43" i="2"/>
  <c r="J24" i="2"/>
  <c r="J45" i="2"/>
  <c r="I19" i="2"/>
  <c r="N39" i="2"/>
  <c r="N38" i="2"/>
  <c r="N37" i="2"/>
  <c r="J23" i="2"/>
  <c r="J22" i="2"/>
  <c r="J25" i="2"/>
  <c r="J44" i="2"/>
  <c r="J48" i="2"/>
  <c r="J21" i="2"/>
  <c r="J19" i="2"/>
  <c r="J35" i="2"/>
  <c r="J43" i="2"/>
  <c r="H63" i="2"/>
  <c r="I25" i="2"/>
  <c r="I44" i="2"/>
  <c r="I48" i="2"/>
  <c r="I35" i="2"/>
  <c r="Q52" i="2"/>
  <c r="Q31" i="2"/>
  <c r="Q64" i="2"/>
  <c r="O76" i="2"/>
  <c r="I63" i="2"/>
  <c r="I77" i="2"/>
  <c r="H77" i="2"/>
</calcChain>
</file>

<file path=xl/sharedStrings.xml><?xml version="1.0" encoding="utf-8"?>
<sst xmlns="http://schemas.openxmlformats.org/spreadsheetml/2006/main" count="1885" uniqueCount="930">
  <si>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</si>
  <si>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</si>
  <si>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</si>
  <si>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</si>
  <si>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</si>
  <si>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</si>
  <si>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</si>
  <si>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</si>
  <si>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</si>
  <si>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</si>
  <si>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</si>
  <si>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</si>
  <si>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</si>
  <si>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</si>
  <si>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</si>
  <si>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</si>
  <si>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</si>
  <si>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</si>
  <si>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</si>
  <si>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</si>
  <si>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</si>
  <si>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</si>
  <si>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</si>
  <si>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</si>
  <si>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</si>
  <si>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</si>
  <si>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</si>
  <si>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</si>
  <si>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</si>
  <si>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</si>
  <si>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</si>
  <si>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</si>
  <si>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</si>
  <si>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</si>
  <si>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</si>
  <si>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</si>
  <si>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</si>
  <si>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</si>
  <si>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</si>
  <si>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</si>
  <si>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</si>
  <si>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</si>
  <si>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</si>
  <si>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</si>
  <si>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</si>
  <si>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</si>
  <si>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</si>
  <si>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</si>
  <si>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</si>
  <si>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</si>
  <si>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</si>
  <si>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</si>
  <si>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</si>
  <si>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</si>
  <si>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</si>
  <si>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</si>
  <si>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</si>
  <si>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</si>
  <si>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</si>
  <si>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</si>
  <si>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</si>
  <si>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</si>
  <si>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</si>
  <si>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</si>
  <si>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</si>
  <si>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</si>
  <si>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</si>
  <si>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</si>
  <si>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</si>
  <si>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</si>
  <si>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</si>
  <si>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</si>
  <si>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</si>
  <si>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</si>
  <si>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</si>
  <si>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</si>
  <si>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</si>
  <si>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</si>
  <si>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</si>
  <si>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</si>
  <si>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</si>
  <si>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</si>
  <si>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</si>
  <si>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</si>
  <si>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</si>
  <si>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</si>
  <si>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</si>
  <si>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</si>
  <si>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</si>
  <si>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</si>
  <si>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</si>
  <si>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</si>
  <si>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</si>
  <si>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</si>
  <si>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</si>
  <si>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</si>
  <si>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</si>
  <si>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</si>
  <si>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</si>
  <si>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</si>
  <si>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</si>
  <si>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</si>
  <si>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</si>
  <si>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</si>
  <si>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</si>
  <si>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</si>
  <si>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</si>
  <si>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</si>
  <si>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</si>
  <si>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</si>
  <si>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</si>
  <si>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</si>
  <si>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</si>
  <si>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</si>
  <si>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</si>
  <si>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</si>
  <si>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</si>
  <si>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</si>
  <si>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</si>
  <si>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</si>
  <si>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</si>
  <si>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</si>
  <si>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</si>
  <si>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</si>
  <si>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</si>
  <si>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</si>
  <si>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</si>
  <si>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</si>
  <si>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</si>
  <si>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</si>
  <si>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</si>
  <si>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</si>
  <si>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</si>
  <si>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</si>
  <si>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</si>
  <si>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</si>
  <si>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</si>
  <si>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</si>
  <si>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</si>
  <si>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</si>
  <si>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</si>
  <si>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</si>
  <si>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</si>
  <si>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</si>
  <si>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</si>
  <si>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</si>
  <si>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</si>
  <si>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</si>
  <si>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</si>
  <si>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</si>
  <si>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</si>
  <si>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</si>
  <si>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</si>
  <si>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</si>
  <si>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</si>
  <si>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</si>
  <si>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</si>
  <si>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</si>
  <si>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</si>
  <si>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</si>
  <si>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</si>
  <si>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</si>
  <si>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</si>
  <si>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</si>
  <si>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</si>
  <si>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</si>
  <si>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</si>
  <si>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</si>
  <si>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</si>
  <si>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</si>
  <si>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</si>
  <si>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</si>
  <si>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</si>
  <si>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</si>
  <si>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</si>
  <si>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</si>
  <si>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</si>
  <si>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</si>
  <si>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</si>
  <si>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</si>
  <si>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</si>
  <si>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</si>
  <si>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</si>
  <si>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</si>
  <si>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</si>
  <si>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</si>
  <si>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</si>
  <si>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</si>
  <si>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</si>
  <si>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</si>
  <si>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</si>
  <si>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</si>
  <si>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</si>
  <si>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</si>
  <si>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</si>
  <si>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</si>
  <si>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</si>
  <si>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</si>
  <si>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</si>
  <si>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</si>
  <si>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</si>
  <si>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</si>
  <si>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</si>
  <si>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</si>
  <si>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</si>
  <si>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</si>
  <si>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</si>
  <si>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</si>
  <si>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</si>
  <si>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</si>
  <si>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</si>
  <si>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</si>
  <si>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</si>
  <si>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</si>
  <si>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</si>
  <si>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</si>
  <si>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</si>
  <si>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</si>
  <si>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</si>
  <si>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</si>
  <si>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</si>
  <si>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</si>
  <si>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</si>
  <si>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</si>
  <si>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</si>
  <si>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</si>
  <si>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</si>
  <si>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</si>
  <si>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</si>
  <si>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</si>
  <si>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</si>
  <si>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</si>
  <si>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</si>
  <si>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</si>
  <si>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</si>
  <si>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t>Fund Output Indicator Units</t>
  </si>
  <si>
    <t>Link: http://www.adaptation-fund.org/sites/default/files/Results%20Framework%20and%20Baseline%20Guidance%20final.pdf</t>
  </si>
  <si>
    <t>Baseline</t>
  </si>
  <si>
    <t>Project Performance Report (PPR)</t>
  </si>
  <si>
    <t>Indicator</t>
  </si>
  <si>
    <t>Type of Indicator</t>
  </si>
  <si>
    <t>Please provide all indicators being tracked for the project as outlined in the project document</t>
  </si>
  <si>
    <t>How much of the total AF grant as noted in Project Document plus any project preparation grant has been spent to date?</t>
  </si>
  <si>
    <t>Est. Completion Date</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</si>
  <si>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</si>
  <si>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</si>
  <si>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</si>
  <si>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</si>
  <si>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</si>
  <si>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</si>
  <si>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</si>
  <si>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</si>
  <si>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</si>
  <si>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</si>
  <si>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</si>
  <si>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</si>
  <si>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</si>
  <si>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</si>
  <si>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</si>
  <si>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</si>
  <si>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</si>
  <si>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</si>
  <si>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</si>
  <si>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</si>
  <si>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</si>
  <si>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</si>
  <si>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</si>
  <si>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</si>
  <si>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</si>
  <si>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</si>
  <si>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</si>
  <si>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Terminal Evaluation Date:</t>
  </si>
  <si>
    <t>TOTAL</t>
  </si>
  <si>
    <t>Other</t>
  </si>
  <si>
    <t>Target for Project End</t>
  </si>
  <si>
    <t>Period of Report (Dates)</t>
  </si>
  <si>
    <t>PLANNED EXPENDITURE SCHEDULE</t>
  </si>
  <si>
    <t xml:space="preserve">Results Tracker for Adaptation Fund (AF)  Projects    </t>
  </si>
  <si>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</si>
  <si>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</si>
  <si>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</si>
  <si>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</si>
  <si>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</si>
  <si>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</si>
  <si>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</si>
  <si>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</si>
  <si>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</si>
  <si>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</si>
  <si>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</si>
  <si>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</si>
  <si>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</si>
  <si>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</si>
  <si>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</si>
  <si>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</si>
  <si>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</si>
  <si>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</si>
  <si>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</si>
  <si>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</si>
  <si>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</si>
  <si>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</si>
  <si>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</si>
  <si>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</si>
  <si>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</si>
  <si>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</si>
  <si>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</si>
  <si>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</si>
  <si>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</si>
  <si>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</si>
  <si>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</si>
  <si>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</si>
  <si>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</si>
  <si>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</si>
  <si>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</si>
  <si>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</si>
  <si>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</si>
  <si>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</si>
  <si>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</si>
  <si>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</si>
  <si>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</si>
  <si>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</si>
  <si>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</si>
  <si>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</si>
  <si>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</si>
  <si>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</si>
  <si>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</si>
  <si>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</si>
  <si>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</si>
  <si>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</si>
  <si>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</si>
  <si>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</si>
  <si>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</si>
  <si>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</si>
  <si>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</si>
  <si>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</si>
  <si>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</si>
  <si>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</si>
  <si>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</si>
  <si>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</si>
  <si>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</si>
  <si>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</si>
  <si>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</si>
  <si>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</si>
  <si>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</si>
  <si>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</si>
  <si>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</si>
  <si>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</si>
  <si>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</si>
  <si>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</si>
  <si>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</si>
  <si>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</si>
  <si>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</si>
  <si>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</si>
  <si>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</si>
  <si>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</si>
  <si>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</si>
  <si>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</si>
  <si>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</si>
  <si>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</si>
  <si>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</si>
  <si>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</si>
  <si>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</si>
  <si>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</si>
  <si>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</si>
  <si>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</si>
  <si>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</si>
  <si>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</si>
  <si>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</si>
  <si>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</si>
  <si>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</si>
  <si>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</si>
  <si>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</si>
  <si>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</si>
  <si>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</si>
  <si>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</si>
  <si>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</si>
  <si>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</si>
  <si>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</si>
  <si>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</si>
  <si>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</si>
  <si>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</si>
  <si>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</si>
  <si>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</si>
  <si>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</si>
  <si>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</si>
  <si>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</si>
  <si>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</si>
  <si>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</si>
  <si>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</si>
  <si>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</si>
  <si>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</si>
  <si>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</si>
  <si>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</si>
  <si>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</si>
  <si>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</si>
  <si>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</si>
  <si>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</si>
  <si>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</si>
  <si>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3: Partially enforced (Some elements implemented)</t>
  </si>
  <si>
    <t>Wind</t>
  </si>
  <si>
    <t>subsoil assets</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</si>
  <si>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</si>
  <si>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</si>
  <si>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</si>
  <si>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</si>
  <si>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</si>
  <si>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</si>
  <si>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</si>
  <si>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</si>
  <si>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</si>
  <si>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</si>
  <si>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</si>
  <si>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</si>
  <si>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</si>
  <si>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</si>
  <si>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</si>
  <si>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</si>
  <si>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</si>
  <si>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</si>
  <si>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</si>
  <si>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</si>
  <si>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</si>
  <si>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</si>
  <si>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</si>
  <si>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</si>
  <si>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</si>
  <si>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</si>
  <si>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</si>
  <si>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</si>
  <si>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</si>
  <si>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</si>
  <si>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</si>
  <si>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</si>
  <si>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</si>
  <si>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</si>
  <si>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</si>
  <si>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</si>
  <si>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</si>
  <si>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</si>
  <si>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</si>
  <si>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</si>
  <si>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</si>
  <si>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</si>
  <si>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</si>
  <si>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</si>
  <si>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</si>
  <si>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</si>
  <si>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</si>
  <si>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</si>
  <si>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</si>
  <si>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</si>
  <si>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</si>
  <si>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</si>
  <si>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</si>
  <si>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</si>
  <si>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</si>
  <si>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</si>
  <si>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</si>
  <si>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</si>
  <si>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</si>
  <si>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</si>
  <si>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</si>
  <si>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</si>
  <si>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</si>
  <si>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</si>
  <si>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</si>
  <si>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</si>
  <si>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</si>
  <si>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</si>
  <si>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</si>
  <si>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</si>
  <si>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</si>
  <si>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</si>
  <si>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</si>
  <si>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</si>
  <si>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</si>
  <si>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</si>
  <si>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</si>
  <si>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</si>
  <si>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</si>
  <si>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</si>
  <si>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</si>
  <si>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</si>
  <si>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</si>
  <si>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</si>
  <si>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</si>
  <si>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</si>
  <si>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</si>
  <si>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</si>
  <si>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</si>
  <si>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</si>
  <si>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</si>
  <si>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</si>
  <si>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</si>
  <si>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</si>
  <si>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</si>
  <si>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</si>
  <si>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</si>
  <si>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</si>
  <si>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</si>
  <si>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</si>
  <si>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</si>
  <si>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</si>
  <si>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</si>
  <si>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</si>
  <si>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</si>
  <si>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</si>
  <si>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</si>
  <si>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</si>
  <si>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</si>
  <si>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</si>
  <si>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</si>
  <si>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</si>
  <si>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</si>
  <si>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</si>
  <si>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</si>
  <si>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</si>
  <si>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</si>
  <si>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</si>
  <si>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</si>
  <si>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</si>
  <si>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Strengthening infrastructure</t>
  </si>
  <si>
    <t>Forests</t>
  </si>
  <si>
    <t>4: Response capability</t>
  </si>
  <si>
    <t>Supporting livelihoods</t>
  </si>
  <si>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</si>
  <si>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</si>
  <si>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</si>
  <si>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</si>
  <si>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</si>
  <si>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</si>
  <si>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</si>
  <si>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</si>
  <si>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</si>
  <si>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</si>
  <si>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</si>
  <si>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</si>
  <si>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</si>
  <si>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</si>
  <si>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</si>
  <si>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</si>
  <si>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</si>
  <si>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</si>
  <si>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</si>
  <si>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</si>
  <si>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</si>
  <si>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</si>
  <si>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</si>
  <si>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</si>
  <si>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</si>
  <si>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</si>
  <si>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</si>
  <si>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</si>
  <si>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</si>
  <si>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</si>
  <si>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</si>
  <si>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</si>
  <si>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</si>
  <si>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</si>
  <si>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</si>
  <si>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</si>
  <si>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</si>
  <si>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</si>
  <si>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</si>
  <si>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</si>
  <si>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</si>
  <si>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</si>
  <si>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</si>
  <si>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</si>
  <si>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</si>
  <si>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</si>
  <si>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</si>
  <si>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</si>
  <si>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</si>
  <si>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</si>
  <si>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</si>
  <si>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</si>
  <si>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</si>
  <si>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</si>
  <si>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</si>
  <si>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</si>
  <si>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</si>
  <si>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</si>
  <si>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</si>
  <si>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</si>
  <si>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</si>
  <si>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</si>
  <si>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</si>
  <si>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</si>
  <si>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</si>
  <si>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</si>
  <si>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</si>
  <si>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</si>
  <si>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</si>
  <si>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</si>
  <si>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</si>
  <si>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</si>
  <si>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</si>
  <si>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</si>
  <si>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</si>
  <si>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</si>
  <si>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</si>
  <si>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</si>
  <si>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</si>
  <si>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</si>
  <si>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</si>
  <si>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</si>
  <si>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</si>
  <si>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</si>
  <si>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</si>
  <si>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</si>
  <si>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</si>
  <si>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</si>
  <si>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</si>
  <si>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</si>
  <si>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</si>
  <si>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</si>
  <si>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</si>
  <si>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</si>
  <si>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</si>
  <si>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</si>
  <si>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</si>
  <si>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</si>
  <si>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</si>
  <si>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</si>
  <si>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</si>
  <si>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</si>
  <si>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</si>
  <si>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</si>
  <si>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</si>
  <si>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</si>
  <si>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</si>
  <si>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</si>
  <si>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</si>
  <si>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t>Type of implementing entity</t>
  </si>
  <si>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</si>
  <si>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</si>
  <si>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National Bank for Agriculture and Rural Development (NABARD)</t>
  </si>
  <si>
    <t>M S Swaminathan Research Foundation</t>
  </si>
  <si>
    <t xml:space="preserve">Not all necessary stakeholders may take part in the process with the capacity and commitment required. Afterwards, there can be resistance from some stakeholders in adopting the proposed measures. </t>
  </si>
  <si>
    <t>Slow progress of the work due to climatic unfavourable factors</t>
  </si>
  <si>
    <t xml:space="preserve">Extreme weather events during the project lifetime undermine confidence of local communities in adaptation measures promoted by the project </t>
  </si>
  <si>
    <t>Limited capacity of partner organisations to deliver project outputs</t>
  </si>
  <si>
    <t>Failure to create ownership of the project at the local level</t>
  </si>
  <si>
    <t>Failure in Community Mobilization to undertake the activities of mangrove-fishery - inertia against change</t>
  </si>
  <si>
    <t>Outcome 1: Improved community organization to undertake climate change adaptation measures</t>
  </si>
  <si>
    <t>At least 60% people (of which nearly 50% of women) living in the project villages directly benefited from reduced vulnerability to climate change related impacts</t>
  </si>
  <si>
    <t xml:space="preserve">Frequency of VLI meetings organized with quorum </t>
  </si>
  <si>
    <t>No VLI institutions in place</t>
  </si>
  <si>
    <t>Number of orientation meetings organized in the three villages</t>
  </si>
  <si>
    <t>Number of micro plans with detailed activities</t>
  </si>
  <si>
    <t>No micro plan is available</t>
  </si>
  <si>
    <t>Output 1.1: Gender balanced village level institutions formed in Sorlagondi, Nali and Basavanipalem villages</t>
  </si>
  <si>
    <t xml:space="preserve">Output 1.3: Annual micro plans prepared for optimal utilization of resources </t>
  </si>
  <si>
    <t>Number of training programmes organized with equal women and men trainees</t>
  </si>
  <si>
    <t>Output 2.2: 50 farmers trained in IMFSS</t>
  </si>
  <si>
    <t>Number of training organized with equal women and men trainees</t>
  </si>
  <si>
    <t>Output 3.1: Replanted mangrove area close to 3 villages for future coastal protection</t>
  </si>
  <si>
    <t>Area of mangrove restored with multispecies of mangroves</t>
  </si>
  <si>
    <t>Output 3.2:Established central mangrove nursery serving 3 villages</t>
  </si>
  <si>
    <t xml:space="preserve">No nursery present </t>
  </si>
  <si>
    <t>Output 4.1: Two models of IMFFS demonstrated with the participation of local community and stakeholders</t>
  </si>
  <si>
    <t>Number of IMFFS ponds</t>
  </si>
  <si>
    <t>No IMFFS farm</t>
  </si>
  <si>
    <t>Output 5.1: Resource materials prepared for dissemination among various stakeholders</t>
  </si>
  <si>
    <t xml:space="preserve">National Bank for Agriculture and Rural Development (NABARD) </t>
  </si>
  <si>
    <t>Community mobilization and organization</t>
  </si>
  <si>
    <t>Capacity building for coastal protection and livelihoods</t>
  </si>
  <si>
    <t>Restoring mangroves for coastal protection</t>
  </si>
  <si>
    <t>Demonstration of mangrove dependent fishery</t>
  </si>
  <si>
    <t>Knowledge Management for improve coastal Protection</t>
  </si>
  <si>
    <t>Project Execution cost</t>
  </si>
  <si>
    <t>Low</t>
  </si>
  <si>
    <t>R Ramasubramanian</t>
  </si>
  <si>
    <t>HS</t>
  </si>
  <si>
    <t xml:space="preserve">Community mobilized and organized in 3 villages - Village level institutions formed in each village </t>
  </si>
  <si>
    <t xml:space="preserve">Orientation of the stakeholders in Climate change, Sea level rise and Adaptation strategies </t>
  </si>
  <si>
    <t xml:space="preserve">200 stakeholders trained on mangrove restoration </t>
  </si>
  <si>
    <t>Replanted mangrove area close to 3 villages for future coastal protection</t>
  </si>
  <si>
    <t>Established central mangrove nursery serving 3 villages</t>
  </si>
  <si>
    <t>Two models of IMFFS demonstrated with the participation of local community and stakeholders</t>
  </si>
  <si>
    <t>Resource materials prepared for dissemination among various stakeholders</t>
  </si>
  <si>
    <t>Number of saplings of different mangrove species raised</t>
  </si>
  <si>
    <t>No of pamphlets distributed to various stakeholders</t>
  </si>
  <si>
    <t xml:space="preserve"> No pamphlets available </t>
  </si>
  <si>
    <t>Please Provide the Name and Contact information of person(s) responsible for completing the Rating section</t>
  </si>
  <si>
    <t>IND/NIE/Coastal/2014/1</t>
  </si>
  <si>
    <t>Conservation and Management of Coastal Resources as a Potential Adaptation Strategy for Sea Level Rise</t>
  </si>
  <si>
    <t>NA</t>
  </si>
  <si>
    <t>Ravi S. Prasad, IAS (Joint Secretary)
Ministry of Environment, Forests &amp; Climate Change, Govt. of India</t>
  </si>
  <si>
    <t>ravis.prasad@nic.in</t>
  </si>
  <si>
    <t>In USD</t>
  </si>
  <si>
    <t>In Indian Rupees at the exchange rate of 1 USD = INR 60</t>
  </si>
  <si>
    <t>As per DPR (Agreement Signing + 
1st Year of Project Implementation) in USD</t>
  </si>
  <si>
    <t>As per DPR (Agreement Signing + 
1st Year of Project Implementation) in  INR</t>
  </si>
  <si>
    <t>Requested by EE (1st Year)</t>
  </si>
  <si>
    <t>Amt already Released (Agreement Signing Amt)</t>
  </si>
  <si>
    <t>Number of men and women in 3 villages trained in participatory approaches and micro planning and implementing project activities. Number of stakeholders participating in the VLI meetings, planning and implementation of activities</t>
  </si>
  <si>
    <t>List output and corresponding amount spent for the current reporting period</t>
  </si>
  <si>
    <t>3 village level annual micro plans are available</t>
  </si>
  <si>
    <t>3: Risk and vulnerability assessments completed or updated</t>
  </si>
  <si>
    <t>Outcome 3: Strengthened awareness and ownership of adaptation and climate risk reduction processes</t>
  </si>
  <si>
    <t>Output 5: Vulnerable ecosystem services and natural resource assets strengthened in response to climate change impacts, including variability</t>
  </si>
  <si>
    <t>MS</t>
  </si>
  <si>
    <t>Project Indicators</t>
  </si>
  <si>
    <t>Outcome 2: Trained stakeholders on coastal protection and livelihoods</t>
  </si>
  <si>
    <t xml:space="preserve">Outcome 3: Restored and healthy mangrove replanted area, contributing to protection of coastal erosion and sea -level rise </t>
  </si>
  <si>
    <t xml:space="preserve">VLI plan for mangrove restoration and protection in each of 3 villages
Mangrove restored with 300,000 mangrove saplings
Conditions of mangrove plantation:  80% survival of planted saplings and growth rate.
</t>
  </si>
  <si>
    <t xml:space="preserve">0 community plan is available for mangrove management
800 ha of degraded mangroves present nearby project villages
</t>
  </si>
  <si>
    <t xml:space="preserve">Outcome 4: 
Demonstrated fishery related sustainable livelihoods integrated with mangroves 
</t>
  </si>
  <si>
    <t>100 ha abandoned shrimp farms present near project villages</t>
  </si>
  <si>
    <t xml:space="preserve">Output 4.2: 
Two culture of fish or prawn or both undertaken in the IMFFS farms per year
</t>
  </si>
  <si>
    <t>Number of culture by IMFFS farmers</t>
  </si>
  <si>
    <t>No culture (Abandoned farms)</t>
  </si>
  <si>
    <t xml:space="preserve">Output 4.3:
Cage and pen culture established for culture of crabs, fish, clams and cockles
</t>
  </si>
  <si>
    <t>Number of cages and pens established for culture of fishes</t>
  </si>
  <si>
    <t xml:space="preserve">No cages </t>
  </si>
  <si>
    <t>Prepared and published material on ways to up-scale coastal protection and livelihood systems in mangrove areas</t>
  </si>
  <si>
    <t>4 brochures and 2 workshops (one district level and the other at national level)</t>
  </si>
  <si>
    <t xml:space="preserve">Output 5.2:
Stakeholders brought together and knowledge on CC, SLR, Vulnerability and measures to improve adaptive capacity shared
</t>
  </si>
  <si>
    <t xml:space="preserve">  2 workshops - one district level and the other at national level</t>
  </si>
  <si>
    <t>The activities are being implemented as per the plan. The community members were oriented on the climate change vulnerabilities.  Participatory vulnerability assessment was carried out and the coping capacity of the community is mapped. The mobilized community was organized into village level institution to plan, implement and monitor the project. During the first year the mangrove restoration work was not started due to delay in getting the permission from the forest department. Mangrove saplings (1.3 lakhs) were raised in the nursery. Field visits were organized to the degraded area to identify the suitability of the area to restore mangroves. Integrated Mangrove Fishery Farming (IMFFS) activity was completed in 15 ha. Three resource materials were prepared and given to the community.</t>
  </si>
  <si>
    <t>AMOUNT in INR</t>
  </si>
  <si>
    <t>AMOUNT in USD</t>
  </si>
  <si>
    <t>R.Ramasubramanian, Principal Co-ordinator- Coastal Systems Research 
M S Swaminathan Research Foundation (MSSRF)</t>
  </si>
  <si>
    <t>PROJECTED COST (In USD)</t>
  </si>
  <si>
    <t>PROJECTED COST (In INR)</t>
  </si>
  <si>
    <t>Medium</t>
  </si>
  <si>
    <t xml:space="preserve">Development of 3 Village level institutions </t>
  </si>
  <si>
    <t xml:space="preserve">200 stakeholders to be trained on mangrove restoration </t>
  </si>
  <si>
    <t xml:space="preserve">120 members of the community would be trained in  mangrove restoration </t>
  </si>
  <si>
    <t>Established central mangrove nursery serving the needs of the 3  project villages</t>
  </si>
  <si>
    <t xml:space="preserve">Development of 4 pamphlets as resource material </t>
  </si>
  <si>
    <t xml:space="preserve">3 pamphlets as resource material developed and published </t>
  </si>
  <si>
    <t xml:space="preserve">Gender balanced village level institutions formed in all the 3 project villages viz., in Sorlagondi, Nali and Basavanipalem.
</t>
  </si>
  <si>
    <t>Gender balanced village level institutions formed in all the 3 project villages viz., in Sorlagondi, Nali and Basavanipalem.
Community members including women participating in the VLI meetings, planning and implementation of project activities</t>
  </si>
  <si>
    <t>3 gender balanced VLI institutions formed for 3 participating villages</t>
  </si>
  <si>
    <t>Output 1.2: 1,500 people oriented to Climate Change (CC), Sea Level Rise (SLR) and adaptive capacity concepts and measures involving mangroves</t>
  </si>
  <si>
    <t>No orientation on CC, SLR and adaptive capacity</t>
  </si>
  <si>
    <t>1,500 people including 50% women would be orientated on CC, SLR and adaptive capacity</t>
  </si>
  <si>
    <t>12 micro plans (3 annual micro plans for each village for 4 years) would be developed</t>
  </si>
  <si>
    <t xml:space="preserve">Output 2.1:
 200 stakeholders trained on mangrove restoration </t>
  </si>
  <si>
    <t xml:space="preserve">Implementing Agency (NABARD)  </t>
  </si>
  <si>
    <t xml:space="preserve">Project Manager/Coordinator (MSSRF): </t>
  </si>
  <si>
    <t>Progress since Inception</t>
  </si>
  <si>
    <t>Component 1: Community mobilization and organization</t>
  </si>
  <si>
    <t>Component 2: Capacity building for coastal protection and livelihoods</t>
  </si>
  <si>
    <t>Component 3: Restoration of mangrove areas for coastal protection</t>
  </si>
  <si>
    <t>Component 4: Demonstration of Integrated mangrove based fishery livelihood</t>
  </si>
  <si>
    <t xml:space="preserve">Village Level Institution (VLI) plan for IMFFS establishment  and management
Reduction in input costs of shrimp and fish farming compared to conventional aqua farms
</t>
  </si>
  <si>
    <t>Mangrove restoration would be conducted  in 200 ha area</t>
  </si>
  <si>
    <t>Demonstration of IMFFS model for 50 ha area</t>
  </si>
  <si>
    <t>10 cages would be established for culture of fishes</t>
  </si>
  <si>
    <t>Component(s)</t>
  </si>
  <si>
    <t>Component 5: Knowledge Management for Improved Coastal Protection</t>
  </si>
  <si>
    <t>3 brochures were distributed to the stakeholders</t>
  </si>
  <si>
    <t>4 brochures would be  distributed to the stakeholders</t>
  </si>
  <si>
    <t>Coastal Management</t>
  </si>
  <si>
    <t>2: Physical asset (produced/improved/strengthened)</t>
  </si>
  <si>
    <t>increased adaptive capacity</t>
  </si>
  <si>
    <t xml:space="preserve">25 ha area to be demonstrated under two models of IMFFS </t>
  </si>
  <si>
    <t>Very limited awareness about climate change and its impact and possible adaptive measures to reduce vulnerability in the project villages</t>
  </si>
  <si>
    <t xml:space="preserve">Awareness materials on CC, SLR, Vulnerability and Adaptive capacity prepared in local language and distributed to community and other stakeholders
Number of meetings and workshops held
Number of brochures and pamphlets prepared and distributed
</t>
  </si>
  <si>
    <t xml:space="preserve">Financial miss-management </t>
  </si>
  <si>
    <t xml:space="preserve">The EE has been implementing Joint Mangrove Management for the last 20 years.  It has been working with the local communities and implementing community centric projects with adequate training and capacity building initiatives. </t>
  </si>
  <si>
    <t>Type of Indicator (indicators towards Objectives, Outcomes, etc.…)</t>
  </si>
  <si>
    <t>for</t>
  </si>
  <si>
    <t>Go Buildings</t>
  </si>
  <si>
    <r>
      <t xml:space="preserve">ACTUAL CO-FINANCING </t>
    </r>
    <r>
      <rPr>
        <i/>
        <sz val="11"/>
        <color indexed="8"/>
        <rFont val="Georgia"/>
        <family val="1"/>
      </rPr>
      <t xml:space="preserve">(If the MTR or TE have not been undertaken this reporting period, DO NOT report on actual co-financing.) </t>
    </r>
  </si>
  <si>
    <t>Periodic on-site and off-site Monitoring has been conducted for verification of expenditures both by EE and NIE</t>
  </si>
  <si>
    <r>
      <t xml:space="preserve">Project actions/activities planned for current reporting period are progressing on track or exceeding expectations to achieve </t>
    </r>
    <r>
      <rPr>
        <b/>
        <sz val="11"/>
        <rFont val="Georgia"/>
        <family val="1"/>
      </rPr>
      <t>all</t>
    </r>
    <r>
      <rPr>
        <sz val="11"/>
        <rFont val="Georgia"/>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</si>
  <si>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Georgia"/>
        <family val="1"/>
      </rPr>
      <t>most</t>
    </r>
    <r>
      <rPr>
        <sz val="11"/>
        <rFont val="Georgia"/>
        <family val="1"/>
      </rPr>
      <t xml:space="preserve"> of its major outcomes/outputs with only minor shortcomings.</t>
    </r>
  </si>
  <si>
    <r>
      <t xml:space="preserve">Project actions/activities planned for current reporting period  are progressing on track to achieve </t>
    </r>
    <r>
      <rPr>
        <b/>
        <sz val="11"/>
        <rFont val="Georgia"/>
        <family val="1"/>
      </rPr>
      <t>most</t>
    </r>
    <r>
      <rPr>
        <sz val="11"/>
        <rFont val="Georgia"/>
        <family val="1"/>
      </rPr>
      <t xml:space="preserve">   major relevant outcomes/outputs, </t>
    </r>
    <r>
      <rPr>
        <b/>
        <sz val="11"/>
        <rFont val="Georgia"/>
        <family val="1"/>
      </rPr>
      <t>but</t>
    </r>
    <r>
      <rPr>
        <sz val="11"/>
        <rFont val="Georgia"/>
        <family val="1"/>
      </rPr>
      <t xml:space="preserve"> with either significant shortcomings or modest overall relevance. </t>
    </r>
  </si>
  <si>
    <r>
      <t xml:space="preserve">Project actions/activities planned for current reporting period  are </t>
    </r>
    <r>
      <rPr>
        <b/>
        <sz val="11"/>
        <rFont val="Georgia"/>
        <family val="1"/>
      </rPr>
      <t>not</t>
    </r>
    <r>
      <rPr>
        <sz val="11"/>
        <rFont val="Georgia"/>
        <family val="1"/>
      </rPr>
      <t xml:space="preserve"> progressing on track to achieve  major outcomes/outputs with </t>
    </r>
    <r>
      <rPr>
        <b/>
        <sz val="11"/>
        <rFont val="Georgia"/>
        <family val="1"/>
      </rPr>
      <t>major shortcomings</t>
    </r>
    <r>
      <rPr>
        <sz val="11"/>
        <rFont val="Georgia"/>
        <family val="1"/>
      </rPr>
      <t xml:space="preserve"> or is expected to achieve only some of its major outcomes/outputs.</t>
    </r>
  </si>
  <si>
    <r>
      <t xml:space="preserve">Project actions/activities planned for current reporting period  are </t>
    </r>
    <r>
      <rPr>
        <b/>
        <sz val="11"/>
        <rFont val="Georgia"/>
        <family val="1"/>
      </rPr>
      <t>not</t>
    </r>
    <r>
      <rPr>
        <sz val="11"/>
        <rFont val="Georgia"/>
        <family val="1"/>
      </rPr>
      <t xml:space="preserve"> progressing on track to achieve most of its major outcomes/outputs.</t>
    </r>
  </si>
  <si>
    <r>
      <t xml:space="preserve">Project actions/activities planned for current reporting period  are </t>
    </r>
    <r>
      <rPr>
        <b/>
        <sz val="11"/>
        <rFont val="Georgia"/>
        <family val="1"/>
      </rPr>
      <t>not</t>
    </r>
    <r>
      <rPr>
        <sz val="11"/>
        <rFont val="Georgia"/>
        <family val="1"/>
      </rPr>
      <t xml:space="preserve"> on track and shows that it is </t>
    </r>
    <r>
      <rPr>
        <b/>
        <sz val="11"/>
        <rFont val="Georgia"/>
        <family val="1"/>
      </rPr>
      <t>failing</t>
    </r>
    <r>
      <rPr>
        <sz val="11"/>
        <rFont val="Georgia"/>
        <family val="1"/>
      </rPr>
      <t xml:space="preserve"> to achieve, and is not expected to achieve, any of its outcomes/outputs.</t>
    </r>
  </si>
  <si>
    <r>
      <t xml:space="preserve">Please complete the following section at </t>
    </r>
    <r>
      <rPr>
        <b/>
        <i/>
        <sz val="10"/>
        <color indexed="8"/>
        <rFont val="Georgia"/>
        <family val="1"/>
      </rPr>
      <t xml:space="preserve">mid-term </t>
    </r>
    <r>
      <rPr>
        <i/>
        <sz val="10"/>
        <color indexed="8"/>
        <rFont val="Georgia"/>
        <family val="1"/>
      </rPr>
      <t>and</t>
    </r>
    <r>
      <rPr>
        <b/>
        <i/>
        <sz val="10"/>
        <color indexed="8"/>
        <rFont val="Georgia"/>
        <family val="1"/>
      </rPr>
      <t xml:space="preserve"> project completion</t>
    </r>
  </si>
  <si>
    <r>
      <rPr>
        <b/>
        <sz val="12"/>
        <rFont val="Georgia"/>
        <family val="1"/>
      </rPr>
      <t xml:space="preserve">Goal: </t>
    </r>
    <r>
      <rPr>
        <sz val="12"/>
        <rFont val="Georgia"/>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rFont val="Georgia"/>
        <family val="1"/>
      </rPr>
      <t xml:space="preserve">Impact: </t>
    </r>
    <r>
      <rPr>
        <sz val="12"/>
        <rFont val="Georgia"/>
        <family val="1"/>
      </rPr>
      <t xml:space="preserve">Increased resiliency at the community, national, and regional levels to climate variability and change. </t>
    </r>
  </si>
  <si>
    <r>
      <rPr>
        <b/>
        <sz val="12"/>
        <rFont val="Georgia"/>
        <family val="1"/>
      </rPr>
      <t>Important:</t>
    </r>
    <r>
      <rPr>
        <sz val="12"/>
        <rFont val="Georgia"/>
        <family val="1"/>
      </rPr>
      <t xml:space="preserve"> Please read the following guidance document (also posted on the Adaptation Fund website) before entering your data </t>
    </r>
  </si>
  <si>
    <r>
      <t xml:space="preserve">1: Health and Social Infrastructure </t>
    </r>
    <r>
      <rPr>
        <i/>
        <sz val="11"/>
        <rFont val="Georgia"/>
        <family val="1"/>
      </rPr>
      <t>(developed/improved)</t>
    </r>
  </si>
  <si>
    <r>
      <t xml:space="preserve">2: Physical asset </t>
    </r>
    <r>
      <rPr>
        <i/>
        <sz val="11"/>
        <rFont val="Georgia"/>
        <family val="1"/>
      </rPr>
      <t>(produced/improved/strengthened)</t>
    </r>
  </si>
  <si>
    <r>
      <rPr>
        <b/>
        <sz val="10"/>
        <color indexed="8"/>
        <rFont val="Georgia"/>
        <family val="1"/>
      </rPr>
      <t xml:space="preserve">1. </t>
    </r>
    <r>
      <rPr>
        <sz val="10"/>
        <color indexed="8"/>
        <rFont val="Georgia"/>
        <family val="1"/>
      </rPr>
      <t xml:space="preserve">Generation of relevant data, Stakeholders, and Timeliness 
</t>
    </r>
    <r>
      <rPr>
        <b/>
        <sz val="10"/>
        <color indexed="8"/>
        <rFont val="Georgia"/>
        <family val="1"/>
      </rPr>
      <t>2.1.</t>
    </r>
    <r>
      <rPr>
        <sz val="10"/>
        <color indexed="8"/>
        <rFont val="Georgia"/>
        <family val="1"/>
      </rPr>
      <t xml:space="preserve"> Include both qualitative and quantitative measures of capacity level within targeted institutions
</t>
    </r>
    <r>
      <rPr>
        <b/>
        <sz val="10"/>
        <color indexed="8"/>
        <rFont val="Georgia"/>
        <family val="1"/>
      </rPr>
      <t xml:space="preserve">2.2. </t>
    </r>
    <r>
      <rPr>
        <sz val="10"/>
        <color indexed="8"/>
        <rFont val="Georgia"/>
        <family val="1"/>
      </rPr>
      <t xml:space="preserve">Number (men and women and other vulnerable groups)
</t>
    </r>
    <r>
      <rPr>
        <b/>
        <sz val="10"/>
        <color indexed="8"/>
        <rFont val="Georgia"/>
        <family val="1"/>
      </rPr>
      <t>3.1.</t>
    </r>
    <r>
      <rPr>
        <sz val="10"/>
        <color indexed="8"/>
        <rFont val="Georgia"/>
        <family val="1"/>
      </rPr>
      <t xml:space="preserve"> Use scale from 1 to 5: 5: Fully aware 4: Mostly aware 3: Partially aware 2: Partially not aware 1: Aware of neither predicted adverse impacts of climate change nor of appropriate responses
</t>
    </r>
    <r>
      <rPr>
        <b/>
        <sz val="10"/>
        <color indexed="8"/>
        <rFont val="Georgia"/>
        <family val="1"/>
      </rPr>
      <t xml:space="preserve">3.2. </t>
    </r>
    <r>
      <rPr>
        <sz val="10"/>
        <color indexed="8"/>
        <rFont val="Georgia"/>
        <family val="1"/>
      </rPr>
      <t xml:space="preserve">Use scale from 1 to 5:  5: All 4: Almost all 3: Half 2: Some 1: None
</t>
    </r>
    <r>
      <rPr>
        <b/>
        <sz val="10"/>
        <color indexed="8"/>
        <rFont val="Georgia"/>
        <family val="1"/>
      </rPr>
      <t>4.1.</t>
    </r>
    <r>
      <rPr>
        <sz val="10"/>
        <color indexed="8"/>
        <rFont val="Georgia"/>
        <family val="1"/>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Georgia"/>
        <family val="1"/>
      </rPr>
      <t>4.2.</t>
    </r>
    <r>
      <rPr>
        <sz val="10"/>
        <color indexed="8"/>
        <rFont val="Georgia"/>
        <family val="1"/>
      </rPr>
      <t xml:space="preserve">  Summarize in an overall scale (1-5):  5: Fully improved 4: Mostly Improved 3: Moderately improved 2: Somewhat improved
1: Not improved                                                                                                                                                                                                                           </t>
    </r>
    <r>
      <rPr>
        <b/>
        <sz val="10"/>
        <color indexed="8"/>
        <rFont val="Georgia"/>
        <family val="1"/>
      </rPr>
      <t>5.</t>
    </r>
    <r>
      <rPr>
        <sz val="10"/>
        <color indexed="8"/>
        <rFont val="Georgia"/>
        <family val="1"/>
      </rPr>
      <t xml:space="preserve">  Depends on the targeted natural asset: 
</t>
    </r>
    <r>
      <rPr>
        <i/>
        <sz val="10"/>
        <color indexed="8"/>
        <rFont val="Georgia"/>
        <family val="1"/>
      </rPr>
      <t>Biological (species):</t>
    </r>
    <r>
      <rPr>
        <sz val="10"/>
        <color indexed="8"/>
        <rFont val="Georgia"/>
        <family val="1"/>
      </rPr>
      <t xml:space="preserve"> measure through changes in population numbers (dynamics, structure, etc.)
</t>
    </r>
    <r>
      <rPr>
        <i/>
        <sz val="10"/>
        <color indexed="8"/>
        <rFont val="Georgia"/>
        <family val="1"/>
      </rPr>
      <t xml:space="preserve">Land: </t>
    </r>
    <r>
      <rPr>
        <sz val="10"/>
        <color indexed="8"/>
        <rFont val="Georgia"/>
        <family val="1"/>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Georgia"/>
        <family val="1"/>
      </rPr>
      <t>6.1.</t>
    </r>
    <r>
      <rPr>
        <sz val="10"/>
        <color indexed="8"/>
        <rFont val="Georgia"/>
        <family val="1"/>
      </rPr>
      <t xml:space="preserve">  Summarize in an overall scale (1-5):  5: Very high improvement 4: High improvement 3: Moderate improvement 2: Limited improvement 1: No improvement                                                                                                                                                                                                                                                         </t>
    </r>
    <r>
      <rPr>
        <b/>
        <sz val="10"/>
        <color indexed="8"/>
        <rFont val="Georgia"/>
        <family val="1"/>
      </rPr>
      <t xml:space="preserve">6.2. </t>
    </r>
    <r>
      <rPr>
        <sz val="10"/>
        <color indexed="8"/>
        <rFont val="Georgia"/>
        <family val="1"/>
      </rPr>
      <t xml:space="preserve"> Household income by source of livelihood in project area (USD) prior and post project intervention                                                                                                                                                                                                                                                      </t>
    </r>
    <r>
      <rPr>
        <b/>
        <sz val="10"/>
        <color indexed="8"/>
        <rFont val="Georgia"/>
        <family val="1"/>
      </rPr>
      <t>7.</t>
    </r>
    <r>
      <rPr>
        <sz val="10"/>
        <color indexed="8"/>
        <rFont val="Georgia"/>
        <family val="1"/>
      </rPr>
      <t xml:space="preserve"> Summarize in an overall scale (1-5).  5: All (Fully integrated) 4: Most 3: Some 2: Most not integrated 1: None</t>
    </r>
  </si>
  <si>
    <r>
      <rPr>
        <b/>
        <sz val="10"/>
        <color indexed="8"/>
        <rFont val="Georgia"/>
        <family val="1"/>
      </rPr>
      <t>1.1.</t>
    </r>
    <r>
      <rPr>
        <sz val="10"/>
        <color indexed="8"/>
        <rFont val="Georgia"/>
        <family val="1"/>
      </rPr>
      <t xml:space="preserve">  Number, sector(s) and level(s) of projects or interventions in separate fields of monitoring plan                                                                                  </t>
    </r>
    <r>
      <rPr>
        <b/>
        <sz val="10"/>
        <color indexed="8"/>
        <rFont val="Georgia"/>
        <family val="1"/>
      </rPr>
      <t xml:space="preserve">1.2. </t>
    </r>
    <r>
      <rPr>
        <sz val="10"/>
        <color indexed="8"/>
        <rFont val="Georgia"/>
        <family val="1"/>
      </rPr>
      <t xml:space="preserve">Number
</t>
    </r>
    <r>
      <rPr>
        <b/>
        <sz val="10"/>
        <color indexed="8"/>
        <rFont val="Georgia"/>
        <family val="1"/>
      </rPr>
      <t>2.1.1.</t>
    </r>
    <r>
      <rPr>
        <sz val="10"/>
        <color indexed="8"/>
        <rFont val="Georgia"/>
        <family val="1"/>
      </rPr>
      <t xml:space="preserve"> Number of staff (male/female) of targeted institutions: a. Obtain baseline information: total number of staff from targeted institutions b. Define target
</t>
    </r>
    <r>
      <rPr>
        <b/>
        <sz val="10"/>
        <color indexed="8"/>
        <rFont val="Georgia"/>
        <family val="1"/>
      </rPr>
      <t>2.1.2.</t>
    </r>
    <r>
      <rPr>
        <sz val="10"/>
        <color indexed="8"/>
        <rFont val="Georgia"/>
        <family val="1"/>
      </rPr>
      <t xml:space="preserve"> Number of staff (male/female) of targeted institutions: a. Obtain baseline information: total number of staff from targeted institutions b. Define target: needs to be defined by project proponents
</t>
    </r>
    <r>
      <rPr>
        <b/>
        <sz val="10"/>
        <color indexed="8"/>
        <rFont val="Georgia"/>
        <family val="1"/>
      </rPr>
      <t xml:space="preserve">2.2.1. </t>
    </r>
    <r>
      <rPr>
        <i/>
        <sz val="10"/>
        <color indexed="8"/>
        <rFont val="Georgia"/>
        <family val="1"/>
      </rPr>
      <t>Quantitative:</t>
    </r>
    <r>
      <rPr>
        <sz val="10"/>
        <color indexed="8"/>
        <rFont val="Georgia"/>
        <family val="1"/>
      </rPr>
      <t xml:space="preserve"> Percentage (includes women – and other vulnerable groups – and men).
</t>
    </r>
    <r>
      <rPr>
        <i/>
        <sz val="10"/>
        <color indexed="8"/>
        <rFont val="Georgia"/>
        <family val="1"/>
      </rPr>
      <t>Qualitative:</t>
    </r>
    <r>
      <rPr>
        <sz val="10"/>
        <color indexed="8"/>
        <rFont val="Georgia"/>
        <family val="1"/>
      </rPr>
      <t xml:space="preserve"> Adequacy: include direct analysis of major areas; adequacy/effectiveness of systems or analysis of perceptions of populations and institutions.</t>
    </r>
    <r>
      <rPr>
        <b/>
        <sz val="10"/>
        <color indexed="8"/>
        <rFont val="Georgia"/>
        <family val="1"/>
      </rPr>
      <t xml:space="preserve">
2.2.2.</t>
    </r>
    <r>
      <rPr>
        <sz val="10"/>
        <color indexed="8"/>
        <rFont val="Georgia"/>
        <family val="1"/>
      </rPr>
      <t xml:space="preserve"> Number (broken down by gender and, if possible, by vulnerable groups defined in the area of intervention) of people                                                                                                        </t>
    </r>
    <r>
      <rPr>
        <b/>
        <sz val="10"/>
        <color indexed="8"/>
        <rFont val="Georgia"/>
        <family val="1"/>
      </rPr>
      <t xml:space="preserve">3.1. </t>
    </r>
    <r>
      <rPr>
        <sz val="10"/>
        <color indexed="8"/>
        <rFont val="Georgia"/>
        <family val="1"/>
      </rPr>
      <t xml:space="preserve">Number and type (in separate columns) at local level.                                                                                                                                    </t>
    </r>
    <r>
      <rPr>
        <b/>
        <sz val="10"/>
        <color indexed="8"/>
        <rFont val="Georgia"/>
        <family val="1"/>
      </rPr>
      <t xml:space="preserve">3.2. </t>
    </r>
    <r>
      <rPr>
        <sz val="10"/>
        <color indexed="8"/>
        <rFont val="Georgia"/>
        <family val="1"/>
      </rPr>
      <t xml:space="preserve">Number                                                                                                                                                                                                                                     </t>
    </r>
    <r>
      <rPr>
        <b/>
        <sz val="10"/>
        <color indexed="8"/>
        <rFont val="Georgia"/>
        <family val="1"/>
      </rPr>
      <t>4.1.</t>
    </r>
    <r>
      <rPr>
        <sz val="10"/>
        <color indexed="8"/>
        <rFont val="Georgia"/>
        <family val="1"/>
      </rPr>
      <t xml:space="preserve"> Number and type                                                                                                                                                                                                               </t>
    </r>
    <r>
      <rPr>
        <b/>
        <sz val="10"/>
        <color indexed="8"/>
        <rFont val="Georgia"/>
        <family val="1"/>
      </rPr>
      <t xml:space="preserve">4. 2. </t>
    </r>
    <r>
      <rPr>
        <sz val="10"/>
        <color indexed="8"/>
        <rFont val="Georgia"/>
        <family val="1"/>
      </rPr>
      <t xml:space="preserve"> Number and type (entered in separate columns)                                                                                                                                                     </t>
    </r>
    <r>
      <rPr>
        <b/>
        <sz val="10"/>
        <color indexed="8"/>
        <rFont val="Georgia"/>
        <family val="1"/>
      </rPr>
      <t>5.</t>
    </r>
    <r>
      <rPr>
        <sz val="10"/>
        <color indexed="8"/>
        <rFont val="Georgia"/>
        <family val="1"/>
      </rPr>
      <t xml:space="preserve">  Number of interventions by type of natural asset and intervention                                                                                                                    </t>
    </r>
    <r>
      <rPr>
        <b/>
        <sz val="10"/>
        <color indexed="8"/>
        <rFont val="Georgia"/>
        <family val="1"/>
      </rPr>
      <t>6.1.</t>
    </r>
    <r>
      <rPr>
        <sz val="10"/>
        <color indexed="8"/>
        <rFont val="Georgia"/>
        <family val="1"/>
      </rPr>
      <t xml:space="preserve">  Number and type (in separate columns of monitoring plan)                                                                                                                                                                                                                                                    </t>
    </r>
    <r>
      <rPr>
        <b/>
        <sz val="10"/>
        <color indexed="8"/>
        <rFont val="Georgia"/>
        <family val="1"/>
      </rPr>
      <t xml:space="preserve">6.2. </t>
    </r>
    <r>
      <rPr>
        <sz val="10"/>
        <color indexed="8"/>
        <rFont val="Georgia"/>
        <family val="1"/>
      </rPr>
      <t xml:space="preserve">Income sources per household; description of income source and number of households.                                                                                                                                                                                                                                                     </t>
    </r>
    <r>
      <rPr>
        <b/>
        <sz val="10"/>
        <color indexed="8"/>
        <rFont val="Georgia"/>
        <family val="1"/>
      </rPr>
      <t xml:space="preserve">7.1. </t>
    </r>
    <r>
      <rPr>
        <sz val="10"/>
        <color indexed="8"/>
        <rFont val="Georgia"/>
        <family val="1"/>
      </rPr>
      <t xml:space="preserve"> Number/Sector                                                                                                                                                                                                                                                   </t>
    </r>
    <r>
      <rPr>
        <b/>
        <sz val="10"/>
        <color indexed="8"/>
        <rFont val="Georgia"/>
        <family val="1"/>
      </rPr>
      <t xml:space="preserve">7.2. </t>
    </r>
    <r>
      <rPr>
        <sz val="10"/>
        <color indexed="8"/>
        <rFont val="Georgia"/>
        <family val="1"/>
      </rPr>
      <t>Number; Effectiveness (see previous indicator) through enforcement level.</t>
    </r>
  </si>
  <si>
    <t>Sub Total</t>
  </si>
  <si>
    <t>50 farmers including at least 20 women trained in IMFFS</t>
  </si>
  <si>
    <t>Project Components</t>
  </si>
  <si>
    <t>Expected Outcomes</t>
  </si>
  <si>
    <t>Restored and healthy
mangrove replanted area
contributing to protection
of coastal erosion sea
level rise</t>
  </si>
  <si>
    <t>4. Demonstration
of Integrated
mangrove based
fishery livelihoods</t>
  </si>
  <si>
    <t>Demonstrated fishery
related sustainable
livelihoods integrated with
mangroves</t>
  </si>
  <si>
    <t>5. Knowledge
Management for
Improved Coastal
Protection</t>
  </si>
  <si>
    <t>Prepared and published
materials on ways to
upscale coastal protection
and livelihood systems in
mangrove areas</t>
  </si>
  <si>
    <t xml:space="preserve">rramasubramani@rediffmail.com; ramasubramanian@mssrf.res.in </t>
  </si>
  <si>
    <t>200 ha of mangroves replanted</t>
  </si>
  <si>
    <t>Same as Above</t>
  </si>
  <si>
    <t>3. Restoration of
mangrove areas
for coastal
protection</t>
  </si>
  <si>
    <t>Total of all the Project Components(1-5)</t>
  </si>
  <si>
    <t>2.Capacity building for coastal protection and livelihoods</t>
  </si>
  <si>
    <t>Trained stakeholders on
coastal protection and
livelihoods</t>
  </si>
  <si>
    <t>The project components were evolved after having series of consultations with the community members during the project planning stage. The adaptation strategies are simple,  increasing community ownership  and building in sustainability to project interventions.</t>
  </si>
  <si>
    <t>Sub-Total</t>
  </si>
  <si>
    <t>Research fellows 2 nos.</t>
  </si>
  <si>
    <t>Field Asst. - 1 no</t>
  </si>
  <si>
    <t>Travel</t>
  </si>
  <si>
    <t xml:space="preserve">Contingency and other office expenses </t>
  </si>
  <si>
    <t>Monitoring and Evaluation</t>
  </si>
  <si>
    <r>
      <rPr>
        <b/>
        <sz val="11"/>
        <color indexed="8"/>
        <rFont val="Georgia"/>
        <family val="1"/>
      </rPr>
      <t xml:space="preserve">Reports: </t>
    </r>
    <r>
      <rPr>
        <sz val="11"/>
        <color indexed="8"/>
        <rFont val="Georgia"/>
        <family val="1"/>
      </rPr>
      <t xml:space="preserve">                                                                                                                                                                                          1. Inception Report  2. Participatory Rural Appraisal 3. Socio-economic survey 4. Micro plan 5. Village Level Institutions 6. Exposure visit to Coringa mangroves  7.   Exposure visit to Brahmavar, Karnataka on cage culture 8. Mangrove Nursery 9. Mangrove restoration 10. Entry Point activities of the project.
</t>
    </r>
    <r>
      <rPr>
        <b/>
        <sz val="11"/>
        <color indexed="8"/>
        <rFont val="Georgia"/>
        <family val="1"/>
      </rPr>
      <t>Brochures:</t>
    </r>
    <r>
      <rPr>
        <sz val="11"/>
        <color indexed="8"/>
        <rFont val="Georgia"/>
        <family val="1"/>
      </rPr>
      <t xml:space="preserve">                                                                                                                                                                                                                                                                                 1. Overview of the project 2. Climate change Sea level rise and  3. Mangrove conservation and management. </t>
    </r>
  </si>
  <si>
    <t>No Comments</t>
  </si>
  <si>
    <t>Almost 40% of the community are aware of Climate Change issues in the coastal area. 15 members of the community directly benefit from the IMFFS ponds</t>
  </si>
  <si>
    <t xml:space="preserve">Number of women, men and youth trained on mangrove restoration technique
Number of women, men and youth trained in designing and establishing IMFFS farms
Number of members of local self-government, government institutions and local NGOs trained on mangrove restoration and IMFFS establishment
</t>
  </si>
  <si>
    <t>At least 50% marginalized and vulnerable members of the community and youth trained.
 At least 20% members of stakeholders organizations working in coastal resource management and improving adaptive capacity of community to climate change in the project region trained.</t>
  </si>
  <si>
    <r>
      <t>200 members would be trained</t>
    </r>
    <r>
      <rPr>
        <sz val="10"/>
        <rFont val="Georgia"/>
        <family val="1"/>
      </rPr>
      <t xml:space="preserve"> on </t>
    </r>
    <r>
      <rPr>
        <sz val="10"/>
        <color indexed="8"/>
        <rFont val="Georgia"/>
        <family val="1"/>
      </rPr>
      <t>mangrove restoration</t>
    </r>
  </si>
  <si>
    <t>0 Nos.of  community members trained in mangrove restoration</t>
  </si>
  <si>
    <t>0 Nos. of  trained farmers on IMFFs</t>
  </si>
  <si>
    <t>No Community members  trained in mangrove restoration and IMFFS in 2 villages  (Nali and Basavanipalayam)                                                                                        
5% of the stakeholder groups know mangrove restoration techniques</t>
  </si>
  <si>
    <t>Mangrove replantation would be conducted in 200 ha area.</t>
  </si>
  <si>
    <t>One centralized nursery. About 300,000 saplings  would be raised.</t>
  </si>
  <si>
    <t>IMFFS established in 50 ha in abandoned shrimp farms by participating farmers with a minimum of 600 mangroves plants per ha and 300 kg of prawn per year per ha of IMFFS</t>
  </si>
  <si>
    <t xml:space="preserve">No awareness materials were available </t>
  </si>
  <si>
    <t>The information on sea level rise and role of mangroves and IMFFS in increasing community adaptive capacity towards Climate Change.</t>
  </si>
  <si>
    <t>No changes have been made.</t>
  </si>
  <si>
    <t xml:space="preserve">Yes. M. S. Swaminathan Research Foundation right from the beginning had involved women and other marginalized communities in all its projects.  In all the project villages women are part of the village level institutions and equal opportunity has  been given to them in general body and executive body. Drinking water concern identified by women during PRA was addressed in 2 villages as the entry point activity. Large number of women were involved in mangrove nursery development and its management. </t>
  </si>
  <si>
    <t xml:space="preserve">The participating farmers in mangrove restoration have given an undertaking indicating that they would carry on aqua farming in the IMFFS farm and protect the mangrove plantations in the IMFFS beyond the project period thereby reflecting the project sustainability in the future. </t>
  </si>
  <si>
    <t>Yes. Learning objectives are met through organization of farmers to farmer learning programme under the project to provide exposure to IMFFS to other aqua farmers in the region of project implementation.</t>
  </si>
  <si>
    <t xml:space="preserve">Yes.  Learning among aqua farmers has helped in replication of IMFFS through Fisherman Associations, Self Help Groups (SHGs), Individuals, etc. </t>
  </si>
  <si>
    <r>
      <t>In India nearly 100 million people living along the coastline are reliant on climate-dependent activities such as agriculture, fishing and aquaculture. The livelihood security of these coastal communities and ecological security of the coastal areas are already under stress due to high population density, urbanization, industrial development, high rate of environmental degradation and frequent occurrence of cyclones and storms. Sea level changes and occurrence of extreme events such as cyclones and storm surges will be aggravating this problem. The predicated sea level rise would lead to inundation of seawater in about 5,700 km</t>
    </r>
    <r>
      <rPr>
        <vertAlign val="superscript"/>
        <sz val="11"/>
        <color indexed="8"/>
        <rFont val="Georgia"/>
        <family val="1"/>
      </rPr>
      <t>2</t>
    </r>
    <r>
      <rPr>
        <sz val="11"/>
        <color indexed="8"/>
        <rFont val="Georgia"/>
        <family val="1"/>
      </rPr>
      <t xml:space="preserve"> of land along the coastal states of India and nearly 7 million coastal families could be directly affected if the sea level increases by 1 m by 2100. 
Farming families, fishermen, aqua farmers and others will bear the brunt of these impacts through less stable livelihoods and rising risks to their health, safety and homes. Many fisheries-dependent communities already live a precarious and vulnerable existence because of poverty, lack of access to social services and lack of essential infrastructure. As indicated above the coastal area of India is highly vulnerable to climate change and the present project is designed to link ecological rehabilitation of degraded mangroves, utilization of saline lands for livelihood development and preparing the communities for facing the climate change challenges through adaptation measures.</t>
    </r>
  </si>
  <si>
    <r>
      <rPr>
        <b/>
        <sz val="11"/>
        <color indexed="8"/>
        <rFont val="Georgia"/>
        <family val="1"/>
      </rPr>
      <t xml:space="preserve">Project Location:
</t>
    </r>
    <r>
      <rPr>
        <sz val="11"/>
        <color indexed="8"/>
        <rFont val="Georgia"/>
        <family val="1"/>
      </rPr>
      <t xml:space="preserve">
The project is being implemented in the Krishna delta (lat. 15°44′–16°40′N and long. 80°20′–81°30′E) in the state of Andhra Pradesh on the southeast coast of India. The soil of the coastal tract is sandy, coarse, deep and occasionally saline. About 4.5 million people, depending on agriculture, fisheries and aquaculture, live within the delta. About 5,40,000 ha are irrigated with river water within the delta. In the project area, nearly 17% of the population are poorest of the poor and 37% are poor. The land use pattern indicates that nearly 55% of the land area is under agriculture, 8.7% of the area is under forest. Brackish water aquaculture is practiced in about 4,000 ha. 
</t>
    </r>
    <r>
      <rPr>
        <b/>
        <sz val="11"/>
        <color indexed="8"/>
        <rFont val="Georgia"/>
        <family val="1"/>
      </rPr>
      <t xml:space="preserve">Project Villages:
</t>
    </r>
    <r>
      <rPr>
        <sz val="11"/>
        <color indexed="8"/>
        <rFont val="Georgia"/>
        <family val="1"/>
      </rPr>
      <t xml:space="preserve">
Project is being implemented in three villages namely, Sorlagondi, Nali and Basavanipalem, located in the Krishna deltaic region of Andhra Pradesh. The main occupation of the community in all the three villages is Agriculture, Fishing and aquaculture. The total population of the three villages is about 3,905. There are about 1,104 households in these three villages. 
</t>
    </r>
  </si>
  <si>
    <t>Beneficiaries have been identified and capacity building trainings are in progress</t>
  </si>
  <si>
    <r>
      <rPr>
        <b/>
        <u/>
        <sz val="12"/>
        <rFont val="Georgia"/>
        <family val="1"/>
      </rPr>
      <t>Core Indicator</t>
    </r>
    <r>
      <rPr>
        <sz val="12"/>
        <rFont val="Georgia"/>
        <family val="1"/>
      </rPr>
      <t>: No. of beneficiaries</t>
    </r>
  </si>
  <si>
    <r>
      <rPr>
        <b/>
        <u/>
        <sz val="12"/>
        <rFont val="Georgia"/>
        <family val="1"/>
      </rPr>
      <t>Core Indicator</t>
    </r>
    <r>
      <rPr>
        <sz val="12"/>
        <rFont val="Georgia"/>
        <family val="1"/>
      </rPr>
      <t xml:space="preserve"> 1.2: No. of Early Warning Systems</t>
    </r>
  </si>
  <si>
    <r>
      <rPr>
        <b/>
        <u/>
        <sz val="12"/>
        <rFont val="Georgia"/>
        <family val="1"/>
      </rPr>
      <t>Core Indicator</t>
    </r>
    <r>
      <rPr>
        <sz val="12"/>
        <rFont val="Georgia"/>
        <family val="1"/>
      </rPr>
      <t xml:space="preserve"> 4.2: Assets produced, developed, improved or strengthened</t>
    </r>
  </si>
  <si>
    <r>
      <rPr>
        <b/>
        <u/>
        <sz val="12"/>
        <rFont val="Georgia"/>
        <family val="1"/>
      </rPr>
      <t>Core Indicator</t>
    </r>
    <r>
      <rPr>
        <sz val="12"/>
        <rFont val="Georgia"/>
        <family val="1"/>
      </rPr>
      <t xml:space="preserve"> 5.1: Natural Assets protected or rehabilitated</t>
    </r>
  </si>
  <si>
    <r>
      <rPr>
        <b/>
        <u/>
        <sz val="12"/>
        <rFont val="Georgia"/>
        <family val="1"/>
      </rPr>
      <t>Core Indicator</t>
    </r>
    <r>
      <rPr>
        <sz val="12"/>
        <rFont val="Georgia"/>
        <family val="1"/>
      </rPr>
      <t xml:space="preserve"> 6.1.2: Increased income, or avoided decrease in income</t>
    </r>
  </si>
  <si>
    <r>
      <t xml:space="preserve">Number of households </t>
    </r>
    <r>
      <rPr>
        <i/>
        <sz val="12"/>
        <rFont val="Georgia"/>
        <family val="1"/>
      </rPr>
      <t>(total number in the project area)</t>
    </r>
  </si>
  <si>
    <t>1.3 lakh saplings to be raised in the central mangrove nursery</t>
  </si>
  <si>
    <t>Activity 2.2.2.Organizing training on IMFFS</t>
  </si>
  <si>
    <t>Activity 3.1.4.Preparing land for mangrove restoration (Canal digging)</t>
  </si>
  <si>
    <t xml:space="preserve">Activity 3.1.5.Planting mangrove saplings </t>
  </si>
  <si>
    <t>Activity 3.2.2.Establishing mangrove nursery</t>
  </si>
  <si>
    <t>Activity 3.1.6.Monitoring and after care</t>
  </si>
  <si>
    <t>Activity 4.1.2 b.Construction of sluice gates</t>
  </si>
  <si>
    <t>Activity 4.1.2 a.Constructing two types of IMFFS farms (Pond preparation)</t>
  </si>
  <si>
    <t>Activity 4.3.2.Construction of cages and pens</t>
  </si>
  <si>
    <t>Activity 4.1.3.Raising mangrove plantation in the IMFFS farms</t>
  </si>
  <si>
    <t>Activity 4.2.2.Stocking of fishes/shrimps/crabs</t>
  </si>
  <si>
    <t>Activity 4.2.3.Monitoring of IMFFS ponds</t>
  </si>
  <si>
    <t>Activity 4.3.3.Stocking of fish crab juveniles</t>
  </si>
  <si>
    <t>Activity 4.3.4 b.Feed cost</t>
  </si>
  <si>
    <t>Activity 5.1.1.Preparation of resource materials in local language</t>
  </si>
  <si>
    <t>Activity 5.1.2.Preparation of Brochure and Pamphlets</t>
  </si>
  <si>
    <t>Activity 5.2.1.Documenting processes</t>
  </si>
  <si>
    <t>Activity 5.2.1 b.Monitoring of Project activities along with community</t>
  </si>
  <si>
    <t>Activity 5.2.3.Organizing workshop at district level</t>
  </si>
  <si>
    <t>Activity 5.2.4.Organizing workshop at national level</t>
  </si>
  <si>
    <t xml:space="preserve"> Activity 3.1.6.Monitoring and after care</t>
  </si>
  <si>
    <t xml:space="preserve">Activity 4.3.3.Stocking of fish crab juveniles </t>
  </si>
  <si>
    <t>Activity 4.3.4b.Feed cost</t>
  </si>
  <si>
    <t xml:space="preserve">Activity 5.1.1 b.Preparation of Brochure and Pamphlets </t>
  </si>
  <si>
    <t>Activity 5.2.1b.Monitoring of Project activities along with   community</t>
  </si>
  <si>
    <t>5. Knowledge Management for improve coastal Protection</t>
  </si>
  <si>
    <t>800 ha of degraded mangrove near project villages was restored under  certain other  project implemented by the executing entity</t>
  </si>
  <si>
    <t>The IMMFS model demonstrated in 25 ha with the participation of local community and stakeholders.  Another 10 ha is being prepared. In October, 2019 remaining 15 ha will be completed.</t>
  </si>
  <si>
    <t>3 lakhs saplings were to be raised in the central mangrove nursery</t>
  </si>
  <si>
    <t xml:space="preserve">Completed planting in 200 ha and the survival of saplings are about 90%. </t>
  </si>
  <si>
    <t xml:space="preserve">6 floating cages are fabricated recently and the fish fries will be released in August.  Another 4 pens/ cages will be prepared in September 2019.  </t>
  </si>
  <si>
    <t>Cage and Pen Culture established for crabs, fish, clams and cockles</t>
  </si>
  <si>
    <t>10 cages / pens for fish / crab culture</t>
  </si>
  <si>
    <t>64 members from Basavanipalem were trained in mangrove restoration activities such as mangrove nursery development, canal alignment, digging and planting of saplings.  About 20 forest staff members were trained in mangrove sylviculture activities. 
Number of women, men and youth would be trained in designing
and establishing IMFFS farms</t>
  </si>
  <si>
    <t>All the 800 members of the community were Oriented in Climate Change, Sea Level Rise and Adaptation strategies 
Local community members are channelized for the preparation of the annual micro plans for the optimal utilization of resources</t>
  </si>
  <si>
    <t>rramasubramani@rediffmail.com; ramasubramanian@mssrf.res.in</t>
  </si>
  <si>
    <t xml:space="preserve">About 180000 saplings were raised in the nursery in first 2 years.  In addition more than 3 lakhs seeds were planted directly.  More than 4 lakhs saplings are available in the plantation. </t>
  </si>
  <si>
    <t xml:space="preserve">Orientation of the 1500 members of the community </t>
  </si>
  <si>
    <t xml:space="preserve">64 community members were trained in mangrove restoration work during June 2017. About 20 members of the forest department staff were trained on the sylviculture practices such as mangrove nursery and mangrove restoration.
</t>
  </si>
  <si>
    <t>200 ha of mangroves restored.  About 1.8 lakh nursery raised saplings and 3 lakhs seeds were planted.  Now the saplings are one year old and healthy.</t>
  </si>
  <si>
    <t xml:space="preserve">About 1.8lakh saplings raised during last 2 years. </t>
  </si>
  <si>
    <t xml:space="preserve">The IMMFS model demonstrated in 25 ha with the participation of local community and stakeholders.  Now another 10 ha is being done.  Another 15 ha area has been identified. </t>
  </si>
  <si>
    <t xml:space="preserve">3 pamphlets as resource material are developed and published. Another one will be prepared.  </t>
  </si>
  <si>
    <t xml:space="preserve">All the 800 members of the community were Oriented in Climate Change, Sea Level Rise and Adaptation strategies in the year 1.  In last year another orientation was given in three villages for women and youth in which 300 members participated.
</t>
  </si>
  <si>
    <t>8: Water body based operational program</t>
  </si>
  <si>
    <t>Though there was delay in getting permission for mangrove restoration from the forest department, the work has been completed successfully.</t>
  </si>
  <si>
    <t xml:space="preserve">6 floating cages are fabricated in which fish fries will be released in August.  Another 4 pens/ cages will be prepared in September 2019.  </t>
  </si>
  <si>
    <t xml:space="preserve">The village level meetings were organised regularly. Discussions were held with the community about the progress of the work and other project related activities in the meeting.  The training on mangrove restoration has helped the community to involve better in the mangrove restoration works. They also earned their livelihood in the  work. The mangrove plantation work was completed in 200 ha. The survival of saplings in about 80% which is improved this year due to causality replacement and better care. Multiple species is being planted to have rich biodiversity. The villagers are happy about the success of the plantation. The IMFFS activity is completed in 25 ha and another 10 ha is under progress. The villagers are interested to convert the abandoned shrimp farms into IMFFS. The target of 50 ha will be completed.  The landless community were oriented for cage culture and 6 cages were installed.  Sea bass will be cultured in the cages. </t>
  </si>
  <si>
    <r>
      <t>Estimated cumulative total disbursement as of</t>
    </r>
    <r>
      <rPr>
        <b/>
        <sz val="11"/>
        <color indexed="10"/>
        <rFont val="Georgia"/>
        <family val="1"/>
      </rPr>
      <t xml:space="preserve"> </t>
    </r>
    <r>
      <rPr>
        <b/>
        <sz val="11"/>
        <rFont val="Georgia"/>
        <family val="1"/>
      </rPr>
      <t>[30-06-2019]</t>
    </r>
  </si>
  <si>
    <t>Financial Information:  Cumulative from project start to [23/06/15 - 30/06/19]</t>
  </si>
  <si>
    <t xml:space="preserve">Positive factor: One of the Climate Change adaptation strategy, viz., mangrove conservation and management is not new to the local community. The community are experiencing coastal erosion and they want mangroves to be planted to arrest erosion. Communities are also aware that the mangrove restoration activities would increase the fishery production. The aqua farmers also coming forward to adapt IMFFS as it is low input based farming system. </t>
  </si>
  <si>
    <t>The IMFFS farms were under culture till May 2019.  Now the farmers have given 10 ha of land which is being prepared.  The other 15 ha will be started in September after harvesting the culture.</t>
  </si>
  <si>
    <t xml:space="preserve">During the course of the project, location specific management protocol has been developed jointly by the project aqua farmers, MSSRF, and National Centre for Sustainable Aquaculture, Government of India to improve the project outcomes. The community members were taken to Karnataka to observe the cage culture carried out in the backwaters of Udipi district. </t>
  </si>
  <si>
    <t xml:space="preserve">In mangrove restoration activity, mangrove saplings were raised in the nursery close to the sea.  The saplings have better adaptation as they were grown in  the same saline environment and become accustomed to saltwater environments thereby increasing their overall survival rate. The local community realized that the mangroves will mitigate the sea shore erosion and also help in protecting the village from cyclones as well as sea level rise. 
</t>
  </si>
  <si>
    <t>Participatory mangrove restoration through involvement of local communities members, forest departments and other stakeholders helps greatly in achieving the project goals.</t>
  </si>
  <si>
    <t>Successful participatory resources management with active involvement of Women has been serving as a model to manage the large area of unprotected mangroves located along the other coastal areas of the Krishna district. The planting of mangroves by the community and their better survival has been witnessed by them. They are happy that the mangroves will protect their shore from erosion and also from disasters particularly cyclones.</t>
  </si>
  <si>
    <t>84 members were tranied (64 community members and 20 forest department staff) were trained in mangrove restoration. It is also planned to provide training to NGOs, forest department staff and the community in September 2019.</t>
  </si>
  <si>
    <t>Demonstration of IMFFS model for 25 ha area and another 10 ha is under progress</t>
  </si>
  <si>
    <t>Preliminary assessment is made. Community members and MSSRF trained in cage culture.  Six cages were installed in July 2019.</t>
  </si>
  <si>
    <t xml:space="preserve">Three brochures prepared and distributed to the community living in 3 villages.  Another brochure on cage culture and IMFFS is being prepared. </t>
  </si>
  <si>
    <t>List outputs planned and corresponding projected cost for the upcoming reporting period [01/07/2019 to 22/06/2020]</t>
  </si>
  <si>
    <t>Activity 2.1.2 Organizing training on mangrove restoration   techniques to VLI members</t>
  </si>
  <si>
    <t>Activity 2.1.3 Organizing training on mangrove restoration to   NGOs and Self government</t>
  </si>
  <si>
    <t xml:space="preserve">Activity 2.1.4 Organizing training on mangrove restoration to   Government officials </t>
  </si>
  <si>
    <t xml:space="preserve">Activity 2.2.2 Organizing training on IMFFS </t>
  </si>
  <si>
    <t>Activity 5.2.2.Documenting best practices</t>
  </si>
  <si>
    <t>Activity 5.2.3 Organizing workshop at district level</t>
  </si>
  <si>
    <t>Activity 5.2.4 Organizing workshop at national level</t>
  </si>
  <si>
    <t>Fish/ crab culture in 50 ha of IMFFS farms</t>
  </si>
  <si>
    <t>Planned in the December 2019 and March 2020</t>
  </si>
  <si>
    <t xml:space="preserve">Community trainings in mangrove restoration have been held to share techniques for seed collection and storage, canal digging, and planting, managing and monitoring mangroves thereby contributing immensely towards achievement of project objectives. The IMFFS will be completed in 50 ha before December and the cage culture will be also completed in December 2019. The local community now understood these activities as adaptation measures in the event of climate change induced sea level rise. </t>
  </si>
  <si>
    <t>fishing</t>
  </si>
  <si>
    <t>Income level</t>
  </si>
  <si>
    <t xml:space="preserve">  30/4/2018 - 30/06/19</t>
  </si>
  <si>
    <t>Sunil Kumar (CGM-FSPD)
National Bank for Agriculture and Rural Development</t>
  </si>
  <si>
    <t xml:space="preserve"> fspd@nabard.org  climate.change@nabard.org</t>
  </si>
  <si>
    <r>
      <rPr>
        <b/>
        <sz val="11"/>
        <color indexed="8"/>
        <rFont val="Georgia"/>
        <family val="1"/>
      </rPr>
      <t>S.No          Major Activity                                                                                               Time line</t>
    </r>
    <r>
      <rPr>
        <sz val="11"/>
        <color indexed="8"/>
        <rFont val="Georgia"/>
        <family val="1"/>
      </rPr>
      <t xml:space="preserve">
1      Community mobilization and organization                                                     0-6 months
2      Participatory Rural Appraisal                                                                                 0-6 months
3      Implementing entry point activities                                                                  0-6 months
4      Identification and demarcation of site for mangroves and IMFFS         0-6 months
5      Restoration of mangrove areas for coastal protection                              7-24 months 
8      Land preparation and development of integrated mangrove fishery                                                   
farming system (IMFFS) and cage and pen culture for fish culture                   7-24 months                                      
9    Planting of mangroves and halophytes in the IMFFS farm and                                                                           
 participatory monitoring                                                                                                    7-24 months
10 Fish culture in IMFFS in IMFFS and in cages/pens                                               18-42 months
11 Capacity building and training programmes                                                          3-42 months                          
12 Programme management activities including reporting                                  3-50 months                          
13  Mid-term monitoring by stakeholder's team                                                        24 months                             
14  Final evaluation                                                                                                                  58 month</t>
    </r>
  </si>
  <si>
    <t>SHARONVAS K S</t>
  </si>
  <si>
    <t>sharonvas.ks@nabard.org</t>
  </si>
  <si>
    <t>National Implementing Entity</t>
  </si>
  <si>
    <t>Performance at Mid-term</t>
  </si>
  <si>
    <t>1.8 lakhs saplings were raised during first 2 years. However, more than 4 lakhs saplings were planted including direct planting of seeds.  It has more than 3.5 lakhs saplings in the 200 ha of plantation.</t>
  </si>
  <si>
    <t>25 ha area of IMFFS  and another 10 ha area is under progress. The community is coming forward more areas now.  The remaining 15 ha will be taken up in October 2019.                       6 cages for fish culture were just installed.  The sea bass juveniles from Rajiv Gandhi Centre for Aquaculture will be stocked in August 2019.</t>
  </si>
  <si>
    <t xml:space="preserve">Number of workshops organized 
Number of stakeholders participated 
</t>
  </si>
  <si>
    <t>N0 workshops organized on CC, Sea Level Rise  and vulnerability to CC adaptive capacity</t>
  </si>
  <si>
    <t>Defense policy</t>
  </si>
  <si>
    <t>30-06-2020(Project period extended)</t>
  </si>
  <si>
    <t>NABARD maintains one AF Ledger account where all the AF funds are credited and pooled. In view of this, project wise investment income may not be ascertained. The Investment Income, cumulative for all the six AF projects at the end of each financial year, shall be reported separately to AF.</t>
  </si>
  <si>
    <t>Community was involved in mangrove restoration trainings and also in the mangrove restoration work which helped them earn livelihood and it also helped in developing sesnse of ownership in the given project.
Community ownership has been promoted through
development of the village committees.</t>
  </si>
  <si>
    <t>All the major stakeholders viz., Community, Government departments and NGOs have been properly oriented about the project. The organisation of stakeholders workshop and the village level meetings have reduced the risk.  
The initiation of entry point activities in the respective villages have built the confidence and also rapport with the stakeholders. The government department i.e. the forest department has accorded permission to restore 200 ha. of the degraded area.  The forest department is also involved in monitoring the work activities. MSSRF is also  periodically  updating  the progress and also submitting  the annual reports to the department.</t>
  </si>
  <si>
    <t xml:space="preserve">The IMFFS fishers and community-based institutions are sensitized on disaster risk reduction and on early warning communication operated by Government Agencies. This in turn has enabled to improve the coping capacity of the local communities to overcome the disasters.
</t>
  </si>
  <si>
    <t>Raising and planting mangroves helps to reestablish the natural systems  to improve protection from floods and erosion. IMFFS, cage culture are the potential areas for expansion.  The government at centre and state level are now supporting cages in the brackish water area for fish culture.</t>
  </si>
  <si>
    <t xml:space="preserve">Three cultures were completed in 15 ha. First culture started in 10 ha of ponds prepared in April/ May 2019.
"During the report period 25 ha of IMFFS ponds were established.  Of that in 15 ha Ponds three crops were harvested totaling 45 cultures. In the rest i.e. 10 ha one culture has been done. Totally 55 cultures were completed."            </t>
  </si>
  <si>
    <t>200 ha of mangroves were restored.  More than 4 lakhs saplings planted. "About 3 lakhs saplings survived.  Causalities will be replaced in Sep/Oct 2019. More than 4 lakhs saplings were planted and the survival was about 80%.  The 20% causalities would be  replaced to get 100% survival by end of the project period. It was also noted that there has been natural rejuvenation that has helped in maintaining the requisite plant stand."</t>
  </si>
  <si>
    <r>
      <t>800 members of the community were oriented in Climate Change concepts</t>
    </r>
    <r>
      <rPr>
        <sz val="10"/>
        <color indexed="40"/>
        <rFont val="Georgia"/>
        <family val="1"/>
      </rPr>
      <t xml:space="preserve"> in which women are 450 (nearly 60%).  "</t>
    </r>
    <r>
      <rPr>
        <sz val="10"/>
        <color indexed="8"/>
        <rFont val="Georgia"/>
        <family val="1"/>
      </rPr>
      <t xml:space="preserve">The women participation in the Climate change orientation meetings are about 60%. Women have now well understood the importance of the conservation of coastal resources particularly mangroves for strengthening their livelihood as well as for various ecosystem services particularly for their role as Bio-shield."     </t>
    </r>
  </si>
  <si>
    <t xml:space="preserve">64 members were trained in mangrove restoration. "Among 64 members of the community trained in mangrove restoration, about  35 were women. (i.e., 54.7%) "         </t>
  </si>
  <si>
    <t>Restoration of degraded mangrove forest has commenced. "The delay in getting permission from the state forest department: During the proposal development, the district collector gave permission to restore mangroves.  However, while initiating the work, it was found that the area has been handed over to the Forest department, Government of Andhra Pradesh by the Revenue department. The EE has again approached the forest department with a formal request and submitted requisite project related documents.  The Forest Department has assessed the request and gave permission after lapse one year.  However, the activity has since been completed now.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</si>
</sst>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71" formatCode="_ * #,##0.00_ ;_ * \-#,##0.00_ ;_ * &quot;-&quot;??_ ;_ @_ "/>
    <numFmt numFmtId="172" formatCode="dd\-mmm\-yyyy"/>
    <numFmt numFmtId="174" formatCode="[$-14009]dd/mm/yyyy;@"/>
  </numFmts>
  <fonts count="56" x14ac:knownFonts="1">
    <font>
      <sz val="11"/>
      <color theme="1"/>
      <name val="Calibri"/>
      <family val="2"/>
      <scheme val="minor"/>
    </font>
    <font>
      <sz val="11"/>
      <color indexed="8"/>
      <name val="Georgia"/>
      <family val="1"/>
    </font>
    <font>
      <b/>
      <sz val="11"/>
      <color indexed="8"/>
      <name val="Georgia"/>
      <family val="1"/>
    </font>
    <font>
      <vertAlign val="superscript"/>
      <sz val="11"/>
      <color indexed="8"/>
      <name val="Georgia"/>
      <family val="1"/>
    </font>
    <font>
      <sz val="10"/>
      <name val="Georgia"/>
      <family val="1"/>
    </font>
    <font>
      <i/>
      <sz val="11"/>
      <color indexed="8"/>
      <name val="Georgia"/>
      <family val="1"/>
    </font>
    <font>
      <sz val="11"/>
      <color indexed="9"/>
      <name val="Georgia"/>
      <family val="1"/>
    </font>
    <font>
      <b/>
      <sz val="11"/>
      <color indexed="12"/>
      <name val="Georgia"/>
      <family val="1"/>
    </font>
    <font>
      <b/>
      <sz val="10"/>
      <name val="Georgia"/>
      <family val="1"/>
    </font>
    <font>
      <sz val="10"/>
      <color indexed="8"/>
      <name val="Georgia"/>
      <family val="1"/>
    </font>
    <font>
      <sz val="10"/>
      <color indexed="43"/>
      <name val="Georgia"/>
      <family val="1"/>
    </font>
    <font>
      <b/>
      <sz val="10"/>
      <color indexed="8"/>
      <name val="Georgia"/>
      <family val="1"/>
    </font>
    <font>
      <i/>
      <sz val="10"/>
      <name val="Georgia"/>
      <family val="1"/>
    </font>
    <font>
      <sz val="11"/>
      <name val="Georgia"/>
      <family val="1"/>
    </font>
    <font>
      <u/>
      <sz val="11"/>
      <name val="Georgia"/>
      <family val="1"/>
    </font>
    <font>
      <b/>
      <sz val="11"/>
      <name val="Georgia"/>
      <family val="1"/>
    </font>
    <font>
      <sz val="11"/>
      <color indexed="43"/>
      <name val="Georgia"/>
      <family val="1"/>
    </font>
    <font>
      <b/>
      <sz val="11"/>
      <color indexed="10"/>
      <name val="Georgia"/>
      <family val="1"/>
    </font>
    <font>
      <i/>
      <sz val="11"/>
      <name val="Georgia"/>
      <family val="1"/>
    </font>
    <font>
      <i/>
      <sz val="10"/>
      <color indexed="8"/>
      <name val="Georgia"/>
      <family val="1"/>
    </font>
    <font>
      <sz val="11"/>
      <color indexed="10"/>
      <name val="Georgia"/>
      <family val="1"/>
    </font>
    <font>
      <b/>
      <i/>
      <sz val="11"/>
      <name val="Georgia"/>
      <family val="1"/>
    </font>
    <font>
      <b/>
      <i/>
      <sz val="10"/>
      <color indexed="8"/>
      <name val="Georgia"/>
      <family val="1"/>
    </font>
    <font>
      <sz val="12"/>
      <name val="Georgia"/>
      <family val="1"/>
    </font>
    <font>
      <b/>
      <sz val="12"/>
      <name val="Georgia"/>
      <family val="1"/>
    </font>
    <font>
      <b/>
      <sz val="12"/>
      <color indexed="8"/>
      <name val="Georgia"/>
      <family val="1"/>
    </font>
    <font>
      <sz val="12"/>
      <color indexed="8"/>
      <name val="Georgia"/>
      <family val="1"/>
    </font>
    <font>
      <sz val="12"/>
      <color indexed="8"/>
      <name val="Times New Roman"/>
      <family val="1"/>
    </font>
    <font>
      <u/>
      <sz val="12"/>
      <name val="Georgia"/>
      <family val="1"/>
    </font>
    <font>
      <b/>
      <u/>
      <sz val="12"/>
      <name val="Georgia"/>
      <family val="1"/>
    </font>
    <font>
      <b/>
      <i/>
      <sz val="12"/>
      <name val="Georgia"/>
      <family val="1"/>
    </font>
    <font>
      <i/>
      <sz val="12"/>
      <name val="Georgia"/>
      <family val="1"/>
    </font>
    <font>
      <sz val="10"/>
      <color indexed="40"/>
      <name val="Georgia"/>
      <family val="1"/>
    </font>
    <font>
      <sz val="11"/>
      <color theme="1"/>
      <name val="Calibri"/>
      <family val="2"/>
      <scheme val="minor"/>
    </font>
    <font>
      <sz val="11"/>
      <color rgb="FF9C0006"/>
      <name val="Calibri"/>
      <family val="2"/>
      <scheme val="minor"/>
    </font>
    <font>
      <sz val="11"/>
      <color rgb="FF006100"/>
      <name val="Calibri"/>
      <family val="2"/>
      <scheme val="minor"/>
    </font>
    <font>
      <u/>
      <sz val="11"/>
      <color theme="10"/>
      <name val="Calibri"/>
      <family val="2"/>
    </font>
    <font>
      <sz val="11"/>
      <color rgb="FF9C6500"/>
      <name val="Calibri"/>
      <family val="2"/>
      <scheme val="minor"/>
    </font>
    <font>
      <sz val="11"/>
      <color theme="1"/>
      <name val="Georgia"/>
      <family val="1"/>
    </font>
    <font>
      <b/>
      <sz val="14"/>
      <color rgb="FF000000"/>
      <name val="Georgia"/>
      <family val="1"/>
    </font>
    <font>
      <b/>
      <sz val="11"/>
      <color theme="1"/>
      <name val="Georgia"/>
      <family val="1"/>
    </font>
    <font>
      <u/>
      <sz val="11"/>
      <color theme="10"/>
      <name val="Georgia"/>
      <family val="1"/>
    </font>
    <font>
      <sz val="10"/>
      <color theme="1"/>
      <name val="Georgia"/>
      <family val="1"/>
    </font>
    <font>
      <sz val="10"/>
      <color rgb="FF000000"/>
      <name val="Georgia"/>
      <family val="1"/>
    </font>
    <font>
      <i/>
      <sz val="10"/>
      <color rgb="FF000000"/>
      <name val="Georgia"/>
      <family val="1"/>
    </font>
    <font>
      <b/>
      <sz val="10"/>
      <color rgb="FF000000"/>
      <name val="Georgia"/>
      <family val="1"/>
    </font>
    <font>
      <b/>
      <sz val="10"/>
      <color theme="1"/>
      <name val="Georgia"/>
      <family val="1"/>
    </font>
    <font>
      <b/>
      <sz val="12"/>
      <color rgb="FFFFFFFF"/>
      <name val="Georgia"/>
      <family val="1"/>
    </font>
    <font>
      <sz val="11"/>
      <color rgb="FFFF0000"/>
      <name val="Georgia"/>
      <family val="1"/>
    </font>
    <font>
      <sz val="11"/>
      <color rgb="FF000000"/>
      <name val="Georgia"/>
      <family val="1"/>
    </font>
    <font>
      <b/>
      <sz val="10"/>
      <color theme="1"/>
      <name val="Arial"/>
      <family val="2"/>
    </font>
    <font>
      <sz val="12"/>
      <color rgb="FFFF0000"/>
      <name val="Georgia"/>
      <family val="1"/>
    </font>
    <font>
      <b/>
      <sz val="11"/>
      <color rgb="FFFF0000"/>
      <name val="Georgia"/>
      <family val="1"/>
    </font>
    <font>
      <sz val="11"/>
      <color theme="0"/>
      <name val="Georgia"/>
      <family val="1"/>
    </font>
    <font>
      <i/>
      <sz val="10"/>
      <color theme="1"/>
      <name val="Georgia"/>
      <family val="1"/>
    </font>
    <font>
      <b/>
      <sz val="10"/>
      <color rgb="FFFFFFFF"/>
      <name val="Georgia"/>
      <family val="1"/>
    </font>
  </fonts>
  <fills count="17">
    <fill>
      <patternFill patternType="none"/>
    </fill>
    <fill>
      <patternFill patternType="gray125"/>
    </fill>
    <fill>
      <patternFill patternType="solid">
        <fgColor rgb="FFFFC7CE"/>
      </patternFill>
    </fill>
    <fill>
      <patternFill patternType="solid">
        <fgColor rgb="FFC6EFCE"/>
      </patternFill>
    </fill>
    <fill>
      <patternFill patternType="solid">
        <fgColor rgb="FFFFEB9C"/>
      </patternFill>
    </fill>
    <fill>
      <patternFill patternType="solid">
        <fgColor theme="6" tint="0.59999389629810485"/>
        <bgColor indexed="64"/>
      </patternFill>
    </fill>
    <fill>
      <patternFill patternType="solid">
        <fgColor theme="0"/>
        <bgColor indexed="64"/>
      </patternFill>
    </fill>
    <fill>
      <patternFill patternType="solid">
        <fgColor rgb="FFDAEEF3"/>
        <bgColor indexed="64"/>
      </patternFill>
    </fill>
    <fill>
      <patternFill patternType="solid">
        <fgColor theme="2"/>
        <bgColor indexed="64"/>
      </patternFill>
    </fill>
    <fill>
      <patternFill patternType="solid">
        <fgColor theme="6" tint="-0.249977111117893"/>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EB9C"/>
        <bgColor indexed="64"/>
      </patternFill>
    </fill>
    <fill>
      <patternFill patternType="solid">
        <fgColor theme="8" tint="0.79998168889431442"/>
        <bgColor indexed="64"/>
      </patternFill>
    </fill>
    <fill>
      <patternFill patternType="solid">
        <fgColor rgb="FFFFF4C5"/>
        <bgColor indexed="64"/>
      </patternFill>
    </fill>
    <fill>
      <patternFill patternType="solid">
        <fgColor rgb="FFC2D69B"/>
        <bgColor indexed="64"/>
      </patternFill>
    </fill>
    <fill>
      <patternFill patternType="solid">
        <fgColor rgb="FFFFEC9B"/>
        <bgColor indexed="64"/>
      </patternFill>
    </fill>
  </fills>
  <borders count="7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rgb="FF92CDDC"/>
      </left>
      <right style="medium">
        <color rgb="FF92CDDC"/>
      </right>
      <top/>
      <bottom style="medium">
        <color rgb="FF92CDDC"/>
      </bottom>
      <diagonal/>
    </border>
    <border>
      <left/>
      <right style="medium">
        <color rgb="FF000000"/>
      </right>
      <top style="medium">
        <color indexed="64"/>
      </top>
      <bottom style="medium">
        <color indexed="64"/>
      </bottom>
      <diagonal/>
    </border>
  </borders>
  <cellStyleXfs count="7">
    <xf numFmtId="0" fontId="0" fillId="0" borderId="0"/>
    <xf numFmtId="0" fontId="34" fillId="2" borderId="0" applyNumberFormat="0" applyBorder="0" applyAlignment="0" applyProtection="0"/>
    <xf numFmtId="43" fontId="33" fillId="0" borderId="0" applyFont="0" applyFill="0" applyBorder="0" applyAlignment="0" applyProtection="0"/>
    <xf numFmtId="0" fontId="35" fillId="3" borderId="0" applyNumberFormat="0" applyBorder="0" applyAlignment="0" applyProtection="0"/>
    <xf numFmtId="0" fontId="36" fillId="0" borderId="0" applyNumberFormat="0" applyFill="0" applyBorder="0" applyAlignment="0" applyProtection="0">
      <alignment vertical="top"/>
      <protection locked="0"/>
    </xf>
    <xf numFmtId="0" fontId="37" fillId="4" borderId="0" applyNumberFormat="0" applyBorder="0" applyAlignment="0" applyProtection="0"/>
    <xf numFmtId="9" fontId="33" fillId="0" borderId="0" applyFont="0" applyFill="0" applyBorder="0" applyAlignment="0" applyProtection="0"/>
  </cellStyleXfs>
  <cellXfs count="744">
    <xf numFmtId="0" fontId="0" fillId="0" borderId="0" xfId="0"/>
    <xf numFmtId="0" fontId="38" fillId="0" borderId="0" xfId="0" applyFont="1" applyFill="1" applyAlignment="1" applyProtection="1">
      <alignment horizontal="right"/>
    </xf>
    <xf numFmtId="0" fontId="38" fillId="0" borderId="0" xfId="0" applyFont="1" applyFill="1" applyProtection="1"/>
    <xf numFmtId="0" fontId="38" fillId="0" borderId="0" xfId="0" applyFont="1" applyProtection="1"/>
    <xf numFmtId="0" fontId="38" fillId="5" borderId="1" xfId="0" applyFont="1" applyFill="1" applyBorder="1" applyAlignment="1" applyProtection="1">
      <alignment horizontal="right"/>
    </xf>
    <xf numFmtId="0" fontId="38" fillId="5" borderId="2" xfId="0" applyFont="1" applyFill="1" applyBorder="1" applyAlignment="1" applyProtection="1">
      <alignment horizontal="right"/>
    </xf>
    <xf numFmtId="0" fontId="38" fillId="5" borderId="2" xfId="0" applyFont="1" applyFill="1" applyBorder="1" applyProtection="1"/>
    <xf numFmtId="0" fontId="38" fillId="5" borderId="3" xfId="0" applyFont="1" applyFill="1" applyBorder="1" applyProtection="1"/>
    <xf numFmtId="0" fontId="38" fillId="5" borderId="4" xfId="0" applyFont="1" applyFill="1" applyBorder="1" applyAlignment="1" applyProtection="1">
      <alignment horizontal="right"/>
    </xf>
    <xf numFmtId="0" fontId="38" fillId="5" borderId="0" xfId="0" applyFont="1" applyFill="1" applyBorder="1" applyAlignment="1" applyProtection="1">
      <alignment horizontal="right"/>
    </xf>
    <xf numFmtId="0" fontId="39" fillId="0" borderId="5" xfId="0" applyFont="1" applyBorder="1" applyAlignment="1">
      <alignment horizontal="center" readingOrder="1"/>
    </xf>
    <xf numFmtId="0" fontId="38" fillId="5" borderId="6" xfId="0" applyFont="1" applyFill="1" applyBorder="1" applyProtection="1"/>
    <xf numFmtId="0" fontId="38" fillId="5" borderId="0" xfId="0" applyFont="1" applyFill="1" applyBorder="1" applyProtection="1"/>
    <xf numFmtId="0" fontId="40" fillId="5" borderId="0" xfId="0" applyFont="1" applyFill="1" applyBorder="1" applyAlignment="1" applyProtection="1">
      <alignment horizontal="right"/>
    </xf>
    <xf numFmtId="0" fontId="1" fillId="5" borderId="4" xfId="0" applyFont="1" applyFill="1" applyBorder="1" applyAlignment="1" applyProtection="1">
      <alignment horizontal="right"/>
    </xf>
    <xf numFmtId="0" fontId="1" fillId="5" borderId="0" xfId="0" applyFont="1" applyFill="1" applyBorder="1" applyAlignment="1" applyProtection="1">
      <alignment horizontal="right"/>
    </xf>
    <xf numFmtId="0" fontId="1" fillId="5" borderId="0" xfId="0" applyFont="1" applyFill="1" applyBorder="1" applyProtection="1"/>
    <xf numFmtId="0" fontId="1" fillId="5" borderId="6" xfId="0" applyFont="1" applyFill="1" applyBorder="1" applyProtection="1"/>
    <xf numFmtId="0" fontId="1" fillId="0" borderId="0" xfId="0" applyFont="1" applyFill="1" applyProtection="1"/>
    <xf numFmtId="0" fontId="2" fillId="5" borderId="0" xfId="0" applyFont="1" applyFill="1" applyBorder="1" applyAlignment="1" applyProtection="1">
      <alignment horizontal="right" vertical="center"/>
    </xf>
    <xf numFmtId="0" fontId="1" fillId="6" borderId="5" xfId="0" applyFont="1" applyFill="1" applyBorder="1" applyAlignment="1" applyProtection="1">
      <alignment horizontal="left" vertical="top" wrapText="1"/>
      <protection locked="0"/>
    </xf>
    <xf numFmtId="0" fontId="2" fillId="5" borderId="0" xfId="0" applyFont="1" applyFill="1" applyBorder="1" applyAlignment="1" applyProtection="1">
      <alignment horizontal="right" vertical="top"/>
    </xf>
    <xf numFmtId="0" fontId="2" fillId="5" borderId="0" xfId="0" applyFont="1" applyFill="1" applyBorder="1" applyAlignment="1" applyProtection="1">
      <alignment horizontal="right"/>
    </xf>
    <xf numFmtId="0" fontId="4" fillId="0" borderId="0" xfId="0" applyFont="1" applyProtection="1"/>
    <xf numFmtId="1" fontId="1" fillId="6" borderId="7" xfId="0" applyNumberFormat="1" applyFont="1" applyFill="1" applyBorder="1" applyAlignment="1" applyProtection="1">
      <alignment horizontal="left"/>
      <protection locked="0"/>
    </xf>
    <xf numFmtId="0" fontId="1" fillId="5" borderId="4" xfId="0" applyFont="1" applyFill="1" applyBorder="1" applyAlignment="1" applyProtection="1">
      <alignment horizontal="right" vertical="top" wrapText="1"/>
    </xf>
    <xf numFmtId="1" fontId="1" fillId="6" borderId="8" xfId="0" applyNumberFormat="1" applyFont="1" applyFill="1" applyBorder="1" applyAlignment="1" applyProtection="1">
      <alignment horizontal="left"/>
      <protection locked="0"/>
    </xf>
    <xf numFmtId="1" fontId="1" fillId="6" borderId="5" xfId="0" applyNumberFormat="1" applyFont="1" applyFill="1" applyBorder="1" applyAlignment="1" applyProtection="1">
      <alignment horizontal="left" wrapText="1"/>
      <protection locked="0"/>
    </xf>
    <xf numFmtId="0" fontId="5" fillId="5" borderId="0" xfId="0" applyFont="1" applyFill="1" applyBorder="1" applyAlignment="1" applyProtection="1">
      <alignment horizontal="right"/>
    </xf>
    <xf numFmtId="0" fontId="6" fillId="5" borderId="6" xfId="0" applyFont="1" applyFill="1" applyBorder="1" applyProtection="1"/>
    <xf numFmtId="0" fontId="1" fillId="5" borderId="0" xfId="0" applyFont="1" applyFill="1" applyBorder="1" applyAlignment="1" applyProtection="1">
      <alignment horizontal="center"/>
    </xf>
    <xf numFmtId="0" fontId="2" fillId="5" borderId="0" xfId="0" applyFont="1" applyFill="1" applyBorder="1" applyProtection="1"/>
    <xf numFmtId="0" fontId="1" fillId="6" borderId="5" xfId="0" applyFont="1" applyFill="1" applyBorder="1" applyAlignment="1" applyProtection="1">
      <alignment vertical="top" wrapText="1"/>
      <protection locked="0"/>
    </xf>
    <xf numFmtId="0" fontId="6" fillId="0" borderId="0" xfId="0" applyFont="1" applyFill="1" applyProtection="1"/>
    <xf numFmtId="0" fontId="7" fillId="5" borderId="0" xfId="0" applyFont="1" applyFill="1" applyBorder="1" applyAlignment="1" applyProtection="1">
      <alignment horizontal="right"/>
    </xf>
    <xf numFmtId="0" fontId="1" fillId="6" borderId="9" xfId="0" applyFont="1" applyFill="1" applyBorder="1" applyProtection="1">
      <protection locked="0"/>
    </xf>
    <xf numFmtId="0" fontId="41" fillId="6" borderId="7" xfId="4" applyFont="1" applyFill="1" applyBorder="1" applyAlignment="1" applyProtection="1">
      <protection locked="0"/>
    </xf>
    <xf numFmtId="0" fontId="1" fillId="5" borderId="10" xfId="0" applyFont="1" applyFill="1" applyBorder="1" applyAlignment="1" applyProtection="1">
      <alignment horizontal="right"/>
    </xf>
    <xf numFmtId="0" fontId="1" fillId="5" borderId="11" xfId="0" applyFont="1" applyFill="1" applyBorder="1" applyAlignment="1" applyProtection="1">
      <alignment horizontal="right"/>
    </xf>
    <xf numFmtId="0" fontId="1" fillId="5" borderId="11" xfId="0" applyFont="1" applyFill="1" applyBorder="1" applyProtection="1"/>
    <xf numFmtId="0" fontId="1" fillId="5" borderId="12" xfId="0" applyFont="1" applyFill="1" applyBorder="1" applyProtection="1"/>
    <xf numFmtId="0" fontId="1" fillId="5" borderId="4" xfId="0" applyFont="1" applyFill="1" applyBorder="1" applyAlignment="1" applyProtection="1">
      <alignment horizontal="right" wrapText="1"/>
    </xf>
    <xf numFmtId="0" fontId="2" fillId="5" borderId="0" xfId="0" applyFont="1" applyFill="1" applyBorder="1" applyAlignment="1" applyProtection="1">
      <alignment horizontal="right" wrapText="1"/>
    </xf>
    <xf numFmtId="0" fontId="42" fillId="0" borderId="0" xfId="0" applyFont="1"/>
    <xf numFmtId="0" fontId="42" fillId="5" borderId="2" xfId="0" applyFont="1" applyFill="1" applyBorder="1"/>
    <xf numFmtId="0" fontId="42" fillId="5" borderId="3" xfId="0" applyFont="1" applyFill="1" applyBorder="1"/>
    <xf numFmtId="0" fontId="11" fillId="0" borderId="0" xfId="0" applyFont="1" applyFill="1" applyBorder="1" applyAlignment="1" applyProtection="1">
      <alignment horizontal="center" vertical="top" wrapText="1"/>
    </xf>
    <xf numFmtId="0" fontId="11" fillId="0" borderId="0" xfId="0" applyFont="1" applyFill="1" applyBorder="1" applyAlignment="1" applyProtection="1">
      <alignment vertical="top" wrapText="1"/>
    </xf>
    <xf numFmtId="0" fontId="9" fillId="5" borderId="11" xfId="0" applyFont="1" applyFill="1" applyBorder="1" applyAlignment="1" applyProtection="1">
      <alignment vertical="top" wrapText="1"/>
    </xf>
    <xf numFmtId="0" fontId="9" fillId="5" borderId="12" xfId="0" applyFont="1" applyFill="1" applyBorder="1" applyAlignment="1" applyProtection="1">
      <alignment vertical="top" wrapText="1"/>
    </xf>
    <xf numFmtId="0" fontId="9" fillId="0" borderId="0" xfId="0" applyFont="1" applyFill="1" applyBorder="1" applyAlignment="1" applyProtection="1">
      <alignment vertical="top" wrapText="1"/>
    </xf>
    <xf numFmtId="0" fontId="9" fillId="0" borderId="0" xfId="0" applyFont="1" applyFill="1" applyBorder="1" applyAlignment="1" applyProtection="1"/>
    <xf numFmtId="0" fontId="9" fillId="0" borderId="0" xfId="0" applyFont="1" applyFill="1" applyBorder="1" applyProtection="1"/>
    <xf numFmtId="0" fontId="42" fillId="0" borderId="0" xfId="0" applyFont="1" applyAlignment="1">
      <alignment horizontal="center"/>
    </xf>
    <xf numFmtId="0" fontId="42" fillId="5" borderId="1" xfId="0" applyFont="1" applyFill="1" applyBorder="1"/>
    <xf numFmtId="0" fontId="42" fillId="5" borderId="2" xfId="0" applyFont="1" applyFill="1" applyBorder="1" applyAlignment="1">
      <alignment horizontal="center"/>
    </xf>
    <xf numFmtId="0" fontId="42" fillId="5" borderId="4" xfId="0" applyFont="1" applyFill="1" applyBorder="1"/>
    <xf numFmtId="0" fontId="4" fillId="5" borderId="6" xfId="0" applyFont="1" applyFill="1" applyBorder="1" applyAlignment="1" applyProtection="1">
      <alignment vertical="top" wrapText="1"/>
    </xf>
    <xf numFmtId="0" fontId="4" fillId="5" borderId="4" xfId="0" applyFont="1" applyFill="1" applyBorder="1" applyAlignment="1" applyProtection="1">
      <alignment vertical="top" wrapText="1"/>
    </xf>
    <xf numFmtId="0" fontId="4" fillId="5" borderId="0" xfId="0" applyFont="1" applyFill="1" applyBorder="1" applyProtection="1"/>
    <xf numFmtId="0" fontId="4" fillId="5" borderId="0" xfId="0" applyFont="1" applyFill="1" applyBorder="1" applyAlignment="1" applyProtection="1">
      <alignment horizontal="center" vertical="top" wrapText="1"/>
    </xf>
    <xf numFmtId="0" fontId="4" fillId="5" borderId="0" xfId="0" applyFont="1" applyFill="1" applyBorder="1" applyAlignment="1" applyProtection="1">
      <alignment vertical="top" wrapText="1"/>
    </xf>
    <xf numFmtId="0" fontId="8" fillId="5" borderId="0" xfId="0" applyFont="1" applyFill="1" applyBorder="1" applyAlignment="1" applyProtection="1">
      <alignment vertical="top" wrapText="1"/>
    </xf>
    <xf numFmtId="0" fontId="8" fillId="6" borderId="5" xfId="0" applyFont="1" applyFill="1" applyBorder="1" applyAlignment="1" applyProtection="1">
      <alignment vertical="top" wrapText="1"/>
    </xf>
    <xf numFmtId="0" fontId="8" fillId="6" borderId="5" xfId="0" applyFont="1" applyFill="1" applyBorder="1" applyAlignment="1" applyProtection="1">
      <alignment horizontal="center" vertical="top" wrapText="1"/>
    </xf>
    <xf numFmtId="0" fontId="42" fillId="7" borderId="68" xfId="0" applyFont="1" applyFill="1" applyBorder="1" applyAlignment="1">
      <alignment vertical="top" wrapText="1"/>
    </xf>
    <xf numFmtId="0" fontId="4" fillId="6" borderId="13" xfId="0" applyFont="1" applyFill="1" applyBorder="1" applyAlignment="1" applyProtection="1">
      <alignment horizontal="center" vertical="top" wrapText="1"/>
    </xf>
    <xf numFmtId="0" fontId="43" fillId="7" borderId="68" xfId="0" applyFont="1" applyFill="1" applyBorder="1" applyAlignment="1">
      <alignment vertical="top" wrapText="1"/>
    </xf>
    <xf numFmtId="0" fontId="4" fillId="6" borderId="7" xfId="0" applyFont="1" applyFill="1" applyBorder="1" applyAlignment="1" applyProtection="1">
      <alignment horizontal="center" vertical="top" wrapText="1"/>
    </xf>
    <xf numFmtId="0" fontId="42" fillId="7" borderId="68" xfId="0" applyFont="1" applyFill="1" applyBorder="1" applyAlignment="1">
      <alignment horizontal="justify" vertical="top" wrapText="1"/>
    </xf>
    <xf numFmtId="0" fontId="9" fillId="5" borderId="10" xfId="0" applyFont="1" applyFill="1" applyBorder="1" applyAlignment="1" applyProtection="1">
      <alignment vertical="top" wrapText="1"/>
    </xf>
    <xf numFmtId="0" fontId="9" fillId="5" borderId="11" xfId="0" applyFont="1" applyFill="1" applyBorder="1" applyAlignment="1" applyProtection="1">
      <alignment horizontal="center" vertical="top" wrapText="1"/>
    </xf>
    <xf numFmtId="0" fontId="9" fillId="0" borderId="0" xfId="0" applyFont="1" applyFill="1" applyBorder="1" applyAlignment="1" applyProtection="1">
      <alignment horizontal="center" vertical="top" wrapText="1"/>
    </xf>
    <xf numFmtId="0" fontId="9" fillId="0" borderId="0" xfId="0" applyFont="1" applyFill="1" applyBorder="1" applyAlignment="1" applyProtection="1">
      <alignment horizontal="center"/>
    </xf>
    <xf numFmtId="0" fontId="13" fillId="6" borderId="9" xfId="0" applyFont="1" applyFill="1" applyBorder="1" applyAlignment="1" applyProtection="1">
      <alignment wrapText="1"/>
      <protection locked="0"/>
    </xf>
    <xf numFmtId="0" fontId="14" fillId="6" borderId="7" xfId="4" applyFont="1" applyFill="1" applyBorder="1" applyAlignment="1" applyProtection="1">
      <protection locked="0"/>
    </xf>
    <xf numFmtId="172" fontId="13" fillId="6" borderId="25" xfId="0" applyNumberFormat="1" applyFont="1" applyFill="1" applyBorder="1" applyAlignment="1" applyProtection="1">
      <alignment horizontal="left"/>
      <protection locked="0"/>
    </xf>
    <xf numFmtId="0" fontId="13" fillId="5" borderId="0" xfId="0" applyFont="1" applyFill="1" applyBorder="1" applyProtection="1"/>
    <xf numFmtId="0" fontId="15" fillId="6" borderId="5" xfId="0" applyFont="1" applyFill="1" applyBorder="1" applyAlignment="1" applyProtection="1">
      <alignment horizontal="center"/>
    </xf>
    <xf numFmtId="14" fontId="13" fillId="6" borderId="7" xfId="0" applyNumberFormat="1" applyFont="1" applyFill="1" applyBorder="1" applyAlignment="1" applyProtection="1">
      <alignment horizontal="center"/>
    </xf>
    <xf numFmtId="174" fontId="13" fillId="6" borderId="7" xfId="0" applyNumberFormat="1" applyFont="1" applyFill="1" applyBorder="1" applyAlignment="1" applyProtection="1">
      <alignment horizontal="center"/>
    </xf>
    <xf numFmtId="174" fontId="13" fillId="6" borderId="25" xfId="0" applyNumberFormat="1" applyFont="1" applyFill="1" applyBorder="1" applyAlignment="1" applyProtection="1">
      <alignment horizontal="center"/>
    </xf>
    <xf numFmtId="0" fontId="38" fillId="0" borderId="0" xfId="0" applyFont="1" applyAlignment="1">
      <alignment horizontal="left" vertical="center"/>
    </xf>
    <xf numFmtId="0" fontId="38" fillId="0" borderId="0" xfId="0" applyFont="1"/>
    <xf numFmtId="0" fontId="38" fillId="5" borderId="1" xfId="0" applyFont="1" applyFill="1" applyBorder="1" applyAlignment="1">
      <alignment horizontal="left" vertical="center"/>
    </xf>
    <xf numFmtId="0" fontId="38" fillId="5" borderId="2" xfId="0" applyFont="1" applyFill="1" applyBorder="1" applyAlignment="1">
      <alignment horizontal="left" vertical="center"/>
    </xf>
    <xf numFmtId="0" fontId="38" fillId="5" borderId="2" xfId="0" applyFont="1" applyFill="1" applyBorder="1"/>
    <xf numFmtId="0" fontId="38" fillId="5" borderId="3" xfId="0" applyFont="1" applyFill="1" applyBorder="1"/>
    <xf numFmtId="0" fontId="38" fillId="5" borderId="0" xfId="0" applyFont="1" applyFill="1" applyBorder="1"/>
    <xf numFmtId="0" fontId="38" fillId="5" borderId="4" xfId="0" applyFont="1" applyFill="1" applyBorder="1" applyAlignment="1">
      <alignment horizontal="left" vertical="center"/>
    </xf>
    <xf numFmtId="0" fontId="1" fillId="5" borderId="6" xfId="0" applyFont="1" applyFill="1" applyBorder="1" applyAlignment="1" applyProtection="1">
      <alignment vertical="top" wrapText="1"/>
    </xf>
    <xf numFmtId="0" fontId="1" fillId="5" borderId="0" xfId="0" applyFont="1" applyFill="1" applyBorder="1" applyAlignment="1" applyProtection="1">
      <alignment vertical="top" wrapText="1"/>
    </xf>
    <xf numFmtId="0" fontId="1" fillId="5" borderId="4" xfId="0" applyFont="1" applyFill="1" applyBorder="1" applyAlignment="1" applyProtection="1">
      <alignment horizontal="left" vertical="center" wrapText="1"/>
    </xf>
    <xf numFmtId="0" fontId="1" fillId="5" borderId="0" xfId="0" applyFont="1" applyFill="1" applyBorder="1" applyAlignment="1" applyProtection="1">
      <alignment horizontal="left" vertical="center"/>
    </xf>
    <xf numFmtId="0" fontId="1" fillId="5" borderId="0" xfId="0" applyFont="1" applyFill="1" applyBorder="1" applyAlignment="1" applyProtection="1">
      <alignment horizontal="left" vertical="center" wrapText="1"/>
    </xf>
    <xf numFmtId="0" fontId="2" fillId="5" borderId="0" xfId="0" applyFont="1" applyFill="1" applyBorder="1" applyAlignment="1" applyProtection="1">
      <alignment vertical="top" wrapText="1"/>
    </xf>
    <xf numFmtId="0" fontId="38" fillId="0" borderId="0" xfId="0" applyFont="1" applyFill="1"/>
    <xf numFmtId="0" fontId="5" fillId="5" borderId="0" xfId="0" applyFont="1" applyFill="1" applyBorder="1" applyAlignment="1" applyProtection="1">
      <alignment horizontal="center" vertical="center" wrapText="1"/>
    </xf>
    <xf numFmtId="0" fontId="2" fillId="6" borderId="26" xfId="0" applyFont="1" applyFill="1" applyBorder="1" applyAlignment="1" applyProtection="1">
      <alignment horizontal="center" vertical="center" wrapText="1"/>
    </xf>
    <xf numFmtId="0" fontId="2" fillId="0" borderId="0" xfId="0" applyFont="1" applyFill="1" applyBorder="1" applyAlignment="1" applyProtection="1">
      <alignment horizontal="center" vertical="top" wrapText="1"/>
    </xf>
    <xf numFmtId="171" fontId="38" fillId="0" borderId="0" xfId="0" applyNumberFormat="1" applyFont="1"/>
    <xf numFmtId="0" fontId="2" fillId="0" borderId="0" xfId="0" applyFont="1" applyFill="1" applyBorder="1" applyAlignment="1" applyProtection="1">
      <alignment vertical="top" wrapText="1"/>
    </xf>
    <xf numFmtId="0" fontId="40" fillId="0" borderId="0" xfId="0" applyFont="1" applyAlignment="1">
      <alignment horizontal="center" wrapText="1"/>
    </xf>
    <xf numFmtId="0" fontId="40" fillId="0" borderId="0" xfId="0" applyFont="1" applyAlignment="1">
      <alignment wrapText="1"/>
    </xf>
    <xf numFmtId="171" fontId="40" fillId="0" borderId="0" xfId="0" applyNumberFormat="1" applyFont="1" applyAlignment="1">
      <alignment wrapText="1"/>
    </xf>
    <xf numFmtId="0" fontId="40" fillId="0" borderId="0" xfId="0" applyFont="1"/>
    <xf numFmtId="0" fontId="1" fillId="5" borderId="0" xfId="0" applyFont="1" applyFill="1" applyBorder="1" applyAlignment="1" applyProtection="1">
      <alignment horizontal="left" vertical="top" wrapText="1"/>
    </xf>
    <xf numFmtId="0" fontId="1" fillId="5" borderId="10" xfId="0" applyFont="1" applyFill="1" applyBorder="1" applyAlignment="1" applyProtection="1">
      <alignment horizontal="left" vertical="center" wrapText="1"/>
    </xf>
    <xf numFmtId="0" fontId="1" fillId="5" borderId="11"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xf>
    <xf numFmtId="0" fontId="38"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1" fillId="0" borderId="0" xfId="0" applyFont="1" applyFill="1" applyBorder="1" applyProtection="1"/>
    <xf numFmtId="0" fontId="38" fillId="0" borderId="0" xfId="0" applyFont="1" applyAlignment="1"/>
    <xf numFmtId="0" fontId="2" fillId="5" borderId="0" xfId="0" applyFont="1" applyFill="1" applyBorder="1" applyAlignment="1" applyProtection="1">
      <alignment horizontal="left" vertical="center" wrapText="1"/>
    </xf>
    <xf numFmtId="0" fontId="42" fillId="0" borderId="0" xfId="0" applyFont="1" applyAlignment="1">
      <alignment horizontal="left"/>
    </xf>
    <xf numFmtId="0" fontId="9" fillId="5" borderId="1" xfId="0" applyFont="1" applyFill="1" applyBorder="1" applyProtection="1"/>
    <xf numFmtId="0" fontId="9" fillId="5" borderId="2" xfId="0" applyFont="1" applyFill="1" applyBorder="1" applyAlignment="1" applyProtection="1">
      <alignment horizontal="left" vertical="center"/>
    </xf>
    <xf numFmtId="0" fontId="9" fillId="5" borderId="2" xfId="0" applyFont="1" applyFill="1" applyBorder="1" applyProtection="1"/>
    <xf numFmtId="0" fontId="9" fillId="5" borderId="3" xfId="0" applyFont="1" applyFill="1" applyBorder="1" applyProtection="1"/>
    <xf numFmtId="0" fontId="8" fillId="5" borderId="6" xfId="0" applyFont="1" applyFill="1" applyBorder="1" applyAlignment="1" applyProtection="1"/>
    <xf numFmtId="0" fontId="9" fillId="5" borderId="4" xfId="0" applyFont="1" applyFill="1" applyBorder="1" applyProtection="1"/>
    <xf numFmtId="0" fontId="9" fillId="5" borderId="6" xfId="0" applyFont="1" applyFill="1" applyBorder="1" applyProtection="1"/>
    <xf numFmtId="0" fontId="9" fillId="5" borderId="4" xfId="0" applyFont="1" applyFill="1" applyBorder="1" applyAlignment="1" applyProtection="1">
      <alignment horizontal="left" vertical="center"/>
    </xf>
    <xf numFmtId="0" fontId="9" fillId="5" borderId="6" xfId="0" applyFont="1" applyFill="1" applyBorder="1" applyAlignment="1" applyProtection="1">
      <alignment horizontal="left" vertical="center"/>
    </xf>
    <xf numFmtId="0" fontId="9" fillId="6" borderId="7" xfId="0" applyFont="1" applyFill="1" applyBorder="1" applyAlignment="1" applyProtection="1">
      <alignment horizontal="left" vertical="top" wrapText="1"/>
    </xf>
    <xf numFmtId="0" fontId="38" fillId="0" borderId="0" xfId="0" applyFont="1" applyAlignment="1">
      <alignment horizontal="left"/>
    </xf>
    <xf numFmtId="0" fontId="1" fillId="5" borderId="1" xfId="0" applyFont="1" applyFill="1" applyBorder="1" applyProtection="1"/>
    <xf numFmtId="0" fontId="1" fillId="5" borderId="2" xfId="0" applyFont="1" applyFill="1" applyBorder="1" applyAlignment="1" applyProtection="1">
      <alignment horizontal="left" vertical="center"/>
    </xf>
    <xf numFmtId="0" fontId="1" fillId="5" borderId="2" xfId="0" applyFont="1" applyFill="1" applyBorder="1" applyProtection="1"/>
    <xf numFmtId="0" fontId="38" fillId="5" borderId="2" xfId="0" applyFont="1" applyFill="1" applyBorder="1" applyAlignment="1">
      <alignment horizontal="left"/>
    </xf>
    <xf numFmtId="0" fontId="38" fillId="5" borderId="2" xfId="0" applyFont="1" applyFill="1" applyBorder="1" applyAlignment="1"/>
    <xf numFmtId="0" fontId="1" fillId="5" borderId="3" xfId="0" applyFont="1" applyFill="1" applyBorder="1" applyProtection="1"/>
    <xf numFmtId="0" fontId="38" fillId="5" borderId="4" xfId="0" applyFont="1" applyFill="1" applyBorder="1"/>
    <xf numFmtId="0" fontId="15" fillId="5" borderId="6" xfId="0" applyFont="1" applyFill="1" applyBorder="1" applyAlignment="1" applyProtection="1"/>
    <xf numFmtId="0" fontId="1" fillId="5" borderId="4" xfId="0" applyFont="1" applyFill="1" applyBorder="1" applyProtection="1"/>
    <xf numFmtId="0" fontId="18" fillId="5" borderId="0" xfId="0" applyFont="1" applyFill="1" applyBorder="1" applyAlignment="1" applyProtection="1">
      <alignment horizontal="center" wrapText="1"/>
    </xf>
    <xf numFmtId="0" fontId="18" fillId="5" borderId="0" xfId="0" applyFont="1" applyFill="1" applyBorder="1" applyAlignment="1" applyProtection="1">
      <alignment horizontal="left" wrapText="1"/>
    </xf>
    <xf numFmtId="0" fontId="38" fillId="5" borderId="0" xfId="0" applyFont="1" applyFill="1" applyBorder="1" applyAlignment="1">
      <alignment horizontal="left"/>
    </xf>
    <xf numFmtId="0" fontId="38" fillId="5" borderId="0" xfId="0" applyFont="1" applyFill="1" applyBorder="1" applyAlignment="1"/>
    <xf numFmtId="0" fontId="2" fillId="5" borderId="0" xfId="0" applyFont="1" applyFill="1" applyBorder="1" applyAlignment="1" applyProtection="1">
      <alignment horizontal="center" vertical="center" wrapText="1"/>
    </xf>
    <xf numFmtId="0" fontId="1" fillId="5" borderId="4" xfId="0" applyFont="1" applyFill="1" applyBorder="1" applyAlignment="1" applyProtection="1">
      <alignment horizontal="left" vertical="center"/>
    </xf>
    <xf numFmtId="0" fontId="2" fillId="5" borderId="6" xfId="0" applyFont="1" applyFill="1" applyBorder="1" applyAlignment="1" applyProtection="1">
      <alignment horizontal="left" vertical="center" wrapText="1"/>
    </xf>
    <xf numFmtId="0" fontId="38" fillId="6" borderId="5" xfId="0" applyFont="1" applyFill="1" applyBorder="1" applyAlignment="1">
      <alignment horizontal="left" vertical="center" wrapText="1"/>
    </xf>
    <xf numFmtId="0" fontId="38" fillId="6" borderId="5" xfId="0" applyFont="1" applyFill="1" applyBorder="1" applyAlignment="1">
      <alignment horizontal="center" vertical="center"/>
    </xf>
    <xf numFmtId="0" fontId="1" fillId="5" borderId="6" xfId="0" applyFont="1" applyFill="1" applyBorder="1" applyAlignment="1" applyProtection="1">
      <alignment horizontal="left" vertical="center"/>
    </xf>
    <xf numFmtId="0" fontId="13" fillId="6" borderId="5" xfId="0" applyFont="1" applyFill="1" applyBorder="1" applyAlignment="1">
      <alignment horizontal="left" vertical="center" wrapText="1"/>
    </xf>
    <xf numFmtId="0" fontId="1" fillId="8" borderId="0" xfId="0" applyFont="1" applyFill="1" applyBorder="1" applyAlignment="1" applyProtection="1">
      <alignment horizontal="left" vertical="center"/>
    </xf>
    <xf numFmtId="0" fontId="18" fillId="5" borderId="0" xfId="0" applyFont="1" applyFill="1" applyBorder="1" applyAlignment="1" applyProtection="1">
      <alignment horizontal="left" vertical="center" wrapText="1"/>
    </xf>
    <xf numFmtId="0" fontId="20" fillId="5" borderId="0" xfId="0" applyFont="1" applyFill="1" applyBorder="1" applyAlignment="1" applyProtection="1">
      <alignment horizontal="left" vertical="center"/>
    </xf>
    <xf numFmtId="0" fontId="38" fillId="6" borderId="5" xfId="0" applyFont="1" applyFill="1" applyBorder="1" applyAlignment="1">
      <alignment horizontal="center"/>
    </xf>
    <xf numFmtId="0" fontId="5" fillId="5" borderId="0" xfId="0" applyFont="1" applyFill="1" applyBorder="1" applyAlignment="1" applyProtection="1"/>
    <xf numFmtId="0" fontId="38" fillId="5" borderId="0" xfId="0" applyFont="1" applyFill="1"/>
    <xf numFmtId="0" fontId="1" fillId="8" borderId="5" xfId="0" applyFont="1" applyFill="1" applyBorder="1" applyAlignment="1" applyProtection="1">
      <alignment horizontal="left" vertical="center"/>
    </xf>
    <xf numFmtId="0" fontId="38" fillId="5" borderId="0" xfId="0" applyFont="1" applyFill="1" applyAlignment="1">
      <alignment horizontal="left" vertical="center"/>
    </xf>
    <xf numFmtId="0" fontId="16" fillId="5" borderId="0" xfId="0" applyFont="1" applyFill="1" applyBorder="1" applyAlignment="1" applyProtection="1">
      <alignment vertical="top" wrapText="1"/>
    </xf>
    <xf numFmtId="0" fontId="1" fillId="6" borderId="9" xfId="0" applyFont="1" applyFill="1" applyBorder="1" applyAlignment="1" applyProtection="1">
      <alignment horizontal="left" vertical="top" wrapText="1"/>
    </xf>
    <xf numFmtId="0" fontId="1" fillId="6" borderId="7" xfId="0" applyFont="1" applyFill="1" applyBorder="1" applyAlignment="1" applyProtection="1">
      <alignment horizontal="left" vertical="top" wrapText="1"/>
    </xf>
    <xf numFmtId="0" fontId="1" fillId="6" borderId="25" xfId="0" applyFont="1" applyFill="1" applyBorder="1" applyAlignment="1" applyProtection="1">
      <alignment horizontal="left" vertical="top" wrapText="1"/>
    </xf>
    <xf numFmtId="0" fontId="1" fillId="5" borderId="10" xfId="0" applyFont="1" applyFill="1" applyBorder="1" applyProtection="1"/>
    <xf numFmtId="0" fontId="1" fillId="5" borderId="11" xfId="0" applyFont="1" applyFill="1" applyBorder="1" applyAlignment="1" applyProtection="1">
      <alignment horizontal="left" vertical="center" wrapText="1"/>
    </xf>
    <xf numFmtId="0" fontId="38" fillId="5" borderId="11" xfId="0" applyFont="1" applyFill="1" applyBorder="1" applyAlignment="1">
      <alignment horizontal="left"/>
    </xf>
    <xf numFmtId="0" fontId="38" fillId="5" borderId="11" xfId="0" applyFont="1" applyFill="1" applyBorder="1" applyAlignment="1"/>
    <xf numFmtId="0" fontId="42" fillId="5" borderId="6" xfId="0" applyFont="1" applyFill="1" applyBorder="1"/>
    <xf numFmtId="0" fontId="43" fillId="5" borderId="0" xfId="0" applyFont="1" applyFill="1" applyBorder="1"/>
    <xf numFmtId="0" fontId="44" fillId="5" borderId="0" xfId="0" applyFont="1" applyFill="1" applyBorder="1"/>
    <xf numFmtId="0" fontId="45" fillId="0" borderId="5" xfId="0" applyFont="1" applyFill="1" applyBorder="1" applyAlignment="1">
      <alignment horizontal="center" vertical="top" wrapText="1"/>
    </xf>
    <xf numFmtId="0" fontId="43" fillId="0" borderId="27" xfId="0" applyFont="1" applyFill="1" applyBorder="1" applyAlignment="1">
      <alignment vertical="top" wrapText="1"/>
    </xf>
    <xf numFmtId="0" fontId="43" fillId="0" borderId="28" xfId="0" applyFont="1" applyFill="1" applyBorder="1" applyAlignment="1">
      <alignment vertical="top" wrapText="1"/>
    </xf>
    <xf numFmtId="0" fontId="43" fillId="0" borderId="5" xfId="0" applyFont="1" applyFill="1" applyBorder="1" applyAlignment="1">
      <alignment vertical="top" wrapText="1"/>
    </xf>
    <xf numFmtId="0" fontId="45" fillId="0" borderId="5" xfId="0" applyFont="1" applyFill="1" applyBorder="1" applyAlignment="1">
      <alignment horizontal="center" vertical="top"/>
    </xf>
    <xf numFmtId="0" fontId="42" fillId="0" borderId="5" xfId="0" applyFont="1" applyFill="1" applyBorder="1" applyAlignment="1">
      <alignment vertical="top" wrapText="1"/>
    </xf>
    <xf numFmtId="0" fontId="42" fillId="5" borderId="10" xfId="0" applyFont="1" applyFill="1" applyBorder="1"/>
    <xf numFmtId="0" fontId="42" fillId="5" borderId="11" xfId="0" applyFont="1" applyFill="1" applyBorder="1"/>
    <xf numFmtId="0" fontId="42" fillId="5" borderId="12" xfId="0" applyFont="1" applyFill="1" applyBorder="1"/>
    <xf numFmtId="0" fontId="9" fillId="5" borderId="2" xfId="0" applyFont="1" applyFill="1" applyBorder="1" applyAlignment="1" applyProtection="1">
      <alignment horizontal="left"/>
    </xf>
    <xf numFmtId="0" fontId="9" fillId="5" borderId="0" xfId="0" applyFont="1" applyFill="1" applyBorder="1" applyAlignment="1" applyProtection="1">
      <alignment horizontal="left"/>
    </xf>
    <xf numFmtId="0" fontId="9" fillId="5" borderId="6" xfId="0" applyFont="1" applyFill="1" applyBorder="1" applyAlignment="1" applyProtection="1">
      <alignment horizontal="left"/>
    </xf>
    <xf numFmtId="0" fontId="11" fillId="5" borderId="14" xfId="0" applyFont="1" applyFill="1" applyBorder="1" applyAlignment="1" applyProtection="1">
      <alignment horizontal="center"/>
    </xf>
    <xf numFmtId="0" fontId="46" fillId="6" borderId="3" xfId="0" applyFont="1" applyFill="1" applyBorder="1" applyAlignment="1">
      <alignment horizontal="center" vertical="center" wrapText="1"/>
    </xf>
    <xf numFmtId="0" fontId="11" fillId="6" borderId="5" xfId="0" applyFont="1" applyFill="1" applyBorder="1" applyAlignment="1" applyProtection="1">
      <alignment horizontal="left" vertical="center" wrapText="1"/>
    </xf>
    <xf numFmtId="0" fontId="11" fillId="6" borderId="29" xfId="0" applyFont="1" applyFill="1" applyBorder="1" applyAlignment="1" applyProtection="1">
      <alignment horizontal="left" vertical="center" wrapText="1"/>
    </xf>
    <xf numFmtId="0" fontId="9" fillId="6" borderId="20" xfId="0" applyFont="1" applyFill="1" applyBorder="1" applyAlignment="1" applyProtection="1">
      <alignment vertical="top" wrapText="1"/>
    </xf>
    <xf numFmtId="0" fontId="4" fillId="6" borderId="7" xfId="0" applyFont="1" applyFill="1" applyBorder="1" applyAlignment="1" applyProtection="1">
      <alignment horizontal="left" vertical="top" wrapText="1"/>
    </xf>
    <xf numFmtId="0" fontId="9" fillId="6" borderId="7" xfId="0" applyFont="1" applyFill="1" applyBorder="1" applyAlignment="1" applyProtection="1">
      <alignment horizontal="left" vertical="center" wrapText="1"/>
    </xf>
    <xf numFmtId="0" fontId="42" fillId="0" borderId="20" xfId="0" applyFont="1" applyBorder="1" applyAlignment="1">
      <alignment vertical="top" wrapText="1"/>
    </xf>
    <xf numFmtId="0" fontId="9" fillId="6" borderId="8" xfId="0" applyFont="1" applyFill="1" applyBorder="1" applyAlignment="1" applyProtection="1">
      <alignment horizontal="left" vertical="center" wrapText="1"/>
    </xf>
    <xf numFmtId="0" fontId="43" fillId="0" borderId="30" xfId="0" applyFont="1" applyBorder="1" applyAlignment="1">
      <alignment vertical="top" wrapText="1"/>
    </xf>
    <xf numFmtId="0" fontId="9" fillId="6" borderId="20" xfId="0" applyFont="1" applyFill="1" applyBorder="1" applyAlignment="1" applyProtection="1">
      <alignment horizontal="left" vertical="top" wrapText="1"/>
    </xf>
    <xf numFmtId="0" fontId="4" fillId="6" borderId="20" xfId="0" applyFont="1" applyFill="1" applyBorder="1" applyAlignment="1" applyProtection="1">
      <alignment horizontal="left" vertical="top" wrapText="1"/>
    </xf>
    <xf numFmtId="0" fontId="42" fillId="0" borderId="20" xfId="0" applyFont="1" applyBorder="1" applyAlignment="1">
      <alignment horizontal="left" vertical="top" wrapText="1"/>
    </xf>
    <xf numFmtId="0" fontId="43" fillId="0" borderId="0" xfId="0" applyFont="1" applyBorder="1" applyAlignment="1">
      <alignment vertical="top" wrapText="1"/>
    </xf>
    <xf numFmtId="0" fontId="43" fillId="0" borderId="31" xfId="0" applyFont="1" applyBorder="1" applyAlignment="1">
      <alignment wrapText="1"/>
    </xf>
    <xf numFmtId="0" fontId="4" fillId="0" borderId="32" xfId="0" applyFont="1" applyBorder="1" applyAlignment="1">
      <alignment horizontal="left" vertical="top" wrapText="1"/>
    </xf>
    <xf numFmtId="0" fontId="9" fillId="6" borderId="32" xfId="0" applyFont="1" applyFill="1" applyBorder="1" applyAlignment="1" applyProtection="1">
      <alignment horizontal="left" vertical="center" wrapText="1"/>
    </xf>
    <xf numFmtId="0" fontId="9" fillId="6" borderId="18" xfId="0" applyFont="1" applyFill="1" applyBorder="1" applyAlignment="1" applyProtection="1">
      <alignment horizontal="left" vertical="center" wrapText="1"/>
    </xf>
    <xf numFmtId="0" fontId="9" fillId="5" borderId="33" xfId="0" applyFont="1" applyFill="1" applyBorder="1" applyAlignment="1" applyProtection="1">
      <alignment horizontal="center" vertical="center"/>
    </xf>
    <xf numFmtId="0" fontId="9" fillId="5" borderId="34" xfId="0" applyFont="1" applyFill="1" applyBorder="1" applyAlignment="1" applyProtection="1">
      <alignment horizontal="center" vertical="center"/>
    </xf>
    <xf numFmtId="0" fontId="42" fillId="5" borderId="34" xfId="0" applyFont="1" applyFill="1" applyBorder="1"/>
    <xf numFmtId="0" fontId="42" fillId="5" borderId="34" xfId="0" applyFont="1" applyFill="1" applyBorder="1" applyAlignment="1">
      <alignment horizontal="left"/>
    </xf>
    <xf numFmtId="0" fontId="9" fillId="5" borderId="12" xfId="0" applyFont="1" applyFill="1" applyBorder="1" applyAlignment="1" applyProtection="1">
      <alignment vertical="center"/>
    </xf>
    <xf numFmtId="0" fontId="13" fillId="0" borderId="0" xfId="0" applyFont="1" applyAlignment="1" applyProtection="1">
      <alignment vertical="top"/>
    </xf>
    <xf numFmtId="0" fontId="13" fillId="0" borderId="0" xfId="0" applyFont="1" applyAlignment="1" applyProtection="1">
      <alignment horizontal="center" vertical="top"/>
    </xf>
    <xf numFmtId="0" fontId="23" fillId="5" borderId="2" xfId="0" applyFont="1" applyFill="1" applyBorder="1" applyAlignment="1">
      <alignment vertical="top" wrapText="1"/>
    </xf>
    <xf numFmtId="0" fontId="23" fillId="5" borderId="3" xfId="0" applyFont="1" applyFill="1" applyBorder="1" applyAlignment="1">
      <alignment vertical="top" wrapText="1"/>
    </xf>
    <xf numFmtId="0" fontId="13" fillId="4" borderId="0" xfId="5" applyFont="1" applyAlignment="1" applyProtection="1">
      <alignment horizontal="center" vertical="top"/>
    </xf>
    <xf numFmtId="0" fontId="13" fillId="3" borderId="0" xfId="3" applyFont="1" applyAlignment="1" applyProtection="1">
      <alignment horizontal="center" vertical="top"/>
    </xf>
    <xf numFmtId="0" fontId="13" fillId="2" borderId="0" xfId="1" applyFont="1" applyAlignment="1" applyProtection="1">
      <alignment horizontal="center" vertical="top"/>
    </xf>
    <xf numFmtId="0" fontId="13" fillId="0" borderId="0" xfId="0" applyFont="1" applyAlignment="1" applyProtection="1">
      <alignment vertical="top" wrapText="1"/>
    </xf>
    <xf numFmtId="0" fontId="13" fillId="0" borderId="0" xfId="0" applyFont="1" applyAlignment="1">
      <alignment vertical="top" wrapText="1"/>
    </xf>
    <xf numFmtId="0" fontId="13" fillId="0" borderId="0" xfId="0" applyFont="1" applyAlignment="1">
      <alignment vertical="top"/>
    </xf>
    <xf numFmtId="0" fontId="47" fillId="9" borderId="29" xfId="0" applyFont="1" applyFill="1" applyBorder="1" applyAlignment="1">
      <alignment horizontal="center" vertical="center" wrapText="1"/>
    </xf>
    <xf numFmtId="0" fontId="9" fillId="5" borderId="18" xfId="0" applyFont="1" applyFill="1" applyBorder="1" applyAlignment="1" applyProtection="1">
      <alignment horizontal="left" vertical="top" wrapText="1"/>
    </xf>
    <xf numFmtId="0" fontId="42" fillId="5" borderId="35" xfId="0" applyFont="1" applyFill="1" applyBorder="1" applyAlignment="1" applyProtection="1">
      <alignment vertical="top" wrapText="1"/>
    </xf>
    <xf numFmtId="0" fontId="15" fillId="6" borderId="36" xfId="0" applyFont="1" applyFill="1" applyBorder="1" applyAlignment="1" applyProtection="1">
      <alignment horizontal="center" vertical="center" wrapText="1"/>
    </xf>
    <xf numFmtId="0" fontId="2" fillId="5" borderId="0" xfId="0" applyFont="1" applyFill="1" applyBorder="1" applyAlignment="1" applyProtection="1">
      <alignment horizontal="left" vertical="center" wrapText="1"/>
    </xf>
    <xf numFmtId="0" fontId="38" fillId="10" borderId="20" xfId="0" applyFont="1" applyFill="1" applyBorder="1" applyAlignment="1">
      <alignment horizontal="right" vertical="top"/>
    </xf>
    <xf numFmtId="43" fontId="15" fillId="10" borderId="20" xfId="2" applyFont="1" applyFill="1" applyBorder="1" applyAlignment="1">
      <alignment horizontal="right" vertical="top" wrapText="1"/>
    </xf>
    <xf numFmtId="43" fontId="15" fillId="10" borderId="20" xfId="2" applyFont="1" applyFill="1" applyBorder="1" applyAlignment="1">
      <alignment horizontal="right" vertical="top"/>
    </xf>
    <xf numFmtId="43" fontId="13" fillId="10" borderId="20" xfId="2" applyFont="1" applyFill="1" applyBorder="1" applyAlignment="1" applyProtection="1">
      <alignment horizontal="right" vertical="top" wrapText="1"/>
    </xf>
    <xf numFmtId="0" fontId="13" fillId="10" borderId="20" xfId="0" applyFont="1" applyFill="1" applyBorder="1" applyAlignment="1" applyProtection="1">
      <alignment horizontal="right" vertical="top" wrapText="1"/>
    </xf>
    <xf numFmtId="43" fontId="15" fillId="10" borderId="20" xfId="2" applyFont="1" applyFill="1" applyBorder="1" applyAlignment="1" applyProtection="1">
      <alignment horizontal="right" vertical="top" wrapText="1"/>
    </xf>
    <xf numFmtId="0" fontId="2" fillId="5" borderId="0" xfId="0" applyFont="1" applyFill="1" applyBorder="1" applyAlignment="1" applyProtection="1">
      <alignment horizontal="left" vertical="center" wrapText="1"/>
    </xf>
    <xf numFmtId="0" fontId="2" fillId="0" borderId="20" xfId="0" applyFont="1" applyFill="1" applyBorder="1" applyAlignment="1" applyProtection="1">
      <alignment horizontal="left" vertical="center" wrapText="1"/>
    </xf>
    <xf numFmtId="0" fontId="2" fillId="5" borderId="0" xfId="0" applyFont="1" applyFill="1" applyBorder="1" applyAlignment="1" applyProtection="1">
      <alignment horizontal="left" vertical="center" wrapText="1"/>
    </xf>
    <xf numFmtId="0" fontId="2" fillId="5" borderId="0" xfId="0" applyFont="1" applyFill="1" applyBorder="1" applyAlignment="1" applyProtection="1">
      <alignment horizontal="left" vertical="center" wrapText="1"/>
    </xf>
    <xf numFmtId="0" fontId="48" fillId="5" borderId="0" xfId="0" applyFont="1" applyFill="1" applyBorder="1" applyAlignment="1" applyProtection="1">
      <alignment vertical="top" wrapText="1"/>
    </xf>
    <xf numFmtId="2" fontId="40" fillId="10" borderId="20" xfId="0" applyNumberFormat="1" applyFont="1" applyFill="1" applyBorder="1" applyAlignment="1">
      <alignment vertical="top"/>
    </xf>
    <xf numFmtId="0" fontId="25" fillId="8" borderId="5" xfId="0" applyFont="1" applyFill="1" applyBorder="1" applyAlignment="1" applyProtection="1">
      <alignment horizontal="center" vertical="center"/>
    </xf>
    <xf numFmtId="0" fontId="38" fillId="6" borderId="20" xfId="0" applyFont="1" applyFill="1" applyBorder="1" applyAlignment="1">
      <alignment horizontal="left" vertical="center"/>
    </xf>
    <xf numFmtId="43" fontId="13" fillId="6" borderId="20" xfId="2" applyFont="1" applyFill="1" applyBorder="1" applyAlignment="1" applyProtection="1">
      <alignment vertical="top" wrapText="1"/>
    </xf>
    <xf numFmtId="17" fontId="1" fillId="6" borderId="20" xfId="0" applyNumberFormat="1" applyFont="1" applyFill="1" applyBorder="1" applyAlignment="1" applyProtection="1">
      <alignment vertical="top" wrapText="1"/>
    </xf>
    <xf numFmtId="0" fontId="38" fillId="6" borderId="20" xfId="0" applyFont="1" applyFill="1" applyBorder="1" applyAlignment="1">
      <alignment horizontal="left" vertical="top" wrapText="1"/>
    </xf>
    <xf numFmtId="4" fontId="38" fillId="6" borderId="20" xfId="0" applyNumberFormat="1" applyFont="1" applyFill="1" applyBorder="1" applyAlignment="1">
      <alignment horizontal="right" vertical="top" wrapText="1"/>
    </xf>
    <xf numFmtId="0" fontId="9" fillId="6" borderId="22" xfId="0" applyFont="1" applyFill="1" applyBorder="1" applyAlignment="1" applyProtection="1">
      <alignment horizontal="left" vertical="top" wrapText="1"/>
    </xf>
    <xf numFmtId="0" fontId="2" fillId="5" borderId="0" xfId="0" applyFont="1" applyFill="1" applyBorder="1" applyAlignment="1" applyProtection="1">
      <alignment horizontal="left" vertical="center" wrapText="1"/>
    </xf>
    <xf numFmtId="1" fontId="13" fillId="6" borderId="9" xfId="0" applyNumberFormat="1" applyFont="1" applyFill="1" applyBorder="1" applyAlignment="1" applyProtection="1">
      <alignment horizontal="left"/>
      <protection locked="0"/>
    </xf>
    <xf numFmtId="2" fontId="15" fillId="10" borderId="20" xfId="0" applyNumberFormat="1" applyFont="1" applyFill="1" applyBorder="1" applyAlignment="1">
      <alignment horizontal="right" vertical="top"/>
    </xf>
    <xf numFmtId="2" fontId="49" fillId="10" borderId="20" xfId="0" applyNumberFormat="1" applyFont="1" applyFill="1" applyBorder="1" applyAlignment="1">
      <alignment vertical="top" wrapText="1"/>
    </xf>
    <xf numFmtId="0" fontId="15" fillId="6" borderId="20" xfId="0" applyNumberFormat="1" applyFont="1" applyFill="1" applyBorder="1" applyAlignment="1">
      <alignment horizontal="left" vertical="top" wrapText="1"/>
    </xf>
    <xf numFmtId="0" fontId="2" fillId="6" borderId="20" xfId="0" applyFont="1" applyFill="1" applyBorder="1" applyAlignment="1" applyProtection="1">
      <alignment horizontal="left" vertical="top" wrapText="1"/>
    </xf>
    <xf numFmtId="0" fontId="40" fillId="6" borderId="20" xfId="0" applyFont="1" applyFill="1" applyBorder="1" applyAlignment="1">
      <alignment horizontal="left" vertical="top" wrapText="1"/>
    </xf>
    <xf numFmtId="43" fontId="15" fillId="6" borderId="20" xfId="2" applyFont="1" applyFill="1" applyBorder="1" applyAlignment="1" applyProtection="1">
      <alignment vertical="top" wrapText="1"/>
    </xf>
    <xf numFmtId="17" fontId="2" fillId="6" borderId="20" xfId="0" applyNumberFormat="1" applyFont="1" applyFill="1" applyBorder="1" applyAlignment="1" applyProtection="1">
      <alignment vertical="top" wrapText="1"/>
    </xf>
    <xf numFmtId="0" fontId="43" fillId="0" borderId="5" xfId="0" applyFont="1" applyFill="1" applyBorder="1" applyAlignment="1">
      <alignment vertical="center" wrapText="1"/>
    </xf>
    <xf numFmtId="0" fontId="42" fillId="0" borderId="0" xfId="0" applyFont="1" applyAlignment="1">
      <alignment vertical="center"/>
    </xf>
    <xf numFmtId="0" fontId="42" fillId="5" borderId="2" xfId="0" applyFont="1" applyFill="1" applyBorder="1" applyAlignment="1">
      <alignment vertical="center"/>
    </xf>
    <xf numFmtId="0" fontId="43" fillId="5" borderId="0" xfId="0" applyFont="1" applyFill="1" applyBorder="1" applyAlignment="1">
      <alignment vertical="center"/>
    </xf>
    <xf numFmtId="0" fontId="45" fillId="0" borderId="37" xfId="0" applyFont="1" applyFill="1" applyBorder="1" applyAlignment="1">
      <alignment horizontal="center" vertical="center" wrapText="1"/>
    </xf>
    <xf numFmtId="0" fontId="4" fillId="0" borderId="12" xfId="0" applyFont="1" applyFill="1" applyBorder="1" applyAlignment="1">
      <alignment vertical="center" wrapText="1"/>
    </xf>
    <xf numFmtId="0" fontId="43" fillId="0" borderId="37" xfId="0" applyFont="1" applyFill="1" applyBorder="1" applyAlignment="1">
      <alignment vertical="center" wrapText="1"/>
    </xf>
    <xf numFmtId="0" fontId="45" fillId="0" borderId="5" xfId="0" applyFont="1" applyFill="1" applyBorder="1" applyAlignment="1">
      <alignment horizontal="center" vertical="center"/>
    </xf>
    <xf numFmtId="0" fontId="42" fillId="0" borderId="5" xfId="0" applyFont="1" applyFill="1" applyBorder="1" applyAlignment="1">
      <alignment vertical="center" wrapText="1"/>
    </xf>
    <xf numFmtId="0" fontId="43" fillId="0" borderId="5" xfId="0" applyFont="1" applyFill="1" applyBorder="1" applyAlignment="1">
      <alignment vertical="center"/>
    </xf>
    <xf numFmtId="0" fontId="42" fillId="5" borderId="11" xfId="0" applyFont="1" applyFill="1" applyBorder="1" applyAlignment="1">
      <alignment vertical="center"/>
    </xf>
    <xf numFmtId="0" fontId="4" fillId="0" borderId="5" xfId="0" applyFont="1" applyFill="1" applyBorder="1" applyAlignment="1">
      <alignment vertical="center" wrapText="1"/>
    </xf>
    <xf numFmtId="0" fontId="4" fillId="0" borderId="6" xfId="0" applyFont="1" applyFill="1" applyBorder="1" applyAlignment="1">
      <alignment vertical="center" wrapText="1"/>
    </xf>
    <xf numFmtId="0" fontId="9" fillId="0" borderId="7" xfId="0" applyFont="1" applyFill="1" applyBorder="1" applyAlignment="1" applyProtection="1">
      <alignment horizontal="left" vertical="center" wrapText="1"/>
    </xf>
    <xf numFmtId="0" fontId="23" fillId="0" borderId="0" xfId="0" applyFont="1" applyAlignment="1" applyProtection="1">
      <alignment vertical="top"/>
    </xf>
    <xf numFmtId="0" fontId="23" fillId="0" borderId="0" xfId="0" applyFont="1" applyAlignment="1" applyProtection="1">
      <alignment horizontal="center" vertical="top"/>
    </xf>
    <xf numFmtId="0" fontId="23" fillId="5" borderId="1" xfId="0" applyFont="1" applyFill="1" applyBorder="1" applyAlignment="1">
      <alignment vertical="top"/>
    </xf>
    <xf numFmtId="0" fontId="23" fillId="5" borderId="2" xfId="0" applyFont="1" applyFill="1" applyBorder="1" applyAlignment="1">
      <alignment vertical="top"/>
    </xf>
    <xf numFmtId="0" fontId="23" fillId="5" borderId="3" xfId="0" applyFont="1" applyFill="1" applyBorder="1" applyAlignment="1">
      <alignment vertical="top"/>
    </xf>
    <xf numFmtId="0" fontId="23" fillId="5" borderId="4" xfId="0" applyFont="1" applyFill="1" applyBorder="1" applyAlignment="1">
      <alignment vertical="top"/>
    </xf>
    <xf numFmtId="0" fontId="23" fillId="5" borderId="0" xfId="0" applyFont="1" applyFill="1" applyBorder="1" applyAlignment="1">
      <alignment vertical="top"/>
    </xf>
    <xf numFmtId="0" fontId="23" fillId="5" borderId="6" xfId="0" applyFont="1" applyFill="1" applyBorder="1" applyAlignment="1">
      <alignment vertical="top"/>
    </xf>
    <xf numFmtId="0" fontId="23" fillId="5" borderId="0" xfId="0" applyFont="1" applyFill="1" applyBorder="1" applyAlignment="1">
      <alignment horizontal="center" vertical="top"/>
    </xf>
    <xf numFmtId="0" fontId="28" fillId="5" borderId="11" xfId="4" applyFont="1" applyFill="1" applyBorder="1" applyAlignment="1" applyProtection="1">
      <alignment vertical="top" wrapText="1"/>
    </xf>
    <xf numFmtId="0" fontId="28" fillId="5" borderId="12" xfId="4" applyFont="1" applyFill="1" applyBorder="1" applyAlignment="1" applyProtection="1">
      <alignment vertical="top" wrapText="1"/>
    </xf>
    <xf numFmtId="0" fontId="23" fillId="11" borderId="5" xfId="0" applyFont="1" applyFill="1" applyBorder="1" applyAlignment="1" applyProtection="1">
      <alignment vertical="top"/>
    </xf>
    <xf numFmtId="0" fontId="23" fillId="12" borderId="5" xfId="0" applyFont="1" applyFill="1" applyBorder="1" applyAlignment="1" applyProtection="1">
      <alignment vertical="top"/>
      <protection locked="0"/>
    </xf>
    <xf numFmtId="0" fontId="23" fillId="12" borderId="5" xfId="0" applyFont="1" applyFill="1" applyBorder="1" applyAlignment="1" applyProtection="1">
      <alignment vertical="top" wrapText="1"/>
      <protection locked="0"/>
    </xf>
    <xf numFmtId="0" fontId="23" fillId="0" borderId="35" xfId="0" applyFont="1" applyBorder="1" applyAlignment="1" applyProtection="1">
      <alignment vertical="top"/>
    </xf>
    <xf numFmtId="0" fontId="24" fillId="13" borderId="30" xfId="0" applyFont="1" applyFill="1" applyBorder="1" applyAlignment="1" applyProtection="1">
      <alignment horizontal="center" vertical="top" wrapText="1"/>
    </xf>
    <xf numFmtId="0" fontId="24" fillId="13" borderId="20" xfId="0" applyFont="1" applyFill="1" applyBorder="1" applyAlignment="1" applyProtection="1">
      <alignment horizontal="left" vertical="top" wrapText="1"/>
    </xf>
    <xf numFmtId="0" fontId="24" fillId="13" borderId="17" xfId="0" applyFont="1" applyFill="1" applyBorder="1" applyAlignment="1" applyProtection="1">
      <alignment horizontal="left" vertical="top" wrapText="1"/>
    </xf>
    <xf numFmtId="0" fontId="24" fillId="13" borderId="30" xfId="0" applyFont="1" applyFill="1" applyBorder="1" applyAlignment="1" applyProtection="1">
      <alignment horizontal="left" vertical="top" wrapText="1"/>
    </xf>
    <xf numFmtId="0" fontId="30" fillId="0" borderId="15" xfId="0" applyFont="1" applyBorder="1" applyAlignment="1" applyProtection="1">
      <alignment horizontal="left" vertical="top"/>
    </xf>
    <xf numFmtId="0" fontId="23" fillId="10" borderId="20" xfId="5" applyFont="1" applyFill="1" applyBorder="1" applyAlignment="1" applyProtection="1">
      <alignment horizontal="center" vertical="top"/>
      <protection locked="0"/>
    </xf>
    <xf numFmtId="0" fontId="24" fillId="10" borderId="20" xfId="5" applyFont="1" applyFill="1" applyBorder="1" applyAlignment="1" applyProtection="1">
      <alignment horizontal="center" vertical="top"/>
      <protection locked="0"/>
    </xf>
    <xf numFmtId="0" fontId="24" fillId="10" borderId="22" xfId="5" applyFont="1" applyFill="1" applyBorder="1" applyAlignment="1" applyProtection="1">
      <alignment horizontal="center" vertical="top"/>
      <protection locked="0"/>
    </xf>
    <xf numFmtId="0" fontId="30" fillId="0" borderId="38" xfId="0" applyFont="1" applyBorder="1" applyAlignment="1" applyProtection="1">
      <alignment horizontal="left" vertical="top"/>
    </xf>
    <xf numFmtId="0" fontId="23" fillId="4" borderId="20" xfId="5" applyFont="1" applyBorder="1" applyAlignment="1" applyProtection="1">
      <alignment horizontal="center" vertical="top"/>
      <protection locked="0"/>
    </xf>
    <xf numFmtId="0" fontId="24" fillId="4" borderId="20" xfId="5" applyFont="1" applyBorder="1" applyAlignment="1" applyProtection="1">
      <alignment horizontal="center" vertical="top"/>
      <protection locked="0"/>
    </xf>
    <xf numFmtId="0" fontId="24" fillId="4" borderId="22" xfId="5" applyFont="1" applyBorder="1" applyAlignment="1" applyProtection="1">
      <alignment horizontal="center" vertical="top"/>
      <protection locked="0"/>
    </xf>
    <xf numFmtId="0" fontId="23" fillId="4" borderId="22" xfId="5" applyFont="1" applyBorder="1" applyAlignment="1" applyProtection="1">
      <alignment horizontal="center" vertical="top"/>
      <protection locked="0"/>
    </xf>
    <xf numFmtId="0" fontId="23" fillId="14" borderId="20" xfId="5" applyFont="1" applyFill="1" applyBorder="1" applyAlignment="1" applyProtection="1">
      <alignment horizontal="center" vertical="top"/>
      <protection locked="0"/>
    </xf>
    <xf numFmtId="0" fontId="31" fillId="0" borderId="20" xfId="0" applyFont="1" applyBorder="1" applyAlignment="1" applyProtection="1">
      <alignment horizontal="left" vertical="top"/>
    </xf>
    <xf numFmtId="10" fontId="24" fillId="10" borderId="20" xfId="5" applyNumberFormat="1" applyFont="1" applyFill="1" applyBorder="1" applyAlignment="1" applyProtection="1">
      <alignment horizontal="center" vertical="top"/>
      <protection locked="0"/>
    </xf>
    <xf numFmtId="10" fontId="24" fillId="10" borderId="22" xfId="5" applyNumberFormat="1" applyFont="1" applyFill="1" applyBorder="1" applyAlignment="1" applyProtection="1">
      <alignment horizontal="center" vertical="top"/>
      <protection locked="0"/>
    </xf>
    <xf numFmtId="0" fontId="31" fillId="10" borderId="30" xfId="0" applyFont="1" applyFill="1" applyBorder="1" applyAlignment="1" applyProtection="1">
      <alignment horizontal="left" vertical="top"/>
    </xf>
    <xf numFmtId="0" fontId="23" fillId="0" borderId="0" xfId="0" applyFont="1" applyAlignment="1" applyProtection="1">
      <alignment horizontal="left" vertical="top"/>
    </xf>
    <xf numFmtId="0" fontId="23" fillId="10" borderId="0" xfId="0" applyFont="1" applyFill="1" applyAlignment="1" applyProtection="1">
      <alignment vertical="top"/>
    </xf>
    <xf numFmtId="0" fontId="23" fillId="0" borderId="0" xfId="0" applyFont="1" applyAlignment="1" applyProtection="1">
      <alignment vertical="top"/>
      <protection locked="0"/>
    </xf>
    <xf numFmtId="0" fontId="24" fillId="13" borderId="39" xfId="0" applyFont="1" applyFill="1" applyBorder="1" applyAlignment="1" applyProtection="1">
      <alignment horizontal="center" vertical="top" wrapText="1"/>
    </xf>
    <xf numFmtId="0" fontId="24" fillId="13" borderId="40" xfId="0" applyFont="1" applyFill="1" applyBorder="1" applyAlignment="1" applyProtection="1">
      <alignment horizontal="center" vertical="top" wrapText="1"/>
    </xf>
    <xf numFmtId="0" fontId="24" fillId="10" borderId="39" xfId="0" applyFont="1" applyFill="1" applyBorder="1" applyAlignment="1" applyProtection="1">
      <alignment horizontal="center" vertical="top" wrapText="1"/>
    </xf>
    <xf numFmtId="0" fontId="24" fillId="10" borderId="40" xfId="0" applyFont="1" applyFill="1" applyBorder="1" applyAlignment="1" applyProtection="1">
      <alignment horizontal="center" vertical="top" wrapText="1"/>
    </xf>
    <xf numFmtId="0" fontId="30" fillId="0" borderId="20" xfId="0" applyFont="1" applyFill="1" applyBorder="1" applyAlignment="1" applyProtection="1">
      <alignment vertical="top" wrapText="1"/>
    </xf>
    <xf numFmtId="0" fontId="23" fillId="10" borderId="20" xfId="5" applyFont="1" applyFill="1" applyBorder="1" applyAlignment="1" applyProtection="1">
      <alignment horizontal="center" vertical="top" wrapText="1"/>
      <protection locked="0"/>
    </xf>
    <xf numFmtId="0" fontId="30" fillId="10" borderId="20" xfId="0" applyFont="1" applyFill="1" applyBorder="1" applyAlignment="1" applyProtection="1">
      <alignment vertical="top" wrapText="1"/>
    </xf>
    <xf numFmtId="0" fontId="23" fillId="14" borderId="20" xfId="5" applyFont="1" applyFill="1" applyBorder="1" applyAlignment="1" applyProtection="1">
      <alignment vertical="top" wrapText="1"/>
      <protection locked="0"/>
    </xf>
    <xf numFmtId="0" fontId="31" fillId="6" borderId="20" xfId="0" applyFont="1" applyFill="1" applyBorder="1" applyAlignment="1" applyProtection="1">
      <alignment vertical="top" wrapText="1"/>
    </xf>
    <xf numFmtId="10" fontId="23" fillId="10" borderId="20" xfId="5" applyNumberFormat="1" applyFont="1" applyFill="1" applyBorder="1" applyAlignment="1" applyProtection="1">
      <alignment horizontal="center" vertical="top" wrapText="1"/>
      <protection locked="0"/>
    </xf>
    <xf numFmtId="0" fontId="31" fillId="10" borderId="20" xfId="0" applyFont="1" applyFill="1" applyBorder="1" applyAlignment="1" applyProtection="1">
      <alignment vertical="top" wrapText="1"/>
    </xf>
    <xf numFmtId="10" fontId="23" fillId="14" borderId="20" xfId="5" applyNumberFormat="1" applyFont="1" applyFill="1" applyBorder="1" applyAlignment="1" applyProtection="1">
      <alignment horizontal="center" vertical="top" wrapText="1"/>
      <protection locked="0"/>
    </xf>
    <xf numFmtId="0" fontId="24" fillId="13" borderId="41" xfId="0" applyFont="1" applyFill="1" applyBorder="1" applyAlignment="1" applyProtection="1">
      <alignment horizontal="center" vertical="top" wrapText="1"/>
    </xf>
    <xf numFmtId="0" fontId="24" fillId="13" borderId="20" xfId="0" applyFont="1" applyFill="1" applyBorder="1" applyAlignment="1" applyProtection="1">
      <alignment horizontal="center" vertical="top" wrapText="1"/>
    </xf>
    <xf numFmtId="0" fontId="24" fillId="13" borderId="22" xfId="0" applyFont="1" applyFill="1" applyBorder="1" applyAlignment="1" applyProtection="1">
      <alignment horizontal="center" vertical="top" wrapText="1"/>
    </xf>
    <xf numFmtId="0" fontId="23" fillId="4" borderId="41" xfId="5" applyFont="1" applyBorder="1" applyAlignment="1" applyProtection="1">
      <alignment horizontal="center" vertical="top" wrapText="1"/>
      <protection locked="0"/>
    </xf>
    <xf numFmtId="0" fontId="23" fillId="4" borderId="22" xfId="5" applyFont="1" applyBorder="1" applyAlignment="1" applyProtection="1">
      <alignment horizontal="center" vertical="top" wrapText="1"/>
      <protection locked="0"/>
    </xf>
    <xf numFmtId="0" fontId="23" fillId="14" borderId="41" xfId="5" applyFont="1" applyFill="1" applyBorder="1" applyAlignment="1" applyProtection="1">
      <alignment vertical="top" wrapText="1"/>
      <protection locked="0"/>
    </xf>
    <xf numFmtId="0" fontId="23" fillId="14" borderId="22" xfId="5" applyFont="1" applyFill="1" applyBorder="1" applyAlignment="1" applyProtection="1">
      <alignment horizontal="center" vertical="top" wrapText="1"/>
      <protection locked="0"/>
    </xf>
    <xf numFmtId="0" fontId="23" fillId="4" borderId="41" xfId="5" applyFont="1" applyBorder="1" applyAlignment="1" applyProtection="1">
      <alignment vertical="top" wrapText="1"/>
      <protection locked="0"/>
    </xf>
    <xf numFmtId="0" fontId="23" fillId="14" borderId="22" xfId="5" applyFont="1" applyFill="1" applyBorder="1" applyAlignment="1" applyProtection="1">
      <alignment horizontal="center" vertical="top"/>
      <protection locked="0"/>
    </xf>
    <xf numFmtId="0" fontId="23" fillId="4" borderId="22" xfId="5" applyFont="1" applyBorder="1" applyAlignment="1" applyProtection="1">
      <alignment vertical="top"/>
      <protection locked="0"/>
    </xf>
    <xf numFmtId="0" fontId="23" fillId="14" borderId="22" xfId="5" applyFont="1" applyFill="1" applyBorder="1" applyAlignment="1" applyProtection="1">
      <alignment vertical="top"/>
      <protection locked="0"/>
    </xf>
    <xf numFmtId="0" fontId="23" fillId="4" borderId="42" xfId="5" applyFont="1" applyBorder="1" applyAlignment="1" applyProtection="1">
      <alignment horizontal="center" vertical="top"/>
      <protection locked="0"/>
    </xf>
    <xf numFmtId="0" fontId="24" fillId="10" borderId="20" xfId="0" applyFont="1" applyFill="1" applyBorder="1" applyAlignment="1" applyProtection="1">
      <alignment horizontal="left" vertical="top" wrapText="1"/>
    </xf>
    <xf numFmtId="0" fontId="23" fillId="10" borderId="42" xfId="5" applyFont="1" applyFill="1" applyBorder="1" applyAlignment="1" applyProtection="1">
      <alignment vertical="top"/>
      <protection locked="0"/>
    </xf>
    <xf numFmtId="0" fontId="23" fillId="14" borderId="42" xfId="5" applyFont="1" applyFill="1" applyBorder="1" applyAlignment="1" applyProtection="1">
      <alignment horizontal="center" vertical="top"/>
      <protection locked="0"/>
    </xf>
    <xf numFmtId="0" fontId="23" fillId="14" borderId="42" xfId="5" applyFont="1" applyFill="1" applyBorder="1" applyAlignment="1" applyProtection="1">
      <alignment vertical="top"/>
      <protection locked="0"/>
    </xf>
    <xf numFmtId="0" fontId="23" fillId="10" borderId="22" xfId="5" applyFont="1" applyFill="1" applyBorder="1" applyAlignment="1" applyProtection="1">
      <alignment horizontal="center" vertical="top"/>
      <protection locked="0"/>
    </xf>
    <xf numFmtId="0" fontId="24" fillId="10" borderId="20" xfId="0" applyFont="1" applyFill="1" applyBorder="1" applyAlignment="1" applyProtection="1">
      <alignment horizontal="center" vertical="top" wrapText="1"/>
    </xf>
    <xf numFmtId="0" fontId="23" fillId="10" borderId="22" xfId="5" applyFont="1" applyFill="1" applyBorder="1" applyAlignment="1" applyProtection="1">
      <alignment vertical="top"/>
      <protection locked="0"/>
    </xf>
    <xf numFmtId="0" fontId="23" fillId="4" borderId="42" xfId="5" applyFont="1" applyBorder="1" applyAlignment="1" applyProtection="1">
      <alignment vertical="top"/>
      <protection locked="0"/>
    </xf>
    <xf numFmtId="0" fontId="23" fillId="0" borderId="0" xfId="0" applyFont="1" applyBorder="1" applyAlignment="1" applyProtection="1">
      <alignment vertical="top" wrapText="1"/>
    </xf>
    <xf numFmtId="0" fontId="23" fillId="0" borderId="0" xfId="0" applyFont="1" applyBorder="1" applyAlignment="1" applyProtection="1">
      <alignment vertical="top"/>
    </xf>
    <xf numFmtId="0" fontId="24" fillId="13" borderId="39" xfId="0" applyFont="1" applyFill="1" applyBorder="1" applyAlignment="1" applyProtection="1">
      <alignment horizontal="center" vertical="top"/>
    </xf>
    <xf numFmtId="0" fontId="24" fillId="13" borderId="17" xfId="0" applyFont="1" applyFill="1" applyBorder="1" applyAlignment="1" applyProtection="1">
      <alignment horizontal="center" vertical="top"/>
    </xf>
    <xf numFmtId="0" fontId="23" fillId="4" borderId="20" xfId="5" applyFont="1" applyBorder="1" applyAlignment="1" applyProtection="1">
      <alignment horizontal="center" vertical="top" wrapText="1"/>
      <protection locked="0"/>
    </xf>
    <xf numFmtId="10" fontId="23" fillId="4" borderId="20" xfId="5" applyNumberFormat="1" applyFont="1" applyBorder="1" applyAlignment="1" applyProtection="1">
      <alignment horizontal="center" vertical="top" wrapText="1"/>
      <protection locked="0"/>
    </xf>
    <xf numFmtId="10" fontId="23" fillId="4" borderId="20" xfId="5" applyNumberFormat="1" applyFont="1" applyBorder="1" applyAlignment="1" applyProtection="1">
      <alignment horizontal="center" vertical="top"/>
      <protection locked="0"/>
    </xf>
    <xf numFmtId="10" fontId="23" fillId="14" borderId="20" xfId="5" applyNumberFormat="1" applyFont="1" applyFill="1" applyBorder="1" applyAlignment="1" applyProtection="1">
      <alignment horizontal="center" vertical="top"/>
      <protection locked="0"/>
    </xf>
    <xf numFmtId="0" fontId="24" fillId="13" borderId="19" xfId="0" applyFont="1" applyFill="1" applyBorder="1" applyAlignment="1" applyProtection="1">
      <alignment horizontal="center" vertical="top" wrapText="1"/>
    </xf>
    <xf numFmtId="0" fontId="24" fillId="13" borderId="43" xfId="0" applyFont="1" applyFill="1" applyBorder="1" applyAlignment="1" applyProtection="1">
      <alignment horizontal="center" vertical="top" wrapText="1"/>
    </xf>
    <xf numFmtId="0" fontId="24" fillId="13" borderId="44" xfId="0" applyFont="1" applyFill="1" applyBorder="1" applyAlignment="1" applyProtection="1">
      <alignment horizontal="center" vertical="top" wrapText="1"/>
    </xf>
    <xf numFmtId="0" fontId="23" fillId="4" borderId="43" xfId="5" applyFont="1" applyBorder="1" applyAlignment="1" applyProtection="1">
      <alignment horizontal="center" vertical="top" wrapText="1"/>
      <protection locked="0"/>
    </xf>
    <xf numFmtId="0" fontId="23" fillId="4" borderId="44" xfId="5" applyFont="1" applyBorder="1" applyAlignment="1" applyProtection="1">
      <alignment horizontal="center" vertical="top"/>
      <protection locked="0"/>
    </xf>
    <xf numFmtId="0" fontId="23" fillId="14" borderId="20" xfId="5" applyFont="1" applyFill="1" applyBorder="1" applyAlignment="1" applyProtection="1">
      <alignment vertical="top"/>
      <protection locked="0"/>
    </xf>
    <xf numFmtId="0" fontId="23" fillId="14" borderId="43" xfId="5" applyFont="1" applyFill="1" applyBorder="1" applyAlignment="1" applyProtection="1">
      <alignment vertical="top" wrapText="1"/>
      <protection locked="0"/>
    </xf>
    <xf numFmtId="0" fontId="23" fillId="14" borderId="44" xfId="5" applyFont="1" applyFill="1" applyBorder="1" applyAlignment="1" applyProtection="1">
      <alignment horizontal="center" vertical="top"/>
      <protection locked="0"/>
    </xf>
    <xf numFmtId="0" fontId="23" fillId="0" borderId="0" xfId="0" applyFont="1" applyBorder="1" applyAlignment="1" applyProtection="1">
      <alignment horizontal="left" vertical="top" wrapText="1"/>
    </xf>
    <xf numFmtId="0" fontId="24" fillId="13" borderId="14" xfId="0" applyFont="1" applyFill="1" applyBorder="1" applyAlignment="1" applyProtection="1">
      <alignment horizontal="center" vertical="top" wrapText="1"/>
    </xf>
    <xf numFmtId="0" fontId="24" fillId="13" borderId="45" xfId="0" applyFont="1" applyFill="1" applyBorder="1" applyAlignment="1" applyProtection="1">
      <alignment horizontal="center" vertical="top"/>
    </xf>
    <xf numFmtId="0" fontId="23" fillId="4" borderId="20" xfId="5" applyFont="1" applyBorder="1" applyAlignment="1" applyProtection="1">
      <alignment vertical="top" wrapText="1"/>
      <protection locked="0"/>
    </xf>
    <xf numFmtId="0" fontId="23" fillId="4" borderId="30" xfId="5" applyFont="1" applyBorder="1" applyAlignment="1" applyProtection="1">
      <alignment horizontal="center" vertical="top"/>
      <protection locked="0"/>
    </xf>
    <xf numFmtId="0" fontId="23" fillId="14" borderId="30" xfId="5" applyFont="1" applyFill="1" applyBorder="1" applyAlignment="1" applyProtection="1">
      <alignment horizontal="center" vertical="top"/>
      <protection locked="0"/>
    </xf>
    <xf numFmtId="0" fontId="24" fillId="13" borderId="40" xfId="0" applyFont="1" applyFill="1" applyBorder="1" applyAlignment="1" applyProtection="1">
      <alignment horizontal="center" vertical="top"/>
    </xf>
    <xf numFmtId="0" fontId="23" fillId="4" borderId="22" xfId="5" applyFont="1" applyBorder="1" applyAlignment="1" applyProtection="1">
      <alignment vertical="top" wrapText="1"/>
      <protection locked="0"/>
    </xf>
    <xf numFmtId="0" fontId="23" fillId="14" borderId="43" xfId="5" applyFont="1" applyFill="1" applyBorder="1" applyAlignment="1" applyProtection="1">
      <alignment horizontal="center" vertical="top" wrapText="1"/>
      <protection locked="0"/>
    </xf>
    <xf numFmtId="0" fontId="23" fillId="14" borderId="30" xfId="5" applyFont="1" applyFill="1" applyBorder="1" applyAlignment="1" applyProtection="1">
      <alignment horizontal="center" vertical="top" wrapText="1"/>
      <protection locked="0"/>
    </xf>
    <xf numFmtId="0" fontId="23" fillId="14" borderId="22" xfId="5" applyFont="1" applyFill="1" applyBorder="1" applyAlignment="1" applyProtection="1">
      <alignment vertical="top" wrapText="1"/>
      <protection locked="0"/>
    </xf>
    <xf numFmtId="0" fontId="24" fillId="13" borderId="16" xfId="0" applyFont="1" applyFill="1" applyBorder="1" applyAlignment="1" applyProtection="1">
      <alignment horizontal="center" vertical="top"/>
    </xf>
    <xf numFmtId="0" fontId="24" fillId="13" borderId="15" xfId="0" applyFont="1" applyFill="1" applyBorder="1" applyAlignment="1" applyProtection="1">
      <alignment horizontal="center" vertical="top" wrapText="1"/>
    </xf>
    <xf numFmtId="0" fontId="23" fillId="4" borderId="46" xfId="5" applyFont="1" applyBorder="1" applyAlignment="1" applyProtection="1">
      <alignment horizontal="center" vertical="top"/>
      <protection locked="0"/>
    </xf>
    <xf numFmtId="10" fontId="23" fillId="4" borderId="19" xfId="5" applyNumberFormat="1" applyFont="1" applyBorder="1" applyAlignment="1" applyProtection="1">
      <alignment horizontal="center" vertical="top"/>
      <protection locked="0"/>
    </xf>
    <xf numFmtId="0" fontId="23" fillId="14" borderId="46" xfId="5" applyFont="1" applyFill="1" applyBorder="1" applyAlignment="1" applyProtection="1">
      <alignment horizontal="center" vertical="top"/>
      <protection locked="0"/>
    </xf>
    <xf numFmtId="10" fontId="23" fillId="14" borderId="19" xfId="5" applyNumberFormat="1" applyFont="1" applyFill="1" applyBorder="1" applyAlignment="1" applyProtection="1">
      <alignment horizontal="center" vertical="top"/>
      <protection locked="0"/>
    </xf>
    <xf numFmtId="0" fontId="23" fillId="14" borderId="46" xfId="5" applyFont="1" applyFill="1" applyBorder="1" applyAlignment="1" applyProtection="1">
      <alignment vertical="top"/>
      <protection locked="0"/>
    </xf>
    <xf numFmtId="0" fontId="24" fillId="13" borderId="43" xfId="0" applyFont="1" applyFill="1" applyBorder="1" applyAlignment="1" applyProtection="1">
      <alignment horizontal="center" vertical="top"/>
    </xf>
    <xf numFmtId="0" fontId="23" fillId="4" borderId="46" xfId="5" applyFont="1" applyBorder="1" applyAlignment="1" applyProtection="1">
      <alignment vertical="top"/>
      <protection locked="0"/>
    </xf>
    <xf numFmtId="0" fontId="23" fillId="14" borderId="20" xfId="5" applyFont="1" applyFill="1" applyBorder="1" applyAlignment="1" applyProtection="1">
      <alignment horizontal="center" vertical="top" wrapText="1"/>
      <protection locked="0"/>
    </xf>
    <xf numFmtId="0" fontId="23" fillId="4" borderId="43" xfId="5" applyFont="1" applyBorder="1" applyAlignment="1" applyProtection="1">
      <alignment horizontal="center" vertical="top"/>
      <protection locked="0"/>
    </xf>
    <xf numFmtId="0" fontId="23" fillId="14" borderId="30" xfId="5" applyFont="1" applyFill="1" applyBorder="1" applyAlignment="1" applyProtection="1">
      <alignment vertical="top"/>
      <protection locked="0"/>
    </xf>
    <xf numFmtId="0" fontId="42" fillId="0" borderId="20" xfId="0" applyFont="1" applyBorder="1" applyAlignment="1">
      <alignment horizontal="left" vertical="top" wrapText="1"/>
    </xf>
    <xf numFmtId="0" fontId="2" fillId="5" borderId="0" xfId="0" applyFont="1" applyFill="1" applyBorder="1" applyAlignment="1" applyProtection="1">
      <alignment horizontal="left" vertical="center" wrapText="1"/>
    </xf>
    <xf numFmtId="0" fontId="38" fillId="6" borderId="20" xfId="0" applyFont="1" applyFill="1" applyBorder="1" applyAlignment="1">
      <alignment horizontal="left" vertical="center" wrapText="1"/>
    </xf>
    <xf numFmtId="0" fontId="38" fillId="6" borderId="20" xfId="0" applyFont="1" applyFill="1" applyBorder="1" applyAlignment="1">
      <alignment horizontal="center" vertical="center"/>
    </xf>
    <xf numFmtId="0" fontId="38" fillId="0" borderId="20" xfId="0" applyFont="1" applyBorder="1" applyAlignment="1">
      <alignment horizontal="center" vertical="center"/>
    </xf>
    <xf numFmtId="0" fontId="38" fillId="0" borderId="20" xfId="0" applyFont="1" applyBorder="1" applyAlignment="1">
      <alignment horizontal="left" vertical="center" wrapText="1"/>
    </xf>
    <xf numFmtId="0" fontId="18" fillId="5" borderId="0" xfId="0" applyFont="1" applyFill="1" applyBorder="1" applyAlignment="1" applyProtection="1">
      <alignment vertical="top" wrapText="1"/>
    </xf>
    <xf numFmtId="0" fontId="38" fillId="0" borderId="0" xfId="0" applyFont="1" applyBorder="1"/>
    <xf numFmtId="0" fontId="38" fillId="0" borderId="0" xfId="0" applyFont="1" applyFill="1" applyBorder="1"/>
    <xf numFmtId="3" fontId="38" fillId="0" borderId="0" xfId="0" applyNumberFormat="1" applyFont="1" applyBorder="1"/>
    <xf numFmtId="4" fontId="50" fillId="15" borderId="0" xfId="0" applyNumberFormat="1" applyFont="1" applyFill="1" applyBorder="1" applyAlignment="1">
      <alignment horizontal="right" wrapText="1"/>
    </xf>
    <xf numFmtId="0" fontId="2" fillId="5" borderId="0" xfId="0" applyFont="1" applyFill="1" applyBorder="1" applyAlignment="1" applyProtection="1">
      <alignment horizontal="left" vertical="center" wrapText="1"/>
    </xf>
    <xf numFmtId="0" fontId="2" fillId="5" borderId="11" xfId="0" applyFont="1" applyFill="1" applyBorder="1" applyAlignment="1" applyProtection="1">
      <alignment horizontal="left" vertical="center" wrapText="1"/>
    </xf>
    <xf numFmtId="0" fontId="1" fillId="6" borderId="20" xfId="0" applyFont="1" applyFill="1" applyBorder="1" applyAlignment="1" applyProtection="1">
      <alignment horizontal="left" vertical="top" wrapText="1"/>
    </xf>
    <xf numFmtId="43" fontId="13" fillId="10" borderId="19" xfId="2" applyFont="1" applyFill="1" applyBorder="1" applyAlignment="1">
      <alignment horizontal="right" vertical="top" wrapText="1"/>
    </xf>
    <xf numFmtId="43" fontId="13" fillId="10" borderId="19" xfId="2" applyFont="1" applyFill="1" applyBorder="1" applyAlignment="1">
      <alignment horizontal="right" vertical="top"/>
    </xf>
    <xf numFmtId="4" fontId="38" fillId="10" borderId="20" xfId="0" applyNumberFormat="1" applyFont="1" applyFill="1" applyBorder="1" applyAlignment="1">
      <alignment horizontal="right" vertical="top" wrapText="1"/>
    </xf>
    <xf numFmtId="43" fontId="13" fillId="10" borderId="20" xfId="2" applyFont="1" applyFill="1" applyBorder="1" applyAlignment="1" applyProtection="1">
      <alignment vertical="top" wrapText="1"/>
    </xf>
    <xf numFmtId="3" fontId="38" fillId="10" borderId="20" xfId="0" applyNumberFormat="1" applyFont="1" applyFill="1" applyBorder="1" applyAlignment="1">
      <alignment horizontal="right" vertical="top" wrapText="1"/>
    </xf>
    <xf numFmtId="43" fontId="15" fillId="10" borderId="43" xfId="2" applyFont="1" applyFill="1" applyBorder="1" applyAlignment="1" applyProtection="1">
      <alignment vertical="top" wrapText="1"/>
    </xf>
    <xf numFmtId="0" fontId="13" fillId="10" borderId="43" xfId="0" applyFont="1" applyFill="1" applyBorder="1" applyAlignment="1">
      <alignment horizontal="left" vertical="top"/>
    </xf>
    <xf numFmtId="0" fontId="13" fillId="10" borderId="30" xfId="0" applyFont="1" applyFill="1" applyBorder="1" applyAlignment="1">
      <alignment horizontal="center" vertical="top"/>
    </xf>
    <xf numFmtId="2" fontId="38" fillId="10" borderId="20" xfId="0" applyNumberFormat="1" applyFont="1" applyFill="1" applyBorder="1" applyAlignment="1">
      <alignment vertical="top"/>
    </xf>
    <xf numFmtId="0" fontId="38" fillId="10" borderId="20" xfId="0" applyFont="1" applyFill="1" applyBorder="1" applyAlignment="1">
      <alignment vertical="top"/>
    </xf>
    <xf numFmtId="171" fontId="13" fillId="10" borderId="20" xfId="0" applyNumberFormat="1" applyFont="1" applyFill="1" applyBorder="1" applyAlignment="1">
      <alignment vertical="top" wrapText="1"/>
    </xf>
    <xf numFmtId="0" fontId="2" fillId="0" borderId="0" xfId="0" applyFont="1" applyFill="1" applyBorder="1" applyAlignment="1" applyProtection="1">
      <alignment horizontal="left" vertical="top" wrapText="1"/>
    </xf>
    <xf numFmtId="171" fontId="13" fillId="10" borderId="20" xfId="0" applyNumberFormat="1" applyFont="1" applyFill="1" applyBorder="1" applyAlignment="1">
      <alignment vertical="top"/>
    </xf>
    <xf numFmtId="0" fontId="1" fillId="0" borderId="34" xfId="0" applyFont="1" applyFill="1" applyBorder="1" applyAlignment="1" applyProtection="1">
      <alignment horizontal="left" vertical="top" wrapText="1"/>
    </xf>
    <xf numFmtId="0" fontId="2" fillId="5" borderId="0" xfId="0" applyFont="1" applyFill="1" applyBorder="1" applyAlignment="1" applyProtection="1">
      <alignment horizontal="left" vertical="top" wrapText="1"/>
    </xf>
    <xf numFmtId="0" fontId="2" fillId="6" borderId="20" xfId="0" applyFont="1" applyFill="1" applyBorder="1" applyAlignment="1" applyProtection="1">
      <alignment horizontal="center" vertical="top" wrapText="1"/>
    </xf>
    <xf numFmtId="0" fontId="38" fillId="6" borderId="20" xfId="0" applyFont="1" applyFill="1" applyBorder="1" applyAlignment="1">
      <alignment horizontal="left" vertical="top"/>
    </xf>
    <xf numFmtId="171" fontId="13" fillId="6" borderId="20" xfId="0" applyNumberFormat="1" applyFont="1" applyFill="1" applyBorder="1" applyAlignment="1">
      <alignment vertical="top" wrapText="1"/>
    </xf>
    <xf numFmtId="171" fontId="15" fillId="6" borderId="20" xfId="0" applyNumberFormat="1" applyFont="1" applyFill="1" applyBorder="1" applyAlignment="1">
      <alignment vertical="top" wrapText="1"/>
    </xf>
    <xf numFmtId="0" fontId="40" fillId="6" borderId="20" xfId="0" applyFont="1" applyFill="1" applyBorder="1" applyAlignment="1">
      <alignment horizontal="left" vertical="top"/>
    </xf>
    <xf numFmtId="4" fontId="15" fillId="6" borderId="20" xfId="0" applyNumberFormat="1" applyFont="1" applyFill="1" applyBorder="1" applyAlignment="1">
      <alignment vertical="top" wrapText="1"/>
    </xf>
    <xf numFmtId="4" fontId="13" fillId="6" borderId="20" xfId="0" applyNumberFormat="1" applyFont="1" applyFill="1" applyBorder="1" applyAlignment="1">
      <alignment vertical="top" wrapText="1"/>
    </xf>
    <xf numFmtId="0" fontId="2" fillId="6" borderId="20" xfId="0" applyFont="1" applyFill="1" applyBorder="1" applyAlignment="1" applyProtection="1">
      <alignment horizontal="right" vertical="top" wrapText="1"/>
    </xf>
    <xf numFmtId="171" fontId="2" fillId="6" borderId="20" xfId="0" applyNumberFormat="1" applyFont="1" applyFill="1" applyBorder="1" applyAlignment="1" applyProtection="1">
      <alignment horizontal="right" vertical="top" wrapText="1"/>
    </xf>
    <xf numFmtId="0" fontId="38" fillId="0" borderId="0" xfId="0" applyFont="1" applyAlignment="1">
      <alignment vertical="top"/>
    </xf>
    <xf numFmtId="0" fontId="38" fillId="6" borderId="20" xfId="0" applyFont="1" applyFill="1" applyBorder="1" applyAlignment="1">
      <alignment horizontal="justify" vertical="top" wrapText="1"/>
    </xf>
    <xf numFmtId="171" fontId="38" fillId="6" borderId="20" xfId="0" applyNumberFormat="1" applyFont="1" applyFill="1" applyBorder="1" applyAlignment="1">
      <alignment horizontal="right" vertical="top" wrapText="1"/>
    </xf>
    <xf numFmtId="0" fontId="38" fillId="6" borderId="20" xfId="0" applyFont="1" applyFill="1" applyBorder="1" applyAlignment="1">
      <alignment vertical="top"/>
    </xf>
    <xf numFmtId="2" fontId="38" fillId="6" borderId="20" xfId="0" applyNumberFormat="1" applyFont="1" applyFill="1" applyBorder="1" applyAlignment="1">
      <alignment vertical="top"/>
    </xf>
    <xf numFmtId="0" fontId="2" fillId="6" borderId="20" xfId="0" applyFont="1" applyFill="1" applyBorder="1" applyAlignment="1" applyProtection="1">
      <alignment vertical="top" wrapText="1"/>
    </xf>
    <xf numFmtId="0" fontId="2" fillId="5" borderId="20" xfId="0" applyFont="1" applyFill="1" applyBorder="1" applyAlignment="1" applyProtection="1">
      <alignment horizontal="left" vertical="top" wrapText="1"/>
    </xf>
    <xf numFmtId="171" fontId="40" fillId="6" borderId="20" xfId="0" applyNumberFormat="1" applyFont="1" applyFill="1" applyBorder="1" applyAlignment="1">
      <alignment horizontal="right" vertical="top" wrapText="1"/>
    </xf>
    <xf numFmtId="2" fontId="40" fillId="6" borderId="20" xfId="0" applyNumberFormat="1" applyFont="1" applyFill="1" applyBorder="1" applyAlignment="1">
      <alignment vertical="top"/>
    </xf>
    <xf numFmtId="0" fontId="38" fillId="5" borderId="47" xfId="0" applyFont="1" applyFill="1" applyBorder="1"/>
    <xf numFmtId="0" fontId="13" fillId="6" borderId="20" xfId="0" applyFont="1" applyFill="1" applyBorder="1" applyAlignment="1">
      <alignment horizontal="left" vertical="center" wrapText="1"/>
    </xf>
    <xf numFmtId="0" fontId="1" fillId="8" borderId="20" xfId="0" applyFont="1" applyFill="1" applyBorder="1" applyAlignment="1" applyProtection="1">
      <alignment horizontal="left" vertical="center"/>
    </xf>
    <xf numFmtId="0" fontId="25" fillId="8" borderId="20" xfId="0" applyFont="1" applyFill="1" applyBorder="1" applyAlignment="1" applyProtection="1">
      <alignment horizontal="center" vertical="center"/>
    </xf>
    <xf numFmtId="0" fontId="24" fillId="16" borderId="20" xfId="5" applyFont="1" applyFill="1" applyBorder="1" applyAlignment="1" applyProtection="1">
      <alignment horizontal="center" vertical="top"/>
      <protection locked="0"/>
    </xf>
    <xf numFmtId="0" fontId="24" fillId="16" borderId="22" xfId="5" applyFont="1" applyFill="1" applyBorder="1" applyAlignment="1" applyProtection="1">
      <alignment horizontal="center" vertical="top"/>
      <protection locked="0"/>
    </xf>
    <xf numFmtId="10" fontId="24" fillId="16" borderId="20" xfId="5" applyNumberFormat="1" applyFont="1" applyFill="1" applyBorder="1" applyAlignment="1" applyProtection="1">
      <alignment horizontal="center" vertical="top"/>
      <protection locked="0"/>
    </xf>
    <xf numFmtId="10" fontId="24" fillId="16" borderId="22" xfId="5" applyNumberFormat="1" applyFont="1" applyFill="1" applyBorder="1" applyAlignment="1" applyProtection="1">
      <alignment horizontal="center" vertical="top"/>
      <protection locked="0"/>
    </xf>
    <xf numFmtId="0" fontId="23" fillId="14" borderId="20" xfId="6" applyNumberFormat="1" applyFont="1" applyFill="1" applyBorder="1" applyAlignment="1" applyProtection="1">
      <alignment vertical="top" wrapText="1"/>
      <protection locked="0"/>
    </xf>
    <xf numFmtId="10" fontId="51" fillId="16" borderId="20" xfId="5" applyNumberFormat="1" applyFont="1" applyFill="1" applyBorder="1" applyAlignment="1" applyProtection="1">
      <alignment horizontal="center" vertical="top"/>
      <protection locked="0"/>
    </xf>
    <xf numFmtId="10" fontId="51" fillId="16" borderId="22" xfId="5" applyNumberFormat="1" applyFont="1" applyFill="1" applyBorder="1" applyAlignment="1" applyProtection="1">
      <alignment horizontal="center" vertical="top"/>
      <protection locked="0"/>
    </xf>
    <xf numFmtId="0" fontId="48" fillId="5" borderId="6" xfId="0" applyFont="1" applyFill="1" applyBorder="1" applyAlignment="1" applyProtection="1">
      <alignment vertical="top" wrapText="1"/>
    </xf>
    <xf numFmtId="0" fontId="48" fillId="0" borderId="0" xfId="0" applyFont="1" applyFill="1"/>
    <xf numFmtId="43" fontId="48" fillId="6" borderId="22" xfId="2" applyFont="1" applyFill="1" applyBorder="1" applyAlignment="1" applyProtection="1">
      <alignment vertical="top" wrapText="1"/>
    </xf>
    <xf numFmtId="0" fontId="52" fillId="0" borderId="0" xfId="0" applyFont="1" applyFill="1" applyBorder="1" applyAlignment="1" applyProtection="1">
      <alignment vertical="top" wrapText="1"/>
    </xf>
    <xf numFmtId="0" fontId="48" fillId="0" borderId="0" xfId="0" applyFont="1"/>
    <xf numFmtId="0" fontId="9" fillId="10" borderId="7" xfId="0" applyFont="1" applyFill="1" applyBorder="1" applyAlignment="1" applyProtection="1">
      <alignment horizontal="left" vertical="center" wrapText="1"/>
    </xf>
    <xf numFmtId="0" fontId="13" fillId="10" borderId="43" xfId="0" applyNumberFormat="1" applyFont="1" applyFill="1" applyBorder="1" applyAlignment="1">
      <alignment horizontal="center" vertical="top" wrapText="1"/>
    </xf>
    <xf numFmtId="0" fontId="13" fillId="10" borderId="30" xfId="0" applyNumberFormat="1" applyFont="1" applyFill="1" applyBorder="1" applyAlignment="1">
      <alignment horizontal="center" vertical="top" wrapText="1"/>
    </xf>
    <xf numFmtId="0" fontId="13" fillId="6" borderId="0" xfId="0" applyFont="1" applyFill="1" applyBorder="1" applyProtection="1"/>
    <xf numFmtId="0" fontId="41" fillId="6" borderId="28" xfId="4" applyFont="1" applyFill="1" applyBorder="1" applyAlignment="1" applyProtection="1"/>
    <xf numFmtId="174" fontId="53" fillId="6" borderId="7" xfId="0" applyNumberFormat="1" applyFont="1" applyFill="1" applyBorder="1" applyAlignment="1" applyProtection="1">
      <alignment horizontal="center"/>
    </xf>
    <xf numFmtId="0" fontId="1" fillId="6" borderId="0" xfId="0" applyFont="1" applyFill="1" applyProtection="1"/>
    <xf numFmtId="0" fontId="9" fillId="10" borderId="7" xfId="0" applyFont="1" applyFill="1" applyBorder="1" applyAlignment="1" applyProtection="1">
      <alignment horizontal="left" vertical="top" wrapText="1"/>
    </xf>
    <xf numFmtId="0" fontId="2" fillId="5" borderId="4" xfId="0" applyFont="1" applyFill="1" applyBorder="1" applyAlignment="1" applyProtection="1">
      <alignment horizontal="right" wrapText="1"/>
    </xf>
    <xf numFmtId="0" fontId="2" fillId="5" borderId="6" xfId="0" applyFont="1" applyFill="1" applyBorder="1" applyAlignment="1" applyProtection="1">
      <alignment horizontal="right" wrapText="1"/>
    </xf>
    <xf numFmtId="0" fontId="2" fillId="5" borderId="0" xfId="0" applyFont="1" applyFill="1" applyBorder="1" applyAlignment="1" applyProtection="1">
      <alignment horizontal="right" wrapText="1"/>
    </xf>
    <xf numFmtId="0" fontId="1" fillId="6" borderId="48" xfId="0" applyFont="1" applyFill="1" applyBorder="1" applyAlignment="1" applyProtection="1">
      <alignment horizontal="center" vertical="center"/>
      <protection locked="0"/>
    </xf>
    <xf numFmtId="0" fontId="1" fillId="6" borderId="28" xfId="0" applyFont="1" applyFill="1" applyBorder="1" applyAlignment="1" applyProtection="1">
      <alignment horizontal="center" vertical="center"/>
      <protection locked="0"/>
    </xf>
    <xf numFmtId="0" fontId="1" fillId="6" borderId="27" xfId="0" applyFont="1" applyFill="1" applyBorder="1" applyAlignment="1" applyProtection="1">
      <alignment horizontal="center" vertical="center"/>
      <protection locked="0"/>
    </xf>
    <xf numFmtId="14" fontId="13" fillId="6" borderId="48" xfId="0" applyNumberFormat="1" applyFont="1" applyFill="1" applyBorder="1" applyAlignment="1" applyProtection="1">
      <alignment horizontal="center"/>
    </xf>
    <xf numFmtId="0" fontId="13" fillId="6" borderId="13" xfId="0" applyFont="1" applyFill="1" applyBorder="1" applyAlignment="1" applyProtection="1">
      <alignment horizontal="center"/>
    </xf>
    <xf numFmtId="0" fontId="2" fillId="5" borderId="4" xfId="0" applyFont="1" applyFill="1" applyBorder="1" applyAlignment="1" applyProtection="1">
      <alignment horizontal="right" vertical="top" wrapText="1"/>
    </xf>
    <xf numFmtId="0" fontId="2" fillId="5" borderId="6" xfId="0" applyFont="1" applyFill="1" applyBorder="1" applyAlignment="1" applyProtection="1">
      <alignment horizontal="right" vertical="top" wrapText="1"/>
    </xf>
    <xf numFmtId="0" fontId="13" fillId="10" borderId="43" xfId="0" applyNumberFormat="1" applyFont="1" applyFill="1" applyBorder="1" applyAlignment="1">
      <alignment horizontal="center" vertical="top" wrapText="1"/>
    </xf>
    <xf numFmtId="0" fontId="13" fillId="10" borderId="30" xfId="0" applyNumberFormat="1" applyFont="1" applyFill="1" applyBorder="1" applyAlignment="1">
      <alignment horizontal="center" vertical="top" wrapText="1"/>
    </xf>
    <xf numFmtId="0" fontId="38" fillId="10" borderId="43" xfId="0" applyFont="1" applyFill="1" applyBorder="1" applyAlignment="1">
      <alignment horizontal="center" vertical="top" wrapText="1"/>
    </xf>
    <xf numFmtId="0" fontId="38" fillId="10" borderId="30" xfId="0" applyFont="1" applyFill="1" applyBorder="1" applyAlignment="1">
      <alignment horizontal="center" vertical="top" wrapText="1"/>
    </xf>
    <xf numFmtId="0" fontId="15" fillId="10" borderId="43" xfId="0" applyNumberFormat="1" applyFont="1" applyFill="1" applyBorder="1" applyAlignment="1">
      <alignment horizontal="center" vertical="top" wrapText="1"/>
    </xf>
    <xf numFmtId="0" fontId="15" fillId="10" borderId="30" xfId="0" applyNumberFormat="1" applyFont="1" applyFill="1" applyBorder="1" applyAlignment="1">
      <alignment horizontal="center" vertical="top" wrapText="1"/>
    </xf>
    <xf numFmtId="0" fontId="15" fillId="0" borderId="19" xfId="0" applyFont="1" applyFill="1" applyBorder="1" applyAlignment="1" applyProtection="1">
      <alignment horizontal="center" vertical="top" wrapText="1"/>
    </xf>
    <xf numFmtId="0" fontId="15" fillId="0" borderId="47" xfId="0" applyFont="1" applyFill="1" applyBorder="1" applyAlignment="1" applyProtection="1">
      <alignment horizontal="center" vertical="top" wrapText="1"/>
    </xf>
    <xf numFmtId="0" fontId="15" fillId="0" borderId="39" xfId="0" applyFont="1" applyFill="1" applyBorder="1" applyAlignment="1" applyProtection="1">
      <alignment horizontal="center" vertical="top" wrapText="1"/>
    </xf>
    <xf numFmtId="0" fontId="15" fillId="10" borderId="43" xfId="0" applyFont="1" applyFill="1" applyBorder="1" applyAlignment="1">
      <alignment horizontal="center" vertical="top" wrapText="1"/>
    </xf>
    <xf numFmtId="0" fontId="15" fillId="10" borderId="30" xfId="0" applyFont="1" applyFill="1" applyBorder="1" applyAlignment="1">
      <alignment horizontal="center" vertical="top" wrapText="1"/>
    </xf>
    <xf numFmtId="0" fontId="2" fillId="6" borderId="20" xfId="0" applyFont="1" applyFill="1" applyBorder="1" applyAlignment="1" applyProtection="1">
      <alignment horizontal="center" vertical="top" wrapText="1"/>
    </xf>
    <xf numFmtId="0" fontId="1" fillId="10" borderId="43" xfId="0" applyFont="1" applyFill="1" applyBorder="1" applyAlignment="1">
      <alignment horizontal="center" vertical="top" wrapText="1"/>
    </xf>
    <xf numFmtId="0" fontId="1" fillId="10" borderId="30" xfId="0" applyFont="1" applyFill="1" applyBorder="1" applyAlignment="1">
      <alignment horizontal="center" vertical="top" wrapText="1"/>
    </xf>
    <xf numFmtId="0" fontId="2" fillId="10" borderId="43" xfId="0" applyFont="1" applyFill="1" applyBorder="1" applyAlignment="1" applyProtection="1">
      <alignment horizontal="center" vertical="top" wrapText="1"/>
    </xf>
    <xf numFmtId="0" fontId="2" fillId="10" borderId="30" xfId="0" applyFont="1" applyFill="1" applyBorder="1" applyAlignment="1" applyProtection="1">
      <alignment horizontal="center" vertical="top" wrapText="1"/>
    </xf>
    <xf numFmtId="0" fontId="2" fillId="0" borderId="20" xfId="0" applyFont="1" applyFill="1" applyBorder="1" applyAlignment="1" applyProtection="1">
      <alignment horizontal="center" vertical="top" wrapText="1"/>
    </xf>
    <xf numFmtId="0" fontId="15" fillId="10" borderId="43" xfId="0" applyNumberFormat="1" applyFont="1" applyFill="1" applyBorder="1" applyAlignment="1">
      <alignment horizontal="center" vertical="top"/>
    </xf>
    <xf numFmtId="0" fontId="15" fillId="10" borderId="30" xfId="0" applyNumberFormat="1" applyFont="1" applyFill="1" applyBorder="1" applyAlignment="1">
      <alignment horizontal="center" vertical="top"/>
    </xf>
    <xf numFmtId="0" fontId="1" fillId="10" borderId="43" xfId="0" applyFont="1" applyFill="1" applyBorder="1" applyAlignment="1" applyProtection="1">
      <alignment horizontal="center" vertical="top" wrapText="1"/>
    </xf>
    <xf numFmtId="0" fontId="1" fillId="10" borderId="30" xfId="0" applyFont="1" applyFill="1" applyBorder="1" applyAlignment="1" applyProtection="1">
      <alignment horizontal="center" vertical="top" wrapText="1"/>
    </xf>
    <xf numFmtId="0" fontId="13" fillId="10" borderId="43" xfId="0" applyFont="1" applyFill="1" applyBorder="1" applyAlignment="1">
      <alignment horizontal="center" vertical="top" wrapText="1"/>
    </xf>
    <xf numFmtId="0" fontId="13" fillId="10" borderId="30" xfId="0" applyFont="1" applyFill="1" applyBorder="1" applyAlignment="1">
      <alignment horizontal="center" vertical="top" wrapText="1"/>
    </xf>
    <xf numFmtId="0" fontId="49" fillId="10" borderId="43" xfId="0" applyFont="1" applyFill="1" applyBorder="1" applyAlignment="1">
      <alignment horizontal="center" vertical="top" wrapText="1"/>
    </xf>
    <xf numFmtId="0" fontId="49" fillId="10" borderId="30" xfId="0" applyFont="1" applyFill="1" applyBorder="1" applyAlignment="1">
      <alignment horizontal="center" vertical="top" wrapText="1"/>
    </xf>
    <xf numFmtId="0" fontId="40" fillId="10" borderId="43" xfId="0" applyFont="1" applyFill="1" applyBorder="1" applyAlignment="1">
      <alignment horizontal="center" vertical="top"/>
    </xf>
    <xf numFmtId="0" fontId="40" fillId="10" borderId="30" xfId="0" applyFont="1" applyFill="1" applyBorder="1" applyAlignment="1">
      <alignment horizontal="center" vertical="top"/>
    </xf>
    <xf numFmtId="0" fontId="2" fillId="5" borderId="0" xfId="0" applyFont="1" applyFill="1" applyBorder="1" applyAlignment="1" applyProtection="1">
      <alignment horizontal="left" vertical="center" wrapText="1"/>
    </xf>
    <xf numFmtId="0" fontId="2" fillId="6" borderId="49" xfId="0" applyFont="1" applyFill="1" applyBorder="1" applyAlignment="1" applyProtection="1">
      <alignment horizontal="center" vertical="top" wrapText="1"/>
    </xf>
    <xf numFmtId="0" fontId="2" fillId="6" borderId="29" xfId="0" applyFont="1" applyFill="1" applyBorder="1" applyAlignment="1" applyProtection="1">
      <alignment horizontal="center" vertical="top" wrapText="1"/>
    </xf>
    <xf numFmtId="0" fontId="2" fillId="6" borderId="37" xfId="0" applyFont="1" applyFill="1" applyBorder="1" applyAlignment="1" applyProtection="1">
      <alignment horizontal="center" vertical="top" wrapText="1"/>
    </xf>
    <xf numFmtId="3" fontId="13" fillId="6" borderId="49" xfId="0" applyNumberFormat="1" applyFont="1" applyFill="1" applyBorder="1" applyAlignment="1" applyProtection="1">
      <alignment horizontal="left" vertical="top" wrapText="1"/>
      <protection locked="0"/>
    </xf>
    <xf numFmtId="3" fontId="13" fillId="6" borderId="29" xfId="0" applyNumberFormat="1" applyFont="1" applyFill="1" applyBorder="1" applyAlignment="1" applyProtection="1">
      <alignment horizontal="left" vertical="top" wrapText="1"/>
      <protection locked="0"/>
    </xf>
    <xf numFmtId="3" fontId="13" fillId="6" borderId="37" xfId="0" applyNumberFormat="1" applyFont="1" applyFill="1" applyBorder="1" applyAlignment="1" applyProtection="1">
      <alignment horizontal="left" vertical="top" wrapText="1"/>
      <protection locked="0"/>
    </xf>
    <xf numFmtId="0" fontId="40" fillId="10" borderId="43" xfId="0" applyFont="1" applyFill="1" applyBorder="1" applyAlignment="1">
      <alignment horizontal="center" vertical="top" wrapText="1"/>
    </xf>
    <xf numFmtId="0" fontId="40" fillId="10" borderId="30" xfId="0" applyFont="1" applyFill="1" applyBorder="1" applyAlignment="1">
      <alignment horizontal="center" vertical="top" wrapText="1"/>
    </xf>
    <xf numFmtId="0" fontId="2" fillId="5" borderId="11"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6" fillId="5" borderId="0" xfId="0" applyFont="1" applyFill="1" applyBorder="1" applyAlignment="1" applyProtection="1">
      <alignment horizontal="center"/>
    </xf>
    <xf numFmtId="0" fontId="16" fillId="5" borderId="4" xfId="0" applyFont="1" applyFill="1" applyBorder="1" applyAlignment="1" applyProtection="1">
      <alignment horizontal="center" wrapText="1"/>
    </xf>
    <xf numFmtId="0" fontId="16" fillId="5" borderId="0" xfId="0" applyFont="1" applyFill="1" applyBorder="1" applyAlignment="1" applyProtection="1">
      <alignment horizontal="center" wrapText="1"/>
    </xf>
    <xf numFmtId="0" fontId="5" fillId="5" borderId="0" xfId="0" applyFont="1" applyFill="1" applyBorder="1" applyAlignment="1" applyProtection="1">
      <alignment horizontal="left" vertical="center" wrapText="1"/>
    </xf>
    <xf numFmtId="0" fontId="13" fillId="6" borderId="49" xfId="0" applyFont="1" applyFill="1" applyBorder="1" applyAlignment="1" applyProtection="1">
      <alignment horizontal="center" vertical="top" wrapText="1"/>
      <protection locked="0"/>
    </xf>
    <xf numFmtId="0" fontId="13" fillId="6" borderId="29" xfId="0" applyFont="1" applyFill="1" applyBorder="1" applyAlignment="1" applyProtection="1">
      <alignment horizontal="center" vertical="top" wrapText="1"/>
      <protection locked="0"/>
    </xf>
    <xf numFmtId="0" fontId="13" fillId="6" borderId="37" xfId="0" applyFont="1" applyFill="1" applyBorder="1" applyAlignment="1" applyProtection="1">
      <alignment horizontal="center" vertical="top" wrapText="1"/>
      <protection locked="0"/>
    </xf>
    <xf numFmtId="3" fontId="1" fillId="6" borderId="49" xfId="0" applyNumberFormat="1" applyFont="1" applyFill="1" applyBorder="1" applyAlignment="1" applyProtection="1">
      <alignment horizontal="center" vertical="top" wrapText="1"/>
      <protection locked="0"/>
    </xf>
    <xf numFmtId="3" fontId="1" fillId="6" borderId="29" xfId="0" applyNumberFormat="1" applyFont="1" applyFill="1" applyBorder="1" applyAlignment="1" applyProtection="1">
      <alignment horizontal="center" vertical="top" wrapText="1"/>
      <protection locked="0"/>
    </xf>
    <xf numFmtId="3" fontId="1" fillId="6" borderId="37" xfId="0" applyNumberFormat="1" applyFont="1" applyFill="1" applyBorder="1" applyAlignment="1" applyProtection="1">
      <alignment horizontal="center" vertical="top" wrapText="1"/>
      <protection locked="0"/>
    </xf>
    <xf numFmtId="0" fontId="2" fillId="6" borderId="50" xfId="0" applyFont="1" applyFill="1" applyBorder="1" applyAlignment="1" applyProtection="1">
      <alignment horizontal="center" vertical="center" wrapText="1"/>
    </xf>
    <xf numFmtId="0" fontId="2" fillId="6" borderId="38" xfId="0" applyFont="1" applyFill="1" applyBorder="1" applyAlignment="1" applyProtection="1">
      <alignment horizontal="center" vertical="center" wrapText="1"/>
    </xf>
    <xf numFmtId="0" fontId="15" fillId="6" borderId="49" xfId="0" applyFont="1" applyFill="1" applyBorder="1" applyAlignment="1" applyProtection="1">
      <alignment horizontal="center"/>
    </xf>
    <xf numFmtId="0" fontId="15" fillId="6" borderId="29" xfId="0" applyFont="1" applyFill="1" applyBorder="1" applyAlignment="1" applyProtection="1">
      <alignment horizontal="center"/>
    </xf>
    <xf numFmtId="0" fontId="15" fillId="6" borderId="37" xfId="0" applyFont="1" applyFill="1" applyBorder="1" applyAlignment="1" applyProtection="1">
      <alignment horizontal="center"/>
    </xf>
    <xf numFmtId="0" fontId="5" fillId="5" borderId="0" xfId="0" applyFont="1" applyFill="1" applyBorder="1" applyAlignment="1" applyProtection="1">
      <alignment horizontal="left"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2" fillId="0" borderId="0" xfId="0" applyFont="1" applyFill="1" applyBorder="1" applyAlignment="1" applyProtection="1">
      <alignment horizontal="left" vertical="center" wrapText="1"/>
    </xf>
    <xf numFmtId="0" fontId="2" fillId="5" borderId="0" xfId="0" applyFont="1" applyFill="1" applyBorder="1" applyAlignment="1" applyProtection="1">
      <alignment horizontal="center" vertical="center" wrapText="1"/>
    </xf>
    <xf numFmtId="0" fontId="13" fillId="6" borderId="20" xfId="0" applyNumberFormat="1" applyFont="1" applyFill="1" applyBorder="1" applyAlignment="1">
      <alignment horizontal="center" vertical="top" wrapText="1"/>
    </xf>
    <xf numFmtId="0" fontId="1" fillId="6" borderId="20" xfId="0" applyFont="1" applyFill="1" applyBorder="1" applyAlignment="1" applyProtection="1">
      <alignment horizontal="center" vertical="top" wrapText="1"/>
    </xf>
    <xf numFmtId="0" fontId="8" fillId="6" borderId="49" xfId="0" applyFont="1" applyFill="1" applyBorder="1" applyAlignment="1" applyProtection="1">
      <alignment horizontal="center"/>
    </xf>
    <xf numFmtId="0" fontId="8" fillId="6" borderId="29" xfId="0" applyFont="1" applyFill="1" applyBorder="1" applyAlignment="1" applyProtection="1">
      <alignment horizontal="center"/>
    </xf>
    <xf numFmtId="0" fontId="8" fillId="6" borderId="37" xfId="0" applyFont="1" applyFill="1" applyBorder="1" applyAlignment="1" applyProtection="1">
      <alignment horizontal="center"/>
    </xf>
    <xf numFmtId="0" fontId="8" fillId="5" borderId="0" xfId="0" applyFont="1" applyFill="1" applyBorder="1" applyAlignment="1" applyProtection="1">
      <alignment horizontal="left" vertical="top" wrapText="1"/>
    </xf>
    <xf numFmtId="0" fontId="4" fillId="5" borderId="4" xfId="0" applyFont="1" applyFill="1" applyBorder="1" applyAlignment="1" applyProtection="1">
      <alignment horizontal="center" wrapText="1"/>
    </xf>
    <xf numFmtId="0" fontId="4" fillId="5" borderId="0" xfId="0" applyFont="1" applyFill="1" applyBorder="1" applyAlignment="1" applyProtection="1">
      <alignment horizontal="center" wrapText="1"/>
    </xf>
    <xf numFmtId="0" fontId="9" fillId="0" borderId="0" xfId="0" applyFont="1" applyFill="1" applyBorder="1" applyAlignment="1" applyProtection="1">
      <alignment vertical="top" wrapText="1"/>
    </xf>
    <xf numFmtId="0" fontId="9" fillId="0" borderId="0" xfId="0" applyFont="1" applyFill="1" applyBorder="1" applyAlignment="1" applyProtection="1">
      <alignment vertical="top" wrapText="1"/>
      <protection locked="0"/>
    </xf>
    <xf numFmtId="0" fontId="11" fillId="0" borderId="0" xfId="0" applyFont="1" applyFill="1" applyBorder="1" applyAlignment="1" applyProtection="1">
      <alignment vertical="top" wrapText="1"/>
    </xf>
    <xf numFmtId="0" fontId="4" fillId="0" borderId="49"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4" fillId="0" borderId="37" xfId="0" applyFont="1" applyFill="1" applyBorder="1" applyAlignment="1" applyProtection="1">
      <alignment horizontal="center" vertical="center" wrapText="1"/>
    </xf>
    <xf numFmtId="0" fontId="12" fillId="5" borderId="0" xfId="0" applyFont="1" applyFill="1" applyBorder="1" applyAlignment="1" applyProtection="1">
      <alignment horizontal="left" vertical="top" wrapText="1"/>
    </xf>
    <xf numFmtId="0" fontId="4" fillId="6" borderId="53" xfId="0" applyFont="1" applyFill="1" applyBorder="1" applyAlignment="1" applyProtection="1">
      <alignment vertical="top" wrapText="1"/>
    </xf>
    <xf numFmtId="0" fontId="4" fillId="6" borderId="40" xfId="0" applyFont="1" applyFill="1" applyBorder="1" applyAlignment="1" applyProtection="1">
      <alignment vertical="top" wrapText="1"/>
    </xf>
    <xf numFmtId="0" fontId="4" fillId="6" borderId="51" xfId="0" applyFont="1" applyFill="1" applyBorder="1" applyAlignment="1" applyProtection="1">
      <alignment vertical="top" wrapText="1"/>
    </xf>
    <xf numFmtId="0" fontId="4" fillId="6" borderId="44" xfId="0" applyFont="1" applyFill="1" applyBorder="1" applyAlignment="1" applyProtection="1">
      <alignment vertical="top" wrapText="1"/>
    </xf>
    <xf numFmtId="3" fontId="9" fillId="0" borderId="0" xfId="0" applyNumberFormat="1" applyFont="1" applyFill="1" applyBorder="1" applyAlignment="1" applyProtection="1">
      <alignment vertical="top" wrapText="1"/>
      <protection locked="0"/>
    </xf>
    <xf numFmtId="0" fontId="10" fillId="0" borderId="0" xfId="0" applyFont="1" applyFill="1" applyBorder="1" applyAlignment="1" applyProtection="1">
      <alignment vertical="top" wrapText="1"/>
    </xf>
    <xf numFmtId="0" fontId="4" fillId="5" borderId="0" xfId="0" applyFont="1" applyFill="1" applyBorder="1" applyAlignment="1" applyProtection="1">
      <alignment horizontal="left" vertical="top" wrapText="1"/>
    </xf>
    <xf numFmtId="0" fontId="8" fillId="6" borderId="52" xfId="0" applyFont="1" applyFill="1" applyBorder="1" applyAlignment="1" applyProtection="1">
      <alignment horizontal="center" vertical="top" wrapText="1"/>
    </xf>
    <xf numFmtId="0" fontId="8" fillId="6" borderId="35" xfId="0" applyFont="1" applyFill="1" applyBorder="1" applyAlignment="1" applyProtection="1">
      <alignment horizontal="center" vertical="top" wrapText="1"/>
    </xf>
    <xf numFmtId="0" fontId="11" fillId="0" borderId="0" xfId="0" applyFont="1" applyFill="1" applyBorder="1" applyAlignment="1" applyProtection="1">
      <alignment horizontal="center" vertical="top" wrapText="1"/>
    </xf>
    <xf numFmtId="0" fontId="4" fillId="5" borderId="0" xfId="0" applyFont="1" applyFill="1" applyBorder="1" applyAlignment="1" applyProtection="1">
      <alignment horizontal="center"/>
    </xf>
    <xf numFmtId="0" fontId="46" fillId="5" borderId="0" xfId="0" applyFont="1" applyFill="1" applyAlignment="1">
      <alignment horizontal="left" wrapText="1"/>
    </xf>
    <xf numFmtId="0" fontId="46" fillId="5" borderId="0" xfId="0" applyFont="1" applyFill="1" applyAlignment="1">
      <alignment horizontal="left"/>
    </xf>
    <xf numFmtId="0" fontId="54" fillId="5" borderId="0" xfId="0" applyFont="1" applyFill="1" applyAlignment="1">
      <alignment horizontal="left"/>
    </xf>
    <xf numFmtId="0" fontId="4" fillId="6" borderId="1" xfId="0" applyFont="1" applyFill="1" applyBorder="1" applyAlignment="1" applyProtection="1">
      <alignment horizontal="center" vertical="center" wrapText="1"/>
    </xf>
    <xf numFmtId="0" fontId="4" fillId="6" borderId="2" xfId="0" applyFont="1" applyFill="1" applyBorder="1" applyAlignment="1" applyProtection="1">
      <alignment horizontal="center" vertical="center" wrapText="1"/>
    </xf>
    <xf numFmtId="0" fontId="4" fillId="6" borderId="3" xfId="0" applyFont="1" applyFill="1" applyBorder="1" applyAlignment="1" applyProtection="1">
      <alignment horizontal="center" vertical="center" wrapText="1"/>
    </xf>
    <xf numFmtId="0" fontId="4" fillId="6" borderId="4" xfId="0" applyFont="1" applyFill="1" applyBorder="1" applyAlignment="1" applyProtection="1">
      <alignment horizontal="center" vertical="center" wrapText="1"/>
    </xf>
    <xf numFmtId="0" fontId="4" fillId="6" borderId="0" xfId="0" applyFont="1" applyFill="1" applyBorder="1" applyAlignment="1" applyProtection="1">
      <alignment horizontal="center" vertical="center" wrapText="1"/>
    </xf>
    <xf numFmtId="0" fontId="4" fillId="6" borderId="6" xfId="0" applyFont="1" applyFill="1" applyBorder="1" applyAlignment="1" applyProtection="1">
      <alignment horizontal="center" vertical="center" wrapText="1"/>
    </xf>
    <xf numFmtId="0" fontId="4" fillId="6" borderId="10" xfId="0" applyFont="1" applyFill="1" applyBorder="1" applyAlignment="1" applyProtection="1">
      <alignment horizontal="center" vertical="center" wrapText="1"/>
    </xf>
    <xf numFmtId="0" fontId="4" fillId="6" borderId="11" xfId="0" applyFont="1" applyFill="1" applyBorder="1" applyAlignment="1" applyProtection="1">
      <alignment horizontal="center" vertical="center" wrapText="1"/>
    </xf>
    <xf numFmtId="0" fontId="4" fillId="6" borderId="12" xfId="0" applyFont="1" applyFill="1" applyBorder="1" applyAlignment="1" applyProtection="1">
      <alignment horizontal="center" vertical="center" wrapText="1"/>
    </xf>
    <xf numFmtId="0" fontId="21" fillId="5" borderId="0" xfId="0" applyFont="1" applyFill="1" applyBorder="1" applyAlignment="1" applyProtection="1">
      <alignment horizontal="left" vertical="center" wrapText="1"/>
    </xf>
    <xf numFmtId="0" fontId="18" fillId="0" borderId="49" xfId="0" applyFont="1" applyFill="1" applyBorder="1" applyAlignment="1" applyProtection="1">
      <alignment horizontal="left" vertical="top" wrapText="1"/>
    </xf>
    <xf numFmtId="0" fontId="18" fillId="0" borderId="29" xfId="0" applyFont="1" applyFill="1" applyBorder="1" applyAlignment="1" applyProtection="1">
      <alignment horizontal="left" vertical="top" wrapText="1"/>
    </xf>
    <xf numFmtId="0" fontId="18" fillId="0" borderId="37" xfId="0" applyFont="1" applyFill="1" applyBorder="1" applyAlignment="1" applyProtection="1">
      <alignment horizontal="left" vertical="top" wrapText="1"/>
    </xf>
    <xf numFmtId="0" fontId="26" fillId="10" borderId="49" xfId="0" applyFont="1" applyFill="1" applyBorder="1" applyAlignment="1" applyProtection="1">
      <alignment horizontal="center"/>
      <protection locked="0"/>
    </xf>
    <xf numFmtId="0" fontId="26" fillId="10" borderId="29" xfId="0" applyFont="1" applyFill="1" applyBorder="1" applyAlignment="1" applyProtection="1">
      <alignment horizontal="center"/>
      <protection locked="0"/>
    </xf>
    <xf numFmtId="0" fontId="26" fillId="10" borderId="37" xfId="0" applyFont="1" applyFill="1" applyBorder="1" applyAlignment="1" applyProtection="1">
      <alignment horizontal="center"/>
      <protection locked="0"/>
    </xf>
    <xf numFmtId="0" fontId="36" fillId="10" borderId="49" xfId="4" applyFill="1" applyBorder="1" applyAlignment="1" applyProtection="1">
      <alignment horizontal="center"/>
      <protection locked="0"/>
    </xf>
    <xf numFmtId="0" fontId="27" fillId="10" borderId="29" xfId="0" applyFont="1" applyFill="1" applyBorder="1" applyAlignment="1" applyProtection="1">
      <alignment horizontal="center"/>
      <protection locked="0"/>
    </xf>
    <xf numFmtId="0" fontId="27" fillId="10" borderId="37" xfId="0" applyFont="1" applyFill="1" applyBorder="1" applyAlignment="1" applyProtection="1">
      <alignment horizontal="center"/>
      <protection locked="0"/>
    </xf>
    <xf numFmtId="0" fontId="2" fillId="5" borderId="11" xfId="0" applyFont="1" applyFill="1" applyBorder="1" applyAlignment="1" applyProtection="1">
      <alignment horizontal="center" vertical="center" wrapText="1"/>
    </xf>
    <xf numFmtId="0" fontId="1" fillId="6" borderId="49" xfId="0" applyFont="1" applyFill="1" applyBorder="1" applyAlignment="1" applyProtection="1">
      <alignment horizontal="center"/>
      <protection locked="0"/>
    </xf>
    <xf numFmtId="0" fontId="1" fillId="6" borderId="29" xfId="0" applyFont="1" applyFill="1" applyBorder="1" applyAlignment="1" applyProtection="1">
      <alignment horizontal="center"/>
      <protection locked="0"/>
    </xf>
    <xf numFmtId="0" fontId="1" fillId="6" borderId="37" xfId="0" applyFont="1" applyFill="1" applyBorder="1" applyAlignment="1" applyProtection="1">
      <alignment horizontal="center"/>
      <protection locked="0"/>
    </xf>
    <xf numFmtId="0" fontId="1" fillId="6" borderId="1" xfId="0" applyFont="1" applyFill="1" applyBorder="1" applyAlignment="1" applyProtection="1">
      <alignment horizontal="center" vertical="center" wrapText="1"/>
    </xf>
    <xf numFmtId="0" fontId="1" fillId="6" borderId="2" xfId="0" applyFont="1" applyFill="1" applyBorder="1" applyAlignment="1" applyProtection="1">
      <alignment horizontal="center" vertical="center" wrapText="1"/>
    </xf>
    <xf numFmtId="0" fontId="1" fillId="6" borderId="3" xfId="0" applyFont="1" applyFill="1" applyBorder="1" applyAlignment="1" applyProtection="1">
      <alignment horizontal="center" vertical="center" wrapText="1"/>
    </xf>
    <xf numFmtId="0" fontId="1" fillId="6" borderId="4" xfId="0" applyFont="1" applyFill="1" applyBorder="1" applyAlignment="1" applyProtection="1">
      <alignment horizontal="center" vertical="center" wrapText="1"/>
    </xf>
    <xf numFmtId="0" fontId="1" fillId="6" borderId="0" xfId="0" applyFont="1" applyFill="1" applyBorder="1" applyAlignment="1" applyProtection="1">
      <alignment horizontal="center" vertical="center" wrapText="1"/>
    </xf>
    <xf numFmtId="0" fontId="1" fillId="6" borderId="6" xfId="0" applyFont="1" applyFill="1" applyBorder="1" applyAlignment="1" applyProtection="1">
      <alignment horizontal="center" vertical="center" wrapText="1"/>
    </xf>
    <xf numFmtId="0" fontId="1" fillId="6" borderId="10" xfId="0" applyFont="1" applyFill="1" applyBorder="1" applyAlignment="1" applyProtection="1">
      <alignment horizontal="center" vertical="center" wrapText="1"/>
    </xf>
    <xf numFmtId="0" fontId="1" fillId="6" borderId="11" xfId="0" applyFont="1" applyFill="1" applyBorder="1" applyAlignment="1" applyProtection="1">
      <alignment horizontal="center" vertical="center" wrapText="1"/>
    </xf>
    <xf numFmtId="0" fontId="1" fillId="6" borderId="12" xfId="0" applyFont="1" applyFill="1" applyBorder="1" applyAlignment="1" applyProtection="1">
      <alignment horizontal="center" vertical="center" wrapText="1"/>
    </xf>
    <xf numFmtId="0" fontId="49" fillId="0" borderId="20" xfId="0" applyFont="1" applyBorder="1" applyAlignment="1">
      <alignment horizontal="center" vertical="center" wrapText="1"/>
    </xf>
    <xf numFmtId="0" fontId="1" fillId="6" borderId="20" xfId="0" applyFont="1" applyFill="1" applyBorder="1" applyAlignment="1" applyProtection="1">
      <alignment horizontal="center" vertical="center" wrapText="1"/>
    </xf>
    <xf numFmtId="0" fontId="38" fillId="0" borderId="20" xfId="0" applyFont="1" applyBorder="1" applyAlignment="1">
      <alignment horizontal="center" vertical="center" wrapText="1"/>
    </xf>
    <xf numFmtId="0" fontId="13" fillId="6" borderId="54" xfId="0" applyFont="1" applyFill="1" applyBorder="1" applyAlignment="1" applyProtection="1">
      <alignment horizontal="left" vertical="center" wrapText="1"/>
    </xf>
    <xf numFmtId="0" fontId="13" fillId="6" borderId="55" xfId="0" applyFont="1" applyFill="1" applyBorder="1" applyAlignment="1" applyProtection="1">
      <alignment horizontal="left" vertical="center" wrapText="1"/>
    </xf>
    <xf numFmtId="0" fontId="13" fillId="6" borderId="56" xfId="0" applyFont="1" applyFill="1" applyBorder="1" applyAlignment="1" applyProtection="1">
      <alignment horizontal="left" vertical="center" wrapText="1"/>
    </xf>
    <xf numFmtId="0" fontId="13" fillId="6" borderId="57" xfId="0" applyFont="1" applyFill="1" applyBorder="1" applyAlignment="1" applyProtection="1">
      <alignment horizontal="left" vertical="center" wrapText="1"/>
    </xf>
    <xf numFmtId="0" fontId="13" fillId="6" borderId="50" xfId="0" applyFont="1" applyFill="1" applyBorder="1" applyAlignment="1" applyProtection="1">
      <alignment horizontal="left" vertical="center" wrapText="1"/>
    </xf>
    <xf numFmtId="0" fontId="13" fillId="6" borderId="58" xfId="0" applyFont="1" applyFill="1" applyBorder="1" applyAlignment="1" applyProtection="1">
      <alignment horizontal="left" vertical="center" wrapText="1"/>
    </xf>
    <xf numFmtId="0" fontId="13" fillId="6" borderId="51" xfId="0" applyFont="1" applyFill="1" applyBorder="1" applyAlignment="1" applyProtection="1">
      <alignment horizontal="left" vertical="center" wrapText="1"/>
    </xf>
    <xf numFmtId="0" fontId="13" fillId="6" borderId="41" xfId="0" applyFont="1" applyFill="1" applyBorder="1" applyAlignment="1" applyProtection="1">
      <alignment horizontal="left" vertical="center" wrapText="1"/>
    </xf>
    <xf numFmtId="0" fontId="13" fillId="6" borderId="44"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0" borderId="2" xfId="0" applyFont="1" applyFill="1" applyBorder="1" applyAlignment="1" applyProtection="1">
      <alignment horizontal="left" vertical="center" wrapText="1"/>
    </xf>
    <xf numFmtId="0" fontId="18" fillId="0" borderId="3" xfId="0" applyFont="1" applyFill="1" applyBorder="1" applyAlignment="1" applyProtection="1">
      <alignment horizontal="left" vertical="center" wrapText="1"/>
    </xf>
    <xf numFmtId="0" fontId="18" fillId="0" borderId="4" xfId="0" applyFont="1" applyFill="1" applyBorder="1" applyAlignment="1" applyProtection="1">
      <alignment horizontal="left" vertical="center" wrapText="1"/>
    </xf>
    <xf numFmtId="0" fontId="18" fillId="0" borderId="0"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xf>
    <xf numFmtId="0" fontId="18" fillId="0" borderId="10" xfId="0" applyFont="1" applyFill="1" applyBorder="1" applyAlignment="1" applyProtection="1">
      <alignment horizontal="left" vertical="center" wrapText="1"/>
    </xf>
    <xf numFmtId="0" fontId="18" fillId="0" borderId="11" xfId="0" applyFont="1" applyFill="1" applyBorder="1" applyAlignment="1" applyProtection="1">
      <alignment horizontal="left" vertical="center" wrapText="1"/>
    </xf>
    <xf numFmtId="0" fontId="18" fillId="0" borderId="12" xfId="0" applyFont="1" applyFill="1" applyBorder="1" applyAlignment="1" applyProtection="1">
      <alignment horizontal="left" vertical="center" wrapText="1"/>
    </xf>
    <xf numFmtId="0" fontId="1" fillId="6" borderId="49" xfId="0" applyFont="1" applyFill="1" applyBorder="1" applyAlignment="1" applyProtection="1">
      <alignment horizontal="center" vertical="center" wrapText="1"/>
    </xf>
    <xf numFmtId="0" fontId="1" fillId="6" borderId="37" xfId="0" applyFont="1" applyFill="1" applyBorder="1" applyAlignment="1" applyProtection="1">
      <alignment horizontal="center" vertical="center" wrapText="1"/>
    </xf>
    <xf numFmtId="0" fontId="41" fillId="6" borderId="49" xfId="4" applyFont="1" applyFill="1" applyBorder="1" applyAlignment="1" applyProtection="1">
      <alignment horizontal="center"/>
      <protection locked="0"/>
    </xf>
    <xf numFmtId="0" fontId="49" fillId="0" borderId="49" xfId="0" applyFont="1" applyBorder="1" applyAlignment="1">
      <alignment horizontal="center" vertical="top" wrapText="1"/>
    </xf>
    <xf numFmtId="0" fontId="49" fillId="0" borderId="37" xfId="0" applyFont="1" applyBorder="1" applyAlignment="1">
      <alignment horizontal="center" vertical="top" wrapText="1"/>
    </xf>
    <xf numFmtId="0" fontId="38" fillId="0" borderId="43" xfId="0" applyFont="1" applyBorder="1" applyAlignment="1">
      <alignment horizontal="center" vertical="center" wrapText="1"/>
    </xf>
    <xf numFmtId="0" fontId="38" fillId="0" borderId="30" xfId="0" applyFont="1" applyBorder="1" applyAlignment="1">
      <alignment horizontal="center" vertical="center" wrapText="1"/>
    </xf>
    <xf numFmtId="0" fontId="13" fillId="6" borderId="49" xfId="0" applyFont="1" applyFill="1" applyBorder="1" applyAlignment="1" applyProtection="1">
      <alignment horizontal="center" vertical="center" wrapText="1"/>
    </xf>
    <xf numFmtId="0" fontId="13" fillId="6" borderId="37" xfId="0" applyFont="1" applyFill="1" applyBorder="1" applyAlignment="1" applyProtection="1">
      <alignment horizontal="center" vertical="center" wrapText="1"/>
    </xf>
    <xf numFmtId="0" fontId="1" fillId="5" borderId="43" xfId="0" applyFont="1" applyFill="1" applyBorder="1" applyAlignment="1" applyProtection="1">
      <alignment horizontal="center" vertical="center" wrapText="1"/>
    </xf>
    <xf numFmtId="0" fontId="1" fillId="5" borderId="41" xfId="0" applyFont="1" applyFill="1" applyBorder="1" applyAlignment="1" applyProtection="1">
      <alignment horizontal="center" vertical="center" wrapText="1"/>
    </xf>
    <xf numFmtId="0" fontId="1" fillId="5" borderId="30" xfId="0" applyFont="1" applyFill="1" applyBorder="1" applyAlignment="1" applyProtection="1">
      <alignment horizontal="center" vertical="center" wrapText="1"/>
    </xf>
    <xf numFmtId="0" fontId="5" fillId="5" borderId="0" xfId="0" applyFont="1" applyFill="1" applyBorder="1" applyAlignment="1" applyProtection="1">
      <alignment horizontal="left"/>
    </xf>
    <xf numFmtId="0" fontId="18" fillId="5" borderId="2" xfId="0" applyFont="1" applyFill="1" applyBorder="1" applyAlignment="1" applyProtection="1">
      <alignment horizontal="center" wrapText="1"/>
    </xf>
    <xf numFmtId="0" fontId="18" fillId="5" borderId="0" xfId="0" applyFont="1" applyFill="1" applyBorder="1" applyAlignment="1" applyProtection="1">
      <alignment horizontal="left" vertical="center" wrapText="1"/>
    </xf>
    <xf numFmtId="0" fontId="42" fillId="0" borderId="32" xfId="0" applyFont="1" applyBorder="1" applyAlignment="1">
      <alignment horizontal="left" vertical="top" wrapText="1"/>
    </xf>
    <xf numFmtId="0" fontId="11" fillId="5" borderId="60" xfId="0" applyFont="1" applyFill="1" applyBorder="1" applyAlignment="1" applyProtection="1">
      <alignment horizontal="center" vertical="center" wrapText="1"/>
    </xf>
    <xf numFmtId="0" fontId="11" fillId="5" borderId="21" xfId="0" applyFont="1" applyFill="1" applyBorder="1" applyAlignment="1" applyProtection="1">
      <alignment horizontal="center" vertical="center" wrapText="1"/>
    </xf>
    <xf numFmtId="0" fontId="11" fillId="5" borderId="53" xfId="0" applyFont="1" applyFill="1" applyBorder="1" applyAlignment="1" applyProtection="1">
      <alignment horizontal="center" vertical="center" wrapText="1"/>
    </xf>
    <xf numFmtId="0" fontId="11" fillId="5" borderId="23" xfId="0" applyFont="1" applyFill="1" applyBorder="1" applyAlignment="1" applyProtection="1">
      <alignment horizontal="center" vertical="center" wrapText="1"/>
    </xf>
    <xf numFmtId="0" fontId="42" fillId="0" borderId="43" xfId="0" applyFont="1" applyBorder="1" applyAlignment="1">
      <alignment horizontal="left" vertical="top" wrapText="1"/>
    </xf>
    <xf numFmtId="0" fontId="42" fillId="0" borderId="30" xfId="0" applyFont="1" applyBorder="1" applyAlignment="1">
      <alignment horizontal="left" vertical="top"/>
    </xf>
    <xf numFmtId="0" fontId="42" fillId="0" borderId="30" xfId="0" applyFont="1" applyBorder="1" applyAlignment="1">
      <alignment horizontal="left" vertical="top" wrapText="1"/>
    </xf>
    <xf numFmtId="0" fontId="4" fillId="0" borderId="43" xfId="0" applyFont="1" applyBorder="1" applyAlignment="1">
      <alignment horizontal="left" vertical="top" wrapText="1"/>
    </xf>
    <xf numFmtId="0" fontId="4" fillId="0" borderId="30" xfId="0" applyFont="1" applyBorder="1" applyAlignment="1">
      <alignment horizontal="left" vertical="top" wrapText="1"/>
    </xf>
    <xf numFmtId="0" fontId="12" fillId="5" borderId="0" xfId="0" applyFont="1" applyFill="1" applyBorder="1" applyAlignment="1" applyProtection="1">
      <alignment horizontal="center" wrapText="1"/>
    </xf>
    <xf numFmtId="0" fontId="12" fillId="5" borderId="6" xfId="0" applyFont="1" applyFill="1" applyBorder="1" applyAlignment="1" applyProtection="1">
      <alignment horizontal="center" wrapText="1"/>
    </xf>
    <xf numFmtId="0" fontId="42" fillId="0" borderId="20" xfId="0" applyFont="1" applyBorder="1" applyAlignment="1">
      <alignment horizontal="left" vertical="top" wrapText="1"/>
    </xf>
    <xf numFmtId="0" fontId="19" fillId="5" borderId="0" xfId="0" applyFont="1" applyFill="1" applyBorder="1" applyAlignment="1" applyProtection="1">
      <alignment horizontal="center" vertical="center" wrapText="1"/>
    </xf>
    <xf numFmtId="0" fontId="9" fillId="6" borderId="41" xfId="0" applyFont="1" applyFill="1" applyBorder="1" applyAlignment="1" applyProtection="1">
      <alignment horizontal="left" vertical="center" wrapText="1"/>
    </xf>
    <xf numFmtId="0" fontId="9" fillId="6" borderId="44" xfId="0" applyFont="1" applyFill="1" applyBorder="1" applyAlignment="1" applyProtection="1">
      <alignment horizontal="left" vertical="center" wrapText="1"/>
    </xf>
    <xf numFmtId="0" fontId="9" fillId="5" borderId="34" xfId="0" applyFont="1" applyFill="1" applyBorder="1" applyAlignment="1" applyProtection="1">
      <alignment horizontal="center" vertical="center"/>
    </xf>
    <xf numFmtId="0" fontId="42" fillId="0" borderId="30" xfId="0" applyFont="1" applyBorder="1" applyAlignment="1">
      <alignment horizontal="left" wrapText="1"/>
    </xf>
    <xf numFmtId="0" fontId="11" fillId="6" borderId="52" xfId="0" applyFont="1" applyFill="1" applyBorder="1" applyAlignment="1" applyProtection="1">
      <alignment horizontal="left" vertical="center" wrapText="1"/>
    </xf>
    <xf numFmtId="0" fontId="11" fillId="6" borderId="59" xfId="0" applyFont="1" applyFill="1" applyBorder="1" applyAlignment="1" applyProtection="1">
      <alignment horizontal="left" vertical="center" wrapText="1"/>
    </xf>
    <xf numFmtId="0" fontId="9" fillId="6" borderId="43" xfId="0" applyFont="1" applyFill="1" applyBorder="1" applyAlignment="1" applyProtection="1">
      <alignment horizontal="left" vertical="top" wrapText="1"/>
    </xf>
    <xf numFmtId="0" fontId="9" fillId="6" borderId="30" xfId="0" applyFont="1" applyFill="1" applyBorder="1" applyAlignment="1" applyProtection="1">
      <alignment horizontal="left" vertical="top" wrapText="1"/>
    </xf>
    <xf numFmtId="0" fontId="42" fillId="5" borderId="24" xfId="0" applyFont="1" applyFill="1" applyBorder="1" applyAlignment="1">
      <alignment horizontal="center"/>
    </xf>
    <xf numFmtId="0" fontId="42" fillId="5" borderId="21" xfId="0" applyFont="1" applyFill="1" applyBorder="1" applyAlignment="1">
      <alignment horizontal="center"/>
    </xf>
    <xf numFmtId="0" fontId="42" fillId="5" borderId="53" xfId="0" applyFont="1" applyFill="1" applyBorder="1" applyAlignment="1">
      <alignment horizontal="center"/>
    </xf>
    <xf numFmtId="0" fontId="9" fillId="6" borderId="61" xfId="0" applyFont="1" applyFill="1" applyBorder="1" applyAlignment="1" applyProtection="1">
      <alignment horizontal="left" vertical="center" wrapText="1"/>
    </xf>
    <xf numFmtId="0" fontId="9" fillId="6" borderId="62" xfId="0" applyFont="1" applyFill="1" applyBorder="1" applyAlignment="1" applyProtection="1">
      <alignment horizontal="left" vertical="center" wrapText="1"/>
    </xf>
    <xf numFmtId="0" fontId="9" fillId="6" borderId="41" xfId="0" applyFont="1" applyFill="1" applyBorder="1" applyAlignment="1" applyProtection="1">
      <alignment horizontal="left" vertical="top" wrapText="1"/>
    </xf>
    <xf numFmtId="0" fontId="9" fillId="6" borderId="44" xfId="0" applyFont="1" applyFill="1" applyBorder="1" applyAlignment="1" applyProtection="1">
      <alignment horizontal="left" vertical="top" wrapText="1"/>
    </xf>
    <xf numFmtId="0" fontId="42" fillId="0" borderId="29" xfId="0" applyFont="1" applyBorder="1"/>
    <xf numFmtId="0" fontId="42" fillId="0" borderId="37" xfId="0" applyFont="1" applyBorder="1"/>
    <xf numFmtId="0" fontId="54" fillId="5" borderId="2" xfId="0" applyFont="1" applyFill="1" applyBorder="1" applyAlignment="1">
      <alignment horizontal="center"/>
    </xf>
    <xf numFmtId="0" fontId="54" fillId="5" borderId="3" xfId="0" applyFont="1" applyFill="1" applyBorder="1" applyAlignment="1">
      <alignment horizontal="center"/>
    </xf>
    <xf numFmtId="0" fontId="55" fillId="9" borderId="5" xfId="0" applyFont="1" applyFill="1" applyBorder="1" applyAlignment="1">
      <alignment horizontal="center"/>
    </xf>
    <xf numFmtId="0" fontId="45" fillId="0" borderId="49" xfId="0" applyFont="1" applyFill="1" applyBorder="1" applyAlignment="1">
      <alignment horizontal="center"/>
    </xf>
    <xf numFmtId="0" fontId="45" fillId="0" borderId="69" xfId="0" applyFont="1" applyFill="1" applyBorder="1" applyAlignment="1">
      <alignment horizontal="center"/>
    </xf>
    <xf numFmtId="0" fontId="44" fillId="5" borderId="11" xfId="0" applyFont="1" applyFill="1" applyBorder="1"/>
    <xf numFmtId="10" fontId="23" fillId="14" borderId="43" xfId="5" applyNumberFormat="1" applyFont="1" applyFill="1" applyBorder="1" applyAlignment="1" applyProtection="1">
      <alignment horizontal="center" vertical="top"/>
      <protection locked="0"/>
    </xf>
    <xf numFmtId="10" fontId="23" fillId="14" borderId="30" xfId="5" applyNumberFormat="1" applyFont="1" applyFill="1" applyBorder="1" applyAlignment="1" applyProtection="1">
      <alignment horizontal="center" vertical="top"/>
      <protection locked="0"/>
    </xf>
    <xf numFmtId="0" fontId="23" fillId="14" borderId="42" xfId="5" applyFont="1" applyFill="1" applyBorder="1" applyAlignment="1" applyProtection="1">
      <alignment horizontal="center" vertical="top"/>
      <protection locked="0"/>
    </xf>
    <xf numFmtId="0" fontId="23" fillId="14" borderId="40" xfId="5" applyFont="1" applyFill="1" applyBorder="1" applyAlignment="1" applyProtection="1">
      <alignment horizontal="center" vertical="top"/>
      <protection locked="0"/>
    </xf>
    <xf numFmtId="0" fontId="23" fillId="14" borderId="19" xfId="5" applyFont="1" applyFill="1" applyBorder="1" applyAlignment="1" applyProtection="1">
      <alignment horizontal="center" vertical="top"/>
      <protection locked="0"/>
    </xf>
    <xf numFmtId="0" fontId="23" fillId="14" borderId="39" xfId="5" applyFont="1" applyFill="1" applyBorder="1" applyAlignment="1" applyProtection="1">
      <alignment horizontal="center" vertical="top"/>
      <protection locked="0"/>
    </xf>
    <xf numFmtId="0" fontId="24" fillId="13" borderId="16" xfId="0" applyFont="1" applyFill="1" applyBorder="1" applyAlignment="1" applyProtection="1">
      <alignment horizontal="center" vertical="top"/>
    </xf>
    <xf numFmtId="0" fontId="24" fillId="13" borderId="58" xfId="0" applyFont="1" applyFill="1" applyBorder="1" applyAlignment="1" applyProtection="1">
      <alignment horizontal="center" vertical="top"/>
    </xf>
    <xf numFmtId="0" fontId="23" fillId="14" borderId="43" xfId="5" applyFont="1" applyFill="1" applyBorder="1" applyAlignment="1" applyProtection="1">
      <alignment horizontal="center" vertical="top"/>
      <protection locked="0"/>
    </xf>
    <xf numFmtId="0" fontId="23" fillId="14" borderId="44" xfId="5" applyFont="1" applyFill="1" applyBorder="1" applyAlignment="1" applyProtection="1">
      <alignment horizontal="center" vertical="top"/>
      <protection locked="0"/>
    </xf>
    <xf numFmtId="0" fontId="24" fillId="13" borderId="43" xfId="0" applyFont="1" applyFill="1" applyBorder="1" applyAlignment="1" applyProtection="1">
      <alignment horizontal="center" vertical="top" wrapText="1"/>
    </xf>
    <xf numFmtId="0" fontId="24" fillId="13" borderId="30" xfId="0" applyFont="1" applyFill="1" applyBorder="1" applyAlignment="1" applyProtection="1">
      <alignment horizontal="center" vertical="top" wrapText="1"/>
    </xf>
    <xf numFmtId="0" fontId="23" fillId="14" borderId="30" xfId="5" applyFont="1" applyFill="1" applyBorder="1" applyAlignment="1" applyProtection="1">
      <alignment horizontal="center" vertical="top"/>
      <protection locked="0"/>
    </xf>
    <xf numFmtId="0" fontId="23" fillId="11" borderId="66" xfId="0" applyFont="1" applyFill="1" applyBorder="1" applyAlignment="1" applyProtection="1">
      <alignment horizontal="center" vertical="top"/>
    </xf>
    <xf numFmtId="0" fontId="23" fillId="11" borderId="67" xfId="0" applyFont="1" applyFill="1" applyBorder="1" applyAlignment="1" applyProtection="1">
      <alignment horizontal="center" vertical="top"/>
    </xf>
    <xf numFmtId="0" fontId="23" fillId="11" borderId="35" xfId="0" applyFont="1" applyFill="1" applyBorder="1" applyAlignment="1" applyProtection="1">
      <alignment horizontal="center" vertical="top"/>
    </xf>
    <xf numFmtId="0" fontId="24" fillId="13" borderId="50" xfId="0" applyFont="1" applyFill="1" applyBorder="1" applyAlignment="1" applyProtection="1">
      <alignment horizontal="center" vertical="top"/>
    </xf>
    <xf numFmtId="0" fontId="23" fillId="4" borderId="43" xfId="5" applyFont="1" applyBorder="1" applyAlignment="1" applyProtection="1">
      <alignment horizontal="center" vertical="top" wrapText="1"/>
      <protection locked="0"/>
    </xf>
    <xf numFmtId="0" fontId="23" fillId="4" borderId="41" xfId="5" applyFont="1" applyBorder="1" applyAlignment="1" applyProtection="1">
      <alignment horizontal="center" vertical="top" wrapText="1"/>
      <protection locked="0"/>
    </xf>
    <xf numFmtId="0" fontId="23" fillId="4" borderId="44" xfId="5" applyFont="1" applyBorder="1" applyAlignment="1" applyProtection="1">
      <alignment horizontal="center" vertical="top" wrapText="1"/>
      <protection locked="0"/>
    </xf>
    <xf numFmtId="0" fontId="23" fillId="14" borderId="43" xfId="5" applyFont="1" applyFill="1" applyBorder="1" applyAlignment="1" applyProtection="1">
      <alignment horizontal="center" vertical="top" wrapText="1"/>
      <protection locked="0"/>
    </xf>
    <xf numFmtId="0" fontId="23" fillId="14" borderId="41" xfId="5" applyFont="1" applyFill="1" applyBorder="1" applyAlignment="1" applyProtection="1">
      <alignment horizontal="center" vertical="top" wrapText="1"/>
      <protection locked="0"/>
    </xf>
    <xf numFmtId="0" fontId="23" fillId="14" borderId="44" xfId="5" applyFont="1" applyFill="1" applyBorder="1" applyAlignment="1" applyProtection="1">
      <alignment horizontal="center" vertical="top" wrapText="1"/>
      <protection locked="0"/>
    </xf>
    <xf numFmtId="0" fontId="23" fillId="14" borderId="43" xfId="5" applyFont="1" applyFill="1" applyBorder="1" applyAlignment="1" applyProtection="1">
      <alignment horizontal="left" vertical="top" wrapText="1"/>
      <protection locked="0"/>
    </xf>
    <xf numFmtId="0" fontId="23" fillId="14" borderId="41" xfId="5" applyFont="1" applyFill="1" applyBorder="1" applyAlignment="1" applyProtection="1">
      <alignment horizontal="left" vertical="top" wrapText="1"/>
      <protection locked="0"/>
    </xf>
    <xf numFmtId="0" fontId="23" fillId="14" borderId="44" xfId="5" applyFont="1" applyFill="1" applyBorder="1" applyAlignment="1" applyProtection="1">
      <alignment horizontal="left" vertical="top" wrapText="1"/>
      <protection locked="0"/>
    </xf>
    <xf numFmtId="0" fontId="23" fillId="0" borderId="19" xfId="0" applyFont="1" applyBorder="1" applyAlignment="1" applyProtection="1">
      <alignment horizontal="left" vertical="top" wrapText="1"/>
    </xf>
    <xf numFmtId="0" fontId="23" fillId="0" borderId="47" xfId="0" applyFont="1" applyBorder="1" applyAlignment="1" applyProtection="1">
      <alignment horizontal="left" vertical="top" wrapText="1"/>
    </xf>
    <xf numFmtId="0" fontId="23" fillId="0" borderId="39" xfId="0" applyFont="1" applyBorder="1" applyAlignment="1" applyProtection="1">
      <alignment horizontal="left" vertical="top" wrapText="1"/>
    </xf>
    <xf numFmtId="0" fontId="23" fillId="11" borderId="19" xfId="0" applyFont="1" applyFill="1" applyBorder="1" applyAlignment="1" applyProtection="1">
      <alignment horizontal="left" vertical="top" wrapText="1"/>
    </xf>
    <xf numFmtId="0" fontId="23" fillId="11" borderId="39" xfId="0" applyFont="1" applyFill="1" applyBorder="1" applyAlignment="1" applyProtection="1">
      <alignment horizontal="left" vertical="top" wrapText="1"/>
    </xf>
    <xf numFmtId="0" fontId="23" fillId="4" borderId="43" xfId="5" applyFont="1" applyBorder="1" applyAlignment="1" applyProtection="1">
      <alignment horizontal="center" vertical="top"/>
      <protection locked="0"/>
    </xf>
    <xf numFmtId="0" fontId="23" fillId="4" borderId="30" xfId="5" applyFont="1" applyBorder="1" applyAlignment="1" applyProtection="1">
      <alignment horizontal="center" vertical="top"/>
      <protection locked="0"/>
    </xf>
    <xf numFmtId="0" fontId="23" fillId="5" borderId="2" xfId="0" applyFont="1" applyFill="1" applyBorder="1" applyAlignment="1">
      <alignment horizontal="center" vertical="top"/>
    </xf>
    <xf numFmtId="0" fontId="23" fillId="5" borderId="1" xfId="0" applyFont="1" applyFill="1" applyBorder="1" applyAlignment="1">
      <alignment horizontal="center" vertical="top" wrapText="1"/>
    </xf>
    <xf numFmtId="0" fontId="23" fillId="5" borderId="2" xfId="0" applyFont="1" applyFill="1" applyBorder="1" applyAlignment="1">
      <alignment horizontal="center" vertical="top" wrapText="1"/>
    </xf>
    <xf numFmtId="0" fontId="28" fillId="5" borderId="10" xfId="4" applyFont="1" applyFill="1" applyBorder="1" applyAlignment="1" applyProtection="1">
      <alignment horizontal="center" vertical="top" wrapText="1"/>
    </xf>
    <xf numFmtId="0" fontId="28" fillId="5" borderId="11" xfId="4" applyFont="1" applyFill="1" applyBorder="1" applyAlignment="1" applyProtection="1">
      <alignment horizontal="center" vertical="top" wrapText="1"/>
    </xf>
    <xf numFmtId="0" fontId="23" fillId="6" borderId="43" xfId="0" applyFont="1" applyFill="1" applyBorder="1" applyAlignment="1">
      <alignment horizontal="center" vertical="top"/>
    </xf>
    <xf numFmtId="0" fontId="23" fillId="6" borderId="41" xfId="0" applyFont="1" applyFill="1" applyBorder="1" applyAlignment="1">
      <alignment horizontal="center" vertical="top"/>
    </xf>
    <xf numFmtId="0" fontId="23" fillId="6" borderId="30" xfId="0" applyFont="1" applyFill="1" applyBorder="1" applyAlignment="1">
      <alignment horizontal="center" vertical="top"/>
    </xf>
    <xf numFmtId="0" fontId="23" fillId="11" borderId="49" xfId="0" applyFont="1" applyFill="1" applyBorder="1" applyAlignment="1" applyProtection="1">
      <alignment horizontal="center" vertical="top"/>
    </xf>
    <xf numFmtId="0" fontId="23" fillId="11" borderId="29" xfId="0" applyFont="1" applyFill="1" applyBorder="1" applyAlignment="1" applyProtection="1">
      <alignment horizontal="center" vertical="top"/>
    </xf>
    <xf numFmtId="0" fontId="23" fillId="11" borderId="37" xfId="0" applyFont="1" applyFill="1" applyBorder="1" applyAlignment="1" applyProtection="1">
      <alignment horizontal="center" vertical="top"/>
    </xf>
    <xf numFmtId="0" fontId="23" fillId="0" borderId="19" xfId="0" applyFont="1" applyBorder="1" applyAlignment="1" applyProtection="1">
      <alignment horizontal="center" vertical="top" wrapText="1"/>
    </xf>
    <xf numFmtId="0" fontId="23" fillId="0" borderId="47" xfId="0" applyFont="1" applyBorder="1" applyAlignment="1" applyProtection="1">
      <alignment horizontal="center" vertical="top" wrapText="1"/>
    </xf>
    <xf numFmtId="0" fontId="23" fillId="0" borderId="39" xfId="0" applyFont="1" applyBorder="1" applyAlignment="1" applyProtection="1">
      <alignment horizontal="center" vertical="top" wrapText="1"/>
    </xf>
    <xf numFmtId="0" fontId="23" fillId="0" borderId="63" xfId="0" applyFont="1" applyBorder="1" applyAlignment="1" applyProtection="1">
      <alignment horizontal="left" vertical="top" wrapText="1"/>
    </xf>
    <xf numFmtId="0" fontId="23" fillId="0" borderId="65" xfId="0" applyFont="1" applyBorder="1" applyAlignment="1" applyProtection="1">
      <alignment horizontal="left" vertical="top" wrapText="1"/>
    </xf>
    <xf numFmtId="0" fontId="23" fillId="11" borderId="19" xfId="0" applyFont="1" applyFill="1" applyBorder="1" applyAlignment="1" applyProtection="1">
      <alignment horizontal="center" vertical="top" wrapText="1"/>
    </xf>
    <xf numFmtId="0" fontId="23" fillId="11" borderId="47" xfId="0" applyFont="1" applyFill="1" applyBorder="1" applyAlignment="1" applyProtection="1">
      <alignment horizontal="center" vertical="top" wrapText="1"/>
    </xf>
    <xf numFmtId="0" fontId="23" fillId="11" borderId="39" xfId="0" applyFont="1" applyFill="1" applyBorder="1" applyAlignment="1" applyProtection="1">
      <alignment horizontal="center" vertical="top" wrapText="1"/>
    </xf>
    <xf numFmtId="0" fontId="23" fillId="4" borderId="19" xfId="5" applyFont="1" applyBorder="1" applyAlignment="1" applyProtection="1">
      <alignment horizontal="center" vertical="top"/>
      <protection locked="0"/>
    </xf>
    <xf numFmtId="0" fontId="23" fillId="4" borderId="39" xfId="5" applyFont="1" applyBorder="1" applyAlignment="1" applyProtection="1">
      <alignment horizontal="center" vertical="top"/>
      <protection locked="0"/>
    </xf>
    <xf numFmtId="0" fontId="23" fillId="12" borderId="19" xfId="5" applyFont="1" applyFill="1" applyBorder="1" applyAlignment="1" applyProtection="1">
      <alignment horizontal="center" vertical="top"/>
      <protection locked="0"/>
    </xf>
    <xf numFmtId="0" fontId="23" fillId="12" borderId="39" xfId="5" applyFont="1" applyFill="1" applyBorder="1" applyAlignment="1" applyProtection="1">
      <alignment horizontal="center" vertical="top"/>
      <protection locked="0"/>
    </xf>
    <xf numFmtId="0" fontId="23" fillId="4" borderId="42" xfId="5" applyFont="1" applyBorder="1" applyAlignment="1" applyProtection="1">
      <alignment horizontal="center" vertical="top"/>
      <protection locked="0"/>
    </xf>
    <xf numFmtId="0" fontId="23" fillId="4" borderId="40" xfId="5" applyFont="1" applyBorder="1" applyAlignment="1" applyProtection="1">
      <alignment horizontal="center" vertical="top"/>
      <protection locked="0"/>
    </xf>
    <xf numFmtId="0" fontId="23" fillId="10" borderId="19" xfId="5" applyFont="1" applyFill="1" applyBorder="1" applyAlignment="1" applyProtection="1">
      <alignment horizontal="center" vertical="top"/>
      <protection locked="0"/>
    </xf>
    <xf numFmtId="0" fontId="23" fillId="10" borderId="39" xfId="5" applyFont="1" applyFill="1" applyBorder="1" applyAlignment="1" applyProtection="1">
      <alignment horizontal="center" vertical="top"/>
      <protection locked="0"/>
    </xf>
    <xf numFmtId="0" fontId="23" fillId="0" borderId="20" xfId="0" applyFont="1" applyBorder="1" applyAlignment="1" applyProtection="1">
      <alignment horizontal="center" vertical="top" wrapText="1"/>
    </xf>
    <xf numFmtId="0" fontId="23" fillId="0" borderId="20" xfId="0" applyFont="1" applyBorder="1" applyAlignment="1" applyProtection="1">
      <alignment horizontal="left" vertical="top" wrapText="1"/>
    </xf>
    <xf numFmtId="0" fontId="24" fillId="13" borderId="38" xfId="0" applyFont="1" applyFill="1" applyBorder="1" applyAlignment="1" applyProtection="1">
      <alignment horizontal="center" vertical="top"/>
    </xf>
    <xf numFmtId="0" fontId="24" fillId="13" borderId="57" xfId="0" applyFont="1" applyFill="1" applyBorder="1" applyAlignment="1" applyProtection="1">
      <alignment horizontal="center" vertical="top"/>
    </xf>
    <xf numFmtId="0" fontId="23" fillId="4" borderId="30" xfId="5" applyFont="1" applyBorder="1" applyAlignment="1" applyProtection="1">
      <alignment horizontal="center" vertical="top" wrapText="1"/>
      <protection locked="0"/>
    </xf>
    <xf numFmtId="0" fontId="23" fillId="11" borderId="47" xfId="0" applyFont="1" applyFill="1" applyBorder="1" applyAlignment="1" applyProtection="1">
      <alignment horizontal="left" vertical="top" wrapText="1"/>
    </xf>
    <xf numFmtId="0" fontId="23" fillId="4" borderId="44" xfId="5" applyFont="1" applyBorder="1" applyAlignment="1" applyProtection="1">
      <alignment horizontal="center" vertical="top"/>
      <protection locked="0"/>
    </xf>
    <xf numFmtId="0" fontId="24" fillId="13" borderId="44" xfId="0" applyFont="1" applyFill="1" applyBorder="1" applyAlignment="1" applyProtection="1">
      <alignment horizontal="center" vertical="top" wrapText="1"/>
    </xf>
    <xf numFmtId="9" fontId="23" fillId="14" borderId="51" xfId="5" applyNumberFormat="1" applyFont="1" applyFill="1" applyBorder="1" applyAlignment="1" applyProtection="1">
      <alignment horizontal="center" vertical="top" wrapText="1"/>
      <protection locked="0"/>
    </xf>
    <xf numFmtId="0" fontId="23" fillId="14" borderId="30" xfId="5" applyFont="1" applyFill="1" applyBorder="1" applyAlignment="1" applyProtection="1">
      <alignment horizontal="center" vertical="top" wrapText="1"/>
      <protection locked="0"/>
    </xf>
    <xf numFmtId="10" fontId="23" fillId="4" borderId="43" xfId="5" applyNumberFormat="1" applyFont="1" applyBorder="1" applyAlignment="1" applyProtection="1">
      <alignment horizontal="center" vertical="top" wrapText="1"/>
      <protection locked="0"/>
    </xf>
    <xf numFmtId="10" fontId="23" fillId="4" borderId="30" xfId="5" applyNumberFormat="1" applyFont="1" applyBorder="1" applyAlignment="1" applyProtection="1">
      <alignment horizontal="center" vertical="top" wrapText="1"/>
      <protection locked="0"/>
    </xf>
    <xf numFmtId="2" fontId="23" fillId="14" borderId="51" xfId="5" applyNumberFormat="1" applyFont="1" applyFill="1" applyBorder="1" applyAlignment="1" applyProtection="1">
      <alignment horizontal="center" vertical="top" wrapText="1"/>
      <protection locked="0"/>
    </xf>
    <xf numFmtId="2" fontId="23" fillId="14" borderId="30" xfId="5" applyNumberFormat="1" applyFont="1" applyFill="1" applyBorder="1" applyAlignment="1" applyProtection="1">
      <alignment horizontal="center" vertical="top" wrapText="1"/>
      <protection locked="0"/>
    </xf>
    <xf numFmtId="0" fontId="24" fillId="13" borderId="41" xfId="0" applyFont="1" applyFill="1" applyBorder="1" applyAlignment="1" applyProtection="1">
      <alignment horizontal="center" vertical="top" wrapText="1"/>
    </xf>
    <xf numFmtId="0" fontId="23" fillId="4" borderId="41" xfId="5" applyFont="1" applyBorder="1" applyAlignment="1" applyProtection="1">
      <alignment horizontal="center" vertical="top"/>
      <protection locked="0"/>
    </xf>
    <xf numFmtId="0" fontId="23" fillId="14" borderId="41" xfId="5" applyFont="1" applyFill="1" applyBorder="1" applyAlignment="1" applyProtection="1">
      <alignment horizontal="center" vertical="top"/>
      <protection locked="0"/>
    </xf>
    <xf numFmtId="0" fontId="23" fillId="0" borderId="45" xfId="0" applyFont="1" applyBorder="1" applyAlignment="1" applyProtection="1">
      <alignment horizontal="left" vertical="top" wrapText="1"/>
    </xf>
    <xf numFmtId="0" fontId="24" fillId="13" borderId="57" xfId="0" applyFont="1" applyFill="1" applyBorder="1" applyAlignment="1" applyProtection="1">
      <alignment horizontal="center" vertical="top" wrapText="1"/>
    </xf>
    <xf numFmtId="0" fontId="24" fillId="13" borderId="38" xfId="0" applyFont="1" applyFill="1" applyBorder="1" applyAlignment="1" applyProtection="1">
      <alignment horizontal="center" vertical="top" wrapText="1"/>
    </xf>
    <xf numFmtId="0" fontId="24" fillId="13" borderId="16" xfId="0" applyFont="1" applyFill="1" applyBorder="1" applyAlignment="1" applyProtection="1">
      <alignment horizontal="center" vertical="top" wrapText="1"/>
    </xf>
    <xf numFmtId="0" fontId="23" fillId="4" borderId="19" xfId="5" applyFont="1" applyBorder="1" applyAlignment="1" applyProtection="1">
      <alignment horizontal="center" vertical="top" wrapText="1"/>
      <protection locked="0"/>
    </xf>
    <xf numFmtId="0" fontId="23" fillId="4" borderId="39" xfId="5" applyFont="1" applyBorder="1" applyAlignment="1" applyProtection="1">
      <alignment horizontal="center" vertical="top" wrapText="1"/>
      <protection locked="0"/>
    </xf>
    <xf numFmtId="0" fontId="23" fillId="4" borderId="42" xfId="5" applyFont="1" applyBorder="1" applyAlignment="1" applyProtection="1">
      <alignment horizontal="center" vertical="top" wrapText="1"/>
      <protection locked="0"/>
    </xf>
    <xf numFmtId="0" fontId="23" fillId="4" borderId="40" xfId="5" applyFont="1" applyBorder="1" applyAlignment="1" applyProtection="1">
      <alignment horizontal="center" vertical="top" wrapText="1"/>
      <protection locked="0"/>
    </xf>
    <xf numFmtId="0" fontId="23" fillId="14" borderId="19" xfId="5" applyFont="1" applyFill="1" applyBorder="1" applyAlignment="1" applyProtection="1">
      <alignment horizontal="center" vertical="top" wrapText="1"/>
      <protection locked="0"/>
    </xf>
    <xf numFmtId="0" fontId="23" fillId="14" borderId="39" xfId="5" applyFont="1" applyFill="1" applyBorder="1" applyAlignment="1" applyProtection="1">
      <alignment horizontal="center" vertical="top" wrapText="1"/>
      <protection locked="0"/>
    </xf>
    <xf numFmtId="0" fontId="23" fillId="14" borderId="42" xfId="5" applyFont="1" applyFill="1" applyBorder="1" applyAlignment="1" applyProtection="1">
      <alignment horizontal="center" vertical="top" wrapText="1"/>
      <protection locked="0"/>
    </xf>
    <xf numFmtId="0" fontId="23" fillId="14" borderId="40" xfId="5" applyFont="1" applyFill="1" applyBorder="1" applyAlignment="1" applyProtection="1">
      <alignment horizontal="center" vertical="top" wrapText="1"/>
      <protection locked="0"/>
    </xf>
    <xf numFmtId="0" fontId="24" fillId="10" borderId="16" xfId="0" applyFont="1" applyFill="1" applyBorder="1" applyAlignment="1" applyProtection="1">
      <alignment horizontal="center" vertical="top" wrapText="1"/>
    </xf>
    <xf numFmtId="0" fontId="24" fillId="10" borderId="38" xfId="0" applyFont="1" applyFill="1" applyBorder="1" applyAlignment="1" applyProtection="1">
      <alignment horizontal="center" vertical="top" wrapText="1"/>
    </xf>
    <xf numFmtId="0" fontId="23" fillId="10" borderId="19" xfId="5" applyFont="1" applyFill="1" applyBorder="1" applyAlignment="1" applyProtection="1">
      <alignment horizontal="center" vertical="top" wrapText="1"/>
      <protection locked="0"/>
    </xf>
    <xf numFmtId="0" fontId="23" fillId="10" borderId="39" xfId="5" applyFont="1" applyFill="1" applyBorder="1" applyAlignment="1" applyProtection="1">
      <alignment horizontal="center" vertical="top" wrapText="1"/>
      <protection locked="0"/>
    </xf>
    <xf numFmtId="0" fontId="23" fillId="10" borderId="42" xfId="5" applyFont="1" applyFill="1" applyBorder="1" applyAlignment="1" applyProtection="1">
      <alignment horizontal="center" vertical="top" wrapText="1"/>
      <protection locked="0"/>
    </xf>
    <xf numFmtId="0" fontId="23" fillId="10" borderId="40" xfId="5" applyFont="1" applyFill="1" applyBorder="1" applyAlignment="1" applyProtection="1">
      <alignment horizontal="center" vertical="top" wrapText="1"/>
      <protection locked="0"/>
    </xf>
    <xf numFmtId="0" fontId="23" fillId="10" borderId="49" xfId="0" applyFont="1" applyFill="1" applyBorder="1" applyAlignment="1" applyProtection="1">
      <alignment horizontal="center" vertical="top"/>
    </xf>
    <xf numFmtId="0" fontId="23" fillId="10" borderId="29" xfId="0" applyFont="1" applyFill="1" applyBorder="1" applyAlignment="1" applyProtection="1">
      <alignment horizontal="center" vertical="top"/>
    </xf>
    <xf numFmtId="0" fontId="23" fillId="10" borderId="37" xfId="0" applyFont="1" applyFill="1" applyBorder="1" applyAlignment="1" applyProtection="1">
      <alignment horizontal="center" vertical="top"/>
    </xf>
    <xf numFmtId="0" fontId="24" fillId="0" borderId="0" xfId="0" applyFont="1" applyAlignment="1" applyProtection="1">
      <alignment horizontal="left" vertical="top"/>
    </xf>
    <xf numFmtId="0" fontId="23" fillId="11" borderId="63" xfId="0" applyFont="1" applyFill="1" applyBorder="1" applyAlignment="1" applyProtection="1">
      <alignment horizontal="left" vertical="top" wrapText="1"/>
    </xf>
    <xf numFmtId="0" fontId="23" fillId="11" borderId="64" xfId="0" applyFont="1" applyFill="1" applyBorder="1" applyAlignment="1" applyProtection="1">
      <alignment horizontal="left" vertical="top" wrapText="1"/>
    </xf>
    <xf numFmtId="0" fontId="23" fillId="11" borderId="65" xfId="0" applyFont="1" applyFill="1" applyBorder="1" applyAlignment="1" applyProtection="1">
      <alignment horizontal="left" vertical="top" wrapText="1"/>
    </xf>
  </cellXfs>
  <cellStyles count="7">
    <cellStyle name="Bad" xfId="1" builtinId="27"/>
    <cellStyle name="Comma" xfId="2" builtinId="3"/>
    <cellStyle name="Good" xfId="3" builtinId="26"/>
    <cellStyle name="Hyperlink" xfId="4" builtinId="8"/>
    <cellStyle name="Neutral" xfId="5" builtinId="28"/>
    <cellStyle name="Normal" xfId="0" builtinId="0"/>
    <cellStyle name="Percent" xfId="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717550</xdr:colOff>
      <xdr:row>0</xdr:row>
      <xdr:rowOff>152400</xdr:rowOff>
    </xdr:from>
    <xdr:to>
      <xdr:col>2</xdr:col>
      <xdr:colOff>965200</xdr:colOff>
      <xdr:row>6</xdr:row>
      <xdr:rowOff>44450</xdr:rowOff>
    </xdr:to>
    <xdr:sp macro="" textlink="">
      <xdr:nvSpPr>
        <xdr:cNvPr id="12456" name="AutoShape 4">
          <a:extLst>
            <a:ext uri="{FF2B5EF4-FFF2-40B4-BE49-F238E27FC236}">
              <a16:creationId xmlns:a16="http://schemas.microsoft.com/office/drawing/2014/main" id="{98630230-4574-4629-A120-1BBE73D4264D}"/>
            </a:ext>
          </a:extLst>
        </xdr:cNvPr>
        <xdr:cNvSpPr>
          <a:spLocks noChangeAspect="1" noChangeArrowheads="1"/>
        </xdr:cNvSpPr>
      </xdr:nvSpPr>
      <xdr:spPr bwMode="auto">
        <a:xfrm>
          <a:off x="895350" y="152400"/>
          <a:ext cx="1244600" cy="1073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12700</xdr:rowOff>
    </xdr:from>
    <xdr:to>
      <xdr:col>2</xdr:col>
      <xdr:colOff>88900</xdr:colOff>
      <xdr:row>3</xdr:row>
      <xdr:rowOff>177800</xdr:rowOff>
    </xdr:to>
    <xdr:pic>
      <xdr:nvPicPr>
        <xdr:cNvPr id="12457" name="Picture 6">
          <a:extLst>
            <a:ext uri="{FF2B5EF4-FFF2-40B4-BE49-F238E27FC236}">
              <a16:creationId xmlns:a16="http://schemas.microsoft.com/office/drawing/2014/main" id="{7CD8B335-2ED2-4162-B964-52D6A5537C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6850" y="203200"/>
          <a:ext cx="106680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xdr:row>
      <xdr:rowOff>38100</xdr:rowOff>
    </xdr:from>
    <xdr:to>
      <xdr:col>1</xdr:col>
      <xdr:colOff>1504950</xdr:colOff>
      <xdr:row>5</xdr:row>
      <xdr:rowOff>285750</xdr:rowOff>
    </xdr:to>
    <xdr:pic>
      <xdr:nvPicPr>
        <xdr:cNvPr id="3849" name="logo-image" descr="Home">
          <a:extLst>
            <a:ext uri="{FF2B5EF4-FFF2-40B4-BE49-F238E27FC236}">
              <a16:creationId xmlns:a16="http://schemas.microsoft.com/office/drawing/2014/main" id="{EB183726-9906-41DE-97EB-8609151B5D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241300"/>
          <a:ext cx="1485900" cy="1041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rramasubramani@rediffmail.com" TargetMode="External"/><Relationship Id="rId2" Type="http://schemas.openxmlformats.org/officeDocument/2006/relationships/hyperlink" Target="mailto:rramasubramani@rediffmail.com" TargetMode="External"/><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mailto:ravis.prasad@nic.in"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hyperlink" Target="mailto:sharonvas.ks@nabard.org" TargetMode="External"/><Relationship Id="rId2" Type="http://schemas.openxmlformats.org/officeDocument/2006/relationships/hyperlink" Target="mailto:rramasubramani@rediffmail.com" TargetMode="External"/><Relationship Id="rId1" Type="http://schemas.openxmlformats.org/officeDocument/2006/relationships/printerSettings" Target="../printerSettings/printerSettings7.bin"/><Relationship Id="rId4"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77"/>
  <sheetViews>
    <sheetView tabSelected="1" zoomScale="90" zoomScaleNormal="90" workbookViewId="0">
      <selection activeCell="D7" sqref="D7"/>
    </sheetView>
  </sheetViews>
  <sheetFormatPr defaultColWidth="102.26953125" defaultRowHeight="14.5" x14ac:dyDescent="0.35"/>
  <cols>
    <col min="1" max="1" width="2.54296875" style="2" customWidth="1"/>
    <col min="2" max="2" width="14.26953125" style="1" customWidth="1"/>
    <col min="3" max="3" width="14.81640625" style="1" customWidth="1"/>
    <col min="4" max="4" width="100.54296875" style="2" customWidth="1"/>
    <col min="5" max="5" width="3.7265625" style="2" customWidth="1"/>
    <col min="6" max="6" width="9.1796875" style="2" customWidth="1"/>
    <col min="7" max="7" width="12.26953125" style="3" customWidth="1"/>
    <col min="8" max="8" width="15.453125" style="3" hidden="1" customWidth="1"/>
    <col min="9" max="13" width="0" style="3" hidden="1" customWidth="1"/>
    <col min="14" max="15" width="9.1796875" style="3" hidden="1" customWidth="1"/>
    <col min="16" max="16" width="0" style="3" hidden="1" customWidth="1"/>
    <col min="17" max="251" width="9.1796875" style="2" customWidth="1"/>
    <col min="252" max="252" width="2.7265625" style="2" customWidth="1"/>
    <col min="253" max="254" width="9.1796875" style="2" customWidth="1"/>
    <col min="255" max="255" width="17.26953125" style="2" customWidth="1"/>
    <col min="256" max="16384" width="102.26953125" style="2"/>
  </cols>
  <sheetData>
    <row r="1" spans="2:16" ht="15" thickBot="1" x14ac:dyDescent="0.4"/>
    <row r="2" spans="2:16" ht="15" thickBot="1" x14ac:dyDescent="0.4">
      <c r="B2" s="4"/>
      <c r="C2" s="5"/>
      <c r="D2" s="6"/>
      <c r="E2" s="7"/>
    </row>
    <row r="3" spans="2:16" ht="18" thickBot="1" x14ac:dyDescent="0.4">
      <c r="B3" s="8"/>
      <c r="C3" s="9"/>
      <c r="D3" s="10" t="s">
        <v>238</v>
      </c>
      <c r="E3" s="11"/>
    </row>
    <row r="4" spans="2:16" ht="15" thickBot="1" x14ac:dyDescent="0.4">
      <c r="B4" s="8"/>
      <c r="C4" s="9"/>
      <c r="D4" s="12"/>
      <c r="E4" s="11"/>
    </row>
    <row r="5" spans="2:16" ht="15" thickBot="1" x14ac:dyDescent="0.4">
      <c r="B5" s="8"/>
      <c r="C5" s="13" t="s">
        <v>275</v>
      </c>
      <c r="D5" s="78" t="s">
        <v>906</v>
      </c>
      <c r="E5" s="11"/>
    </row>
    <row r="6" spans="2:16" s="18" customFormat="1" ht="15" thickBot="1" x14ac:dyDescent="0.4">
      <c r="B6" s="14"/>
      <c r="C6" s="15"/>
      <c r="D6" s="16"/>
      <c r="E6" s="17"/>
      <c r="G6" s="3"/>
      <c r="H6" s="3"/>
      <c r="I6" s="3"/>
      <c r="J6" s="3"/>
      <c r="K6" s="3"/>
      <c r="L6" s="3"/>
      <c r="M6" s="3"/>
      <c r="N6" s="3"/>
      <c r="O6" s="3"/>
      <c r="P6" s="3"/>
    </row>
    <row r="7" spans="2:16" s="18" customFormat="1" ht="30.75" customHeight="1" thickBot="1" x14ac:dyDescent="0.4">
      <c r="B7" s="14"/>
      <c r="C7" s="19" t="s">
        <v>212</v>
      </c>
      <c r="D7" s="20" t="s">
        <v>686</v>
      </c>
      <c r="E7" s="17"/>
      <c r="G7" s="3"/>
      <c r="H7" s="3"/>
      <c r="I7" s="3"/>
      <c r="J7" s="3"/>
      <c r="K7" s="3"/>
      <c r="L7" s="3"/>
      <c r="M7" s="3"/>
      <c r="N7" s="3"/>
      <c r="O7" s="3"/>
      <c r="P7" s="3"/>
    </row>
    <row r="8" spans="2:16" s="18" customFormat="1" hidden="1" x14ac:dyDescent="0.35">
      <c r="B8" s="8"/>
      <c r="C8" s="9"/>
      <c r="D8" s="12"/>
      <c r="E8" s="17"/>
      <c r="G8" s="3"/>
      <c r="H8" s="3"/>
      <c r="I8" s="3"/>
      <c r="J8" s="3"/>
      <c r="K8" s="3"/>
      <c r="L8" s="3"/>
      <c r="M8" s="3"/>
      <c r="N8" s="3"/>
      <c r="O8" s="3"/>
      <c r="P8" s="3"/>
    </row>
    <row r="9" spans="2:16" s="18" customFormat="1" hidden="1" x14ac:dyDescent="0.35">
      <c r="B9" s="8"/>
      <c r="C9" s="9"/>
      <c r="D9" s="12"/>
      <c r="E9" s="17"/>
      <c r="G9" s="3"/>
      <c r="H9" s="3"/>
      <c r="I9" s="3"/>
      <c r="J9" s="3"/>
      <c r="K9" s="3"/>
      <c r="L9" s="3"/>
      <c r="M9" s="3"/>
      <c r="N9" s="3"/>
      <c r="O9" s="3"/>
      <c r="P9" s="3"/>
    </row>
    <row r="10" spans="2:16" s="18" customFormat="1" hidden="1" x14ac:dyDescent="0.35">
      <c r="B10" s="8"/>
      <c r="C10" s="9"/>
      <c r="D10" s="12"/>
      <c r="E10" s="17"/>
      <c r="G10" s="3"/>
      <c r="H10" s="3"/>
      <c r="I10" s="3"/>
      <c r="J10" s="3"/>
      <c r="K10" s="3"/>
      <c r="L10" s="3"/>
      <c r="M10" s="3"/>
      <c r="N10" s="3"/>
      <c r="O10" s="3"/>
      <c r="P10" s="3"/>
    </row>
    <row r="11" spans="2:16" s="18" customFormat="1" hidden="1" x14ac:dyDescent="0.35">
      <c r="B11" s="8"/>
      <c r="C11" s="9"/>
      <c r="D11" s="12"/>
      <c r="E11" s="17"/>
      <c r="G11" s="3"/>
      <c r="H11" s="3"/>
      <c r="I11" s="3"/>
      <c r="J11" s="3"/>
      <c r="K11" s="3"/>
      <c r="L11" s="3"/>
      <c r="M11" s="3"/>
      <c r="N11" s="3"/>
      <c r="O11" s="3"/>
      <c r="P11" s="3"/>
    </row>
    <row r="12" spans="2:16" s="18" customFormat="1" ht="15" thickBot="1" x14ac:dyDescent="0.4">
      <c r="B12" s="14"/>
      <c r="C12" s="15"/>
      <c r="D12" s="16"/>
      <c r="E12" s="17"/>
      <c r="G12" s="3"/>
      <c r="H12" s="3"/>
      <c r="I12" s="3"/>
      <c r="J12" s="3"/>
      <c r="K12" s="3"/>
      <c r="L12" s="3"/>
      <c r="M12" s="3"/>
      <c r="N12" s="3"/>
      <c r="O12" s="3"/>
      <c r="P12" s="3"/>
    </row>
    <row r="13" spans="2:16" s="18" customFormat="1" ht="263.25" customHeight="1" thickBot="1" x14ac:dyDescent="0.4">
      <c r="B13" s="14"/>
      <c r="C13" s="21" t="s">
        <v>0</v>
      </c>
      <c r="D13" s="32" t="s">
        <v>824</v>
      </c>
      <c r="E13" s="17"/>
      <c r="G13" s="3"/>
      <c r="H13" s="3"/>
      <c r="I13" s="3"/>
      <c r="J13" s="3"/>
      <c r="K13" s="3"/>
      <c r="L13" s="3"/>
      <c r="M13" s="3"/>
      <c r="N13" s="3"/>
      <c r="O13" s="3"/>
      <c r="P13" s="3"/>
    </row>
    <row r="14" spans="2:16" s="18" customFormat="1" ht="15" thickBot="1" x14ac:dyDescent="0.4">
      <c r="B14" s="14"/>
      <c r="C14" s="15"/>
      <c r="D14" s="16"/>
      <c r="E14" s="17"/>
      <c r="G14" s="3"/>
      <c r="H14" s="3" t="s">
        <v>1</v>
      </c>
      <c r="I14" s="3" t="s">
        <v>2</v>
      </c>
      <c r="J14" s="3"/>
      <c r="K14" s="3" t="s">
        <v>3</v>
      </c>
      <c r="L14" s="3" t="s">
        <v>4</v>
      </c>
      <c r="M14" s="3" t="s">
        <v>5</v>
      </c>
      <c r="N14" s="3" t="s">
        <v>6</v>
      </c>
      <c r="O14" s="3" t="s">
        <v>7</v>
      </c>
      <c r="P14" s="3" t="s">
        <v>8</v>
      </c>
    </row>
    <row r="15" spans="2:16" s="18" customFormat="1" x14ac:dyDescent="0.35">
      <c r="B15" s="14"/>
      <c r="C15" s="22" t="s">
        <v>202</v>
      </c>
      <c r="D15" s="239" t="s">
        <v>685</v>
      </c>
      <c r="E15" s="17"/>
      <c r="G15" s="3"/>
      <c r="H15" s="23" t="s">
        <v>9</v>
      </c>
      <c r="I15" s="3" t="s">
        <v>10</v>
      </c>
      <c r="J15" s="3" t="s">
        <v>11</v>
      </c>
      <c r="K15" s="3" t="s">
        <v>12</v>
      </c>
      <c r="L15" s="3">
        <v>1</v>
      </c>
      <c r="M15" s="3">
        <v>1</v>
      </c>
      <c r="N15" s="3" t="s">
        <v>13</v>
      </c>
      <c r="O15" s="3" t="s">
        <v>14</v>
      </c>
      <c r="P15" s="3" t="s">
        <v>15</v>
      </c>
    </row>
    <row r="16" spans="2:16" s="18" customFormat="1" ht="29.25" customHeight="1" x14ac:dyDescent="0.35">
      <c r="B16" s="439" t="s">
        <v>264</v>
      </c>
      <c r="C16" s="440"/>
      <c r="D16" s="24" t="s">
        <v>636</v>
      </c>
      <c r="E16" s="17"/>
      <c r="G16" s="3"/>
      <c r="H16" s="23" t="s">
        <v>16</v>
      </c>
      <c r="I16" s="3" t="s">
        <v>17</v>
      </c>
      <c r="J16" s="3" t="s">
        <v>18</v>
      </c>
      <c r="K16" s="3" t="s">
        <v>19</v>
      </c>
      <c r="L16" s="3">
        <v>2</v>
      </c>
      <c r="M16" s="3">
        <v>2</v>
      </c>
      <c r="N16" s="3" t="s">
        <v>20</v>
      </c>
      <c r="O16" s="3" t="s">
        <v>21</v>
      </c>
      <c r="P16" s="3" t="s">
        <v>22</v>
      </c>
    </row>
    <row r="17" spans="2:17" s="18" customFormat="1" x14ac:dyDescent="0.35">
      <c r="B17" s="14"/>
      <c r="C17" s="22" t="s">
        <v>208</v>
      </c>
      <c r="D17" s="24" t="s">
        <v>912</v>
      </c>
      <c r="E17" s="17"/>
      <c r="G17" s="3"/>
      <c r="H17" s="23" t="s">
        <v>23</v>
      </c>
      <c r="I17" s="3" t="s">
        <v>24</v>
      </c>
      <c r="J17" s="3"/>
      <c r="K17" s="3" t="s">
        <v>25</v>
      </c>
      <c r="L17" s="3">
        <v>3</v>
      </c>
      <c r="M17" s="3">
        <v>3</v>
      </c>
      <c r="N17" s="3" t="s">
        <v>26</v>
      </c>
      <c r="O17" s="3" t="s">
        <v>27</v>
      </c>
      <c r="P17" s="3" t="s">
        <v>28</v>
      </c>
    </row>
    <row r="18" spans="2:17" s="18" customFormat="1" ht="15" thickBot="1" x14ac:dyDescent="0.4">
      <c r="B18" s="25"/>
      <c r="C18" s="21" t="s">
        <v>203</v>
      </c>
      <c r="D18" s="26" t="s">
        <v>86</v>
      </c>
      <c r="E18" s="17"/>
      <c r="G18" s="3"/>
      <c r="H18" s="23" t="s">
        <v>29</v>
      </c>
      <c r="I18" s="3"/>
      <c r="J18" s="3"/>
      <c r="K18" s="3" t="s">
        <v>30</v>
      </c>
      <c r="L18" s="3">
        <v>5</v>
      </c>
      <c r="M18" s="3">
        <v>5</v>
      </c>
      <c r="N18" s="3" t="s">
        <v>31</v>
      </c>
      <c r="O18" s="3" t="s">
        <v>32</v>
      </c>
      <c r="P18" s="3" t="s">
        <v>33</v>
      </c>
    </row>
    <row r="19" spans="2:17" s="18" customFormat="1" ht="261.5" thickBot="1" x14ac:dyDescent="0.4">
      <c r="B19" s="447" t="s">
        <v>204</v>
      </c>
      <c r="C19" s="448"/>
      <c r="D19" s="27" t="s">
        <v>825</v>
      </c>
      <c r="E19" s="17"/>
      <c r="G19" s="3"/>
      <c r="H19" s="23" t="s">
        <v>34</v>
      </c>
      <c r="I19" s="3"/>
      <c r="J19" s="3"/>
      <c r="K19" s="3" t="s">
        <v>35</v>
      </c>
      <c r="L19" s="3"/>
      <c r="M19" s="3"/>
      <c r="N19" s="3"/>
      <c r="O19" s="3" t="s">
        <v>36</v>
      </c>
      <c r="P19" s="3" t="s">
        <v>37</v>
      </c>
    </row>
    <row r="20" spans="2:17" s="18" customFormat="1" x14ac:dyDescent="0.35">
      <c r="B20" s="14"/>
      <c r="C20" s="21"/>
      <c r="D20" s="16"/>
      <c r="E20" s="11"/>
      <c r="F20" s="23"/>
      <c r="G20" s="3"/>
      <c r="H20" s="3"/>
      <c r="J20" s="3"/>
      <c r="K20" s="3"/>
      <c r="L20" s="3"/>
      <c r="M20" s="3" t="s">
        <v>38</v>
      </c>
      <c r="N20" s="3" t="s">
        <v>877</v>
      </c>
    </row>
    <row r="21" spans="2:17" s="18" customFormat="1" x14ac:dyDescent="0.35">
      <c r="B21" s="14"/>
      <c r="C21" s="13" t="s">
        <v>207</v>
      </c>
      <c r="D21" s="16"/>
      <c r="E21" s="11"/>
      <c r="F21" s="23"/>
      <c r="G21" s="3"/>
      <c r="H21" s="3"/>
      <c r="J21" s="3"/>
      <c r="K21" s="3"/>
      <c r="L21" s="3"/>
      <c r="M21" s="3" t="s">
        <v>39</v>
      </c>
      <c r="N21" s="3" t="s">
        <v>40</v>
      </c>
    </row>
    <row r="22" spans="2:17" s="18" customFormat="1" ht="273.75" customHeight="1" thickBot="1" x14ac:dyDescent="0.4">
      <c r="B22" s="14"/>
      <c r="C22" s="28" t="s">
        <v>210</v>
      </c>
      <c r="D22" s="91" t="s">
        <v>909</v>
      </c>
      <c r="E22" s="17"/>
      <c r="G22" s="3"/>
      <c r="H22" s="23" t="s">
        <v>41</v>
      </c>
      <c r="I22" s="3"/>
      <c r="J22" s="3"/>
      <c r="L22" s="3"/>
      <c r="M22" s="3"/>
      <c r="N22" s="3"/>
      <c r="O22" s="3" t="s">
        <v>42</v>
      </c>
      <c r="P22" s="3" t="s">
        <v>43</v>
      </c>
      <c r="Q22" s="437"/>
    </row>
    <row r="23" spans="2:17" s="18" customFormat="1" x14ac:dyDescent="0.35">
      <c r="B23" s="439" t="s">
        <v>209</v>
      </c>
      <c r="C23" s="440"/>
      <c r="D23" s="445">
        <v>41922</v>
      </c>
      <c r="E23" s="17"/>
      <c r="G23" s="3"/>
      <c r="H23" s="23"/>
      <c r="I23" s="3"/>
      <c r="J23" s="3"/>
      <c r="L23" s="3"/>
      <c r="M23" s="3"/>
      <c r="N23" s="3"/>
      <c r="O23" s="3"/>
      <c r="P23" s="3"/>
    </row>
    <row r="24" spans="2:17" s="18" customFormat="1" ht="15.75" customHeight="1" x14ac:dyDescent="0.35">
      <c r="B24" s="439"/>
      <c r="C24" s="440"/>
      <c r="D24" s="446"/>
      <c r="E24" s="17"/>
      <c r="G24" s="3"/>
      <c r="H24" s="23"/>
      <c r="I24" s="3"/>
      <c r="J24" s="3"/>
      <c r="L24" s="3"/>
      <c r="M24" s="3"/>
      <c r="N24" s="3"/>
      <c r="O24" s="3"/>
      <c r="P24" s="3"/>
    </row>
    <row r="25" spans="2:17" s="18" customFormat="1" ht="27.75" customHeight="1" x14ac:dyDescent="0.35">
      <c r="B25" s="439" t="s">
        <v>269</v>
      </c>
      <c r="C25" s="440"/>
      <c r="D25" s="79">
        <v>41968</v>
      </c>
      <c r="E25" s="17"/>
      <c r="F25" s="3"/>
      <c r="G25" s="23"/>
      <c r="H25" s="3"/>
      <c r="I25" s="3"/>
      <c r="K25" s="3"/>
      <c r="L25" s="3"/>
      <c r="M25" s="3"/>
      <c r="N25" s="3" t="s">
        <v>44</v>
      </c>
      <c r="O25" s="3" t="s">
        <v>45</v>
      </c>
    </row>
    <row r="26" spans="2:17" s="18" customFormat="1" ht="32.25" customHeight="1" x14ac:dyDescent="0.35">
      <c r="B26" s="439" t="s">
        <v>211</v>
      </c>
      <c r="C26" s="440"/>
      <c r="D26" s="80">
        <v>42178</v>
      </c>
      <c r="E26" s="17"/>
      <c r="F26" s="3"/>
      <c r="G26" s="23"/>
      <c r="H26" s="3"/>
      <c r="I26" s="3"/>
      <c r="K26" s="3"/>
      <c r="L26" s="3"/>
      <c r="M26" s="3"/>
      <c r="N26" s="3" t="s">
        <v>46</v>
      </c>
      <c r="O26" s="3" t="s">
        <v>47</v>
      </c>
    </row>
    <row r="27" spans="2:17" s="18" customFormat="1" ht="28.5" customHeight="1" x14ac:dyDescent="0.35">
      <c r="B27" s="439" t="s">
        <v>268</v>
      </c>
      <c r="C27" s="440"/>
      <c r="D27" s="436">
        <v>23</v>
      </c>
      <c r="E27" s="29"/>
      <c r="F27" s="3"/>
      <c r="G27" s="23"/>
      <c r="H27" s="3"/>
      <c r="I27" s="3"/>
      <c r="J27" s="3"/>
      <c r="K27" s="3"/>
      <c r="L27" s="3"/>
      <c r="M27" s="3"/>
      <c r="N27" s="3"/>
      <c r="O27" s="3"/>
    </row>
    <row r="28" spans="2:17" s="18" customFormat="1" ht="44" thickBot="1" x14ac:dyDescent="0.4">
      <c r="B28" s="41"/>
      <c r="C28" s="42" t="s">
        <v>271</v>
      </c>
      <c r="D28" s="81" t="s">
        <v>919</v>
      </c>
      <c r="E28" s="17"/>
      <c r="F28" s="3"/>
      <c r="G28" s="23"/>
      <c r="H28" s="3"/>
      <c r="I28" s="3"/>
      <c r="J28" s="3"/>
      <c r="K28" s="3"/>
      <c r="L28" s="3"/>
      <c r="M28" s="3"/>
      <c r="N28" s="3"/>
      <c r="O28" s="3"/>
    </row>
    <row r="29" spans="2:17" s="18" customFormat="1" x14ac:dyDescent="0.35">
      <c r="B29" s="14"/>
      <c r="C29" s="15"/>
      <c r="D29" s="30"/>
      <c r="E29" s="17"/>
      <c r="F29" s="3"/>
      <c r="G29" s="23"/>
      <c r="H29" s="3"/>
      <c r="I29" s="3"/>
      <c r="J29" s="3"/>
      <c r="K29" s="3"/>
      <c r="L29" s="3"/>
      <c r="M29" s="3"/>
      <c r="N29" s="3"/>
      <c r="O29" s="3"/>
    </row>
    <row r="30" spans="2:17" s="18" customFormat="1" ht="15" thickBot="1" x14ac:dyDescent="0.4">
      <c r="B30" s="14"/>
      <c r="C30" s="15"/>
      <c r="D30" s="31" t="s">
        <v>48</v>
      </c>
      <c r="E30" s="17"/>
      <c r="G30" s="3"/>
      <c r="H30" s="23" t="s">
        <v>49</v>
      </c>
      <c r="I30" s="3"/>
      <c r="J30" s="3"/>
      <c r="K30" s="3"/>
      <c r="L30" s="3"/>
      <c r="M30" s="3"/>
      <c r="N30" s="3"/>
      <c r="O30" s="3"/>
      <c r="P30" s="3"/>
    </row>
    <row r="31" spans="2:17" s="18" customFormat="1" ht="102" thickBot="1" x14ac:dyDescent="0.4">
      <c r="B31" s="14"/>
      <c r="C31" s="15"/>
      <c r="D31" s="32" t="s">
        <v>805</v>
      </c>
      <c r="E31" s="17"/>
      <c r="F31" s="33"/>
      <c r="G31" s="3"/>
      <c r="H31" s="23" t="s">
        <v>50</v>
      </c>
      <c r="I31" s="3"/>
      <c r="J31" s="3"/>
      <c r="K31" s="3"/>
      <c r="L31" s="3"/>
      <c r="M31" s="3"/>
      <c r="N31" s="3"/>
      <c r="O31" s="3"/>
      <c r="P31" s="3"/>
    </row>
    <row r="32" spans="2:17" s="18" customFormat="1" ht="32.25" customHeight="1" thickBot="1" x14ac:dyDescent="0.4">
      <c r="B32" s="439" t="s">
        <v>51</v>
      </c>
      <c r="C32" s="441"/>
      <c r="D32" s="16"/>
      <c r="E32" s="17"/>
      <c r="G32" s="3"/>
      <c r="H32" s="23" t="s">
        <v>52</v>
      </c>
      <c r="I32" s="3"/>
      <c r="J32" s="3"/>
      <c r="K32" s="3"/>
      <c r="L32" s="3"/>
      <c r="M32" s="3"/>
      <c r="N32" s="3"/>
      <c r="O32" s="3"/>
      <c r="P32" s="3"/>
    </row>
    <row r="33" spans="1:16" s="18" customFormat="1" ht="17.25" customHeight="1" thickBot="1" x14ac:dyDescent="0.4">
      <c r="B33" s="14"/>
      <c r="C33" s="15"/>
      <c r="D33" s="32" t="s">
        <v>687</v>
      </c>
      <c r="E33" s="17"/>
      <c r="G33" s="3"/>
      <c r="H33" s="23" t="s">
        <v>53</v>
      </c>
      <c r="I33" s="3"/>
      <c r="J33" s="3"/>
      <c r="K33" s="3"/>
      <c r="L33" s="3"/>
      <c r="M33" s="3"/>
      <c r="N33" s="3"/>
      <c r="O33" s="3"/>
      <c r="P33" s="3"/>
    </row>
    <row r="34" spans="1:16" s="18" customFormat="1" x14ac:dyDescent="0.35">
      <c r="B34" s="14"/>
      <c r="C34" s="15"/>
      <c r="D34" s="16"/>
      <c r="E34" s="17"/>
      <c r="F34" s="33"/>
      <c r="G34" s="3"/>
      <c r="H34" s="23" t="s">
        <v>54</v>
      </c>
      <c r="I34" s="3"/>
      <c r="J34" s="3"/>
      <c r="K34" s="3"/>
      <c r="L34" s="3"/>
      <c r="M34" s="3"/>
      <c r="N34" s="3"/>
      <c r="O34" s="3"/>
      <c r="P34" s="3"/>
    </row>
    <row r="35" spans="1:16" s="18" customFormat="1" x14ac:dyDescent="0.35">
      <c r="B35" s="14"/>
      <c r="C35" s="34" t="s">
        <v>55</v>
      </c>
      <c r="D35" s="16"/>
      <c r="E35" s="17"/>
      <c r="G35" s="3"/>
      <c r="H35" s="23" t="s">
        <v>56</v>
      </c>
      <c r="I35" s="3"/>
      <c r="J35" s="3"/>
      <c r="K35" s="3"/>
      <c r="L35" s="3"/>
      <c r="M35" s="3"/>
      <c r="N35" s="3"/>
      <c r="O35" s="3"/>
      <c r="P35" s="3"/>
    </row>
    <row r="36" spans="1:16" s="18" customFormat="1" ht="31.5" customHeight="1" thickBot="1" x14ac:dyDescent="0.4">
      <c r="B36" s="439" t="s">
        <v>57</v>
      </c>
      <c r="C36" s="441"/>
      <c r="D36" s="16"/>
      <c r="E36" s="17"/>
      <c r="G36" s="3"/>
      <c r="H36" s="23" t="s">
        <v>58</v>
      </c>
      <c r="I36" s="3"/>
      <c r="J36" s="3"/>
      <c r="K36" s="3"/>
      <c r="L36" s="3"/>
      <c r="M36" s="3"/>
      <c r="N36" s="3"/>
      <c r="O36" s="3"/>
      <c r="P36" s="3"/>
    </row>
    <row r="37" spans="1:16" s="18" customFormat="1" ht="29" x14ac:dyDescent="0.35">
      <c r="B37" s="14"/>
      <c r="C37" s="15" t="s">
        <v>59</v>
      </c>
      <c r="D37" s="74" t="s">
        <v>723</v>
      </c>
      <c r="E37" s="17"/>
      <c r="G37" s="3"/>
      <c r="H37" s="23" t="s">
        <v>60</v>
      </c>
      <c r="I37" s="3"/>
      <c r="J37" s="3"/>
      <c r="K37" s="3"/>
      <c r="L37" s="3"/>
      <c r="M37" s="3"/>
      <c r="N37" s="3"/>
      <c r="O37" s="3"/>
      <c r="P37" s="3"/>
    </row>
    <row r="38" spans="1:16" s="18" customFormat="1" x14ac:dyDescent="0.35">
      <c r="B38" s="14"/>
      <c r="C38" s="15" t="s">
        <v>61</v>
      </c>
      <c r="D38" s="75" t="s">
        <v>791</v>
      </c>
      <c r="E38" s="17"/>
      <c r="G38" s="3"/>
      <c r="H38" s="23" t="s">
        <v>62</v>
      </c>
      <c r="I38" s="3"/>
      <c r="J38" s="3"/>
      <c r="K38" s="3"/>
      <c r="L38" s="3"/>
      <c r="M38" s="3"/>
      <c r="N38" s="3"/>
      <c r="O38" s="3"/>
      <c r="P38" s="3"/>
    </row>
    <row r="39" spans="1:16" s="18" customFormat="1" ht="15" thickBot="1" x14ac:dyDescent="0.4">
      <c r="B39" s="14"/>
      <c r="C39" s="15" t="s">
        <v>63</v>
      </c>
      <c r="D39" s="76">
        <v>43669</v>
      </c>
      <c r="E39" s="17"/>
      <c r="G39" s="3"/>
      <c r="H39" s="23" t="s">
        <v>64</v>
      </c>
      <c r="I39" s="3"/>
      <c r="J39" s="3"/>
      <c r="K39" s="3"/>
      <c r="L39" s="3"/>
      <c r="M39" s="3"/>
      <c r="N39" s="3"/>
      <c r="O39" s="3"/>
      <c r="P39" s="3"/>
    </row>
    <row r="40" spans="1:16" s="18" customFormat="1" ht="15" customHeight="1" thickBot="1" x14ac:dyDescent="0.4">
      <c r="B40" s="14"/>
      <c r="C40" s="22" t="s">
        <v>206</v>
      </c>
      <c r="D40" s="77"/>
      <c r="E40" s="17"/>
      <c r="G40" s="3"/>
      <c r="H40" s="23" t="s">
        <v>65</v>
      </c>
      <c r="I40" s="3"/>
      <c r="J40" s="3"/>
      <c r="K40" s="3"/>
      <c r="L40" s="3"/>
      <c r="M40" s="3"/>
      <c r="N40" s="3"/>
      <c r="O40" s="3"/>
      <c r="P40" s="3"/>
    </row>
    <row r="41" spans="1:16" s="18" customFormat="1" ht="29" x14ac:dyDescent="0.35">
      <c r="B41" s="14"/>
      <c r="C41" s="15" t="s">
        <v>59</v>
      </c>
      <c r="D41" s="74" t="s">
        <v>688</v>
      </c>
      <c r="E41" s="17"/>
      <c r="G41" s="3"/>
      <c r="H41" s="23" t="s">
        <v>615</v>
      </c>
      <c r="I41" s="3"/>
      <c r="J41" s="3"/>
      <c r="K41" s="3"/>
      <c r="L41" s="3"/>
      <c r="M41" s="3"/>
      <c r="N41" s="3"/>
      <c r="O41" s="3"/>
      <c r="P41" s="3"/>
    </row>
    <row r="42" spans="1:16" s="18" customFormat="1" x14ac:dyDescent="0.35">
      <c r="B42" s="14"/>
      <c r="C42" s="15" t="s">
        <v>61</v>
      </c>
      <c r="D42" s="75" t="s">
        <v>689</v>
      </c>
      <c r="E42" s="17"/>
      <c r="G42" s="3"/>
      <c r="H42" s="23" t="s">
        <v>66</v>
      </c>
      <c r="I42" s="3"/>
      <c r="J42" s="3"/>
      <c r="K42" s="3"/>
      <c r="L42" s="3"/>
      <c r="M42" s="3"/>
      <c r="N42" s="3"/>
      <c r="O42" s="3"/>
      <c r="P42" s="3"/>
    </row>
    <row r="43" spans="1:16" s="18" customFormat="1" ht="15" thickBot="1" x14ac:dyDescent="0.4">
      <c r="B43" s="14"/>
      <c r="C43" s="15" t="s">
        <v>63</v>
      </c>
      <c r="D43" s="76">
        <v>43669</v>
      </c>
      <c r="E43" s="17"/>
      <c r="G43" s="3"/>
      <c r="H43" s="23" t="s">
        <v>67</v>
      </c>
      <c r="I43" s="3"/>
      <c r="J43" s="3"/>
      <c r="K43" s="3"/>
      <c r="L43" s="3"/>
      <c r="M43" s="3"/>
      <c r="N43" s="3"/>
      <c r="O43" s="3"/>
      <c r="P43" s="3"/>
    </row>
    <row r="44" spans="1:16" s="18" customFormat="1" ht="15" thickBot="1" x14ac:dyDescent="0.4">
      <c r="B44" s="14"/>
      <c r="C44" s="22" t="s">
        <v>270</v>
      </c>
      <c r="D44" s="434"/>
      <c r="E44" s="17"/>
      <c r="G44" s="3"/>
      <c r="H44" s="23" t="s">
        <v>68</v>
      </c>
      <c r="I44" s="3"/>
      <c r="J44" s="3"/>
      <c r="K44" s="3"/>
      <c r="L44" s="3"/>
      <c r="M44" s="3"/>
      <c r="N44" s="3"/>
      <c r="O44" s="3"/>
      <c r="P44" s="3"/>
    </row>
    <row r="45" spans="1:16" s="18" customFormat="1" ht="29" x14ac:dyDescent="0.35">
      <c r="B45" s="14"/>
      <c r="C45" s="15" t="s">
        <v>59</v>
      </c>
      <c r="D45" s="74" t="s">
        <v>907</v>
      </c>
      <c r="E45" s="17"/>
      <c r="G45" s="3"/>
      <c r="H45" s="23" t="s">
        <v>69</v>
      </c>
      <c r="I45" s="3"/>
      <c r="J45" s="3"/>
      <c r="K45" s="3"/>
      <c r="L45" s="3"/>
      <c r="M45" s="3"/>
      <c r="N45" s="3"/>
      <c r="O45" s="3"/>
      <c r="P45" s="3"/>
    </row>
    <row r="46" spans="1:16" s="18" customFormat="1" x14ac:dyDescent="0.35">
      <c r="B46" s="14"/>
      <c r="C46" s="15" t="s">
        <v>61</v>
      </c>
      <c r="D46" s="435" t="s">
        <v>908</v>
      </c>
      <c r="E46" s="17"/>
      <c r="G46" s="3"/>
      <c r="H46" s="23" t="s">
        <v>70</v>
      </c>
      <c r="I46" s="3"/>
      <c r="J46" s="3"/>
      <c r="K46" s="3"/>
      <c r="L46" s="3"/>
      <c r="M46" s="3"/>
      <c r="N46" s="3"/>
      <c r="O46" s="3"/>
      <c r="P46" s="3"/>
    </row>
    <row r="47" spans="1:16" ht="15" thickBot="1" x14ac:dyDescent="0.4">
      <c r="A47" s="18"/>
      <c r="B47" s="14"/>
      <c r="C47" s="15" t="s">
        <v>63</v>
      </c>
      <c r="D47" s="76">
        <v>43803</v>
      </c>
      <c r="E47" s="17"/>
      <c r="H47" s="23" t="s">
        <v>71</v>
      </c>
    </row>
    <row r="48" spans="1:16" ht="15" thickBot="1" x14ac:dyDescent="0.4">
      <c r="B48" s="14"/>
      <c r="C48" s="22" t="s">
        <v>205</v>
      </c>
      <c r="D48" s="16"/>
      <c r="E48" s="17"/>
      <c r="H48" s="23" t="s">
        <v>72</v>
      </c>
    </row>
    <row r="49" spans="2:8" x14ac:dyDescent="0.35">
      <c r="B49" s="14"/>
      <c r="C49" s="15" t="s">
        <v>59</v>
      </c>
      <c r="D49" s="35" t="s">
        <v>637</v>
      </c>
      <c r="E49" s="17"/>
      <c r="H49" s="23" t="s">
        <v>73</v>
      </c>
    </row>
    <row r="50" spans="2:8" x14ac:dyDescent="0.35">
      <c r="B50" s="14"/>
      <c r="C50" s="15" t="s">
        <v>61</v>
      </c>
      <c r="D50" s="36" t="s">
        <v>791</v>
      </c>
      <c r="E50" s="17"/>
      <c r="H50" s="23" t="s">
        <v>74</v>
      </c>
    </row>
    <row r="51" spans="2:8" ht="15" thickBot="1" x14ac:dyDescent="0.4">
      <c r="B51" s="14"/>
      <c r="C51" s="15" t="s">
        <v>63</v>
      </c>
      <c r="D51" s="76">
        <v>43672</v>
      </c>
      <c r="E51" s="17"/>
      <c r="H51" s="23" t="s">
        <v>75</v>
      </c>
    </row>
    <row r="52" spans="2:8" ht="15" thickBot="1" x14ac:dyDescent="0.4">
      <c r="B52" s="14"/>
      <c r="C52" s="22" t="s">
        <v>205</v>
      </c>
      <c r="D52" s="16"/>
      <c r="E52" s="17"/>
      <c r="H52" s="23" t="s">
        <v>76</v>
      </c>
    </row>
    <row r="53" spans="2:8" x14ac:dyDescent="0.35">
      <c r="B53" s="14"/>
      <c r="C53" s="15" t="s">
        <v>59</v>
      </c>
      <c r="D53" s="442" t="s">
        <v>793</v>
      </c>
      <c r="E53" s="17"/>
      <c r="H53" s="23" t="s">
        <v>77</v>
      </c>
    </row>
    <row r="54" spans="2:8" ht="15" customHeight="1" x14ac:dyDescent="0.35">
      <c r="B54" s="14"/>
      <c r="C54" s="15" t="s">
        <v>61</v>
      </c>
      <c r="D54" s="443"/>
      <c r="E54" s="17"/>
      <c r="H54" s="23" t="s">
        <v>78</v>
      </c>
    </row>
    <row r="55" spans="2:8" ht="15" customHeight="1" thickBot="1" x14ac:dyDescent="0.4">
      <c r="B55" s="14"/>
      <c r="C55" s="15" t="s">
        <v>63</v>
      </c>
      <c r="D55" s="444"/>
      <c r="E55" s="17"/>
      <c r="H55" s="23" t="s">
        <v>79</v>
      </c>
    </row>
    <row r="56" spans="2:8" ht="15" thickBot="1" x14ac:dyDescent="0.4">
      <c r="B56" s="14"/>
      <c r="C56" s="22" t="s">
        <v>205</v>
      </c>
      <c r="D56" s="16"/>
      <c r="E56" s="17"/>
      <c r="H56" s="23" t="s">
        <v>80</v>
      </c>
    </row>
    <row r="57" spans="2:8" x14ac:dyDescent="0.35">
      <c r="B57" s="14"/>
      <c r="C57" s="15" t="s">
        <v>59</v>
      </c>
      <c r="D57" s="442" t="s">
        <v>793</v>
      </c>
      <c r="E57" s="17"/>
      <c r="H57" s="23" t="s">
        <v>81</v>
      </c>
    </row>
    <row r="58" spans="2:8" ht="15" customHeight="1" x14ac:dyDescent="0.35">
      <c r="B58" s="14"/>
      <c r="C58" s="15" t="s">
        <v>61</v>
      </c>
      <c r="D58" s="443"/>
      <c r="E58" s="17"/>
      <c r="H58" s="23" t="s">
        <v>82</v>
      </c>
    </row>
    <row r="59" spans="2:8" ht="15" customHeight="1" thickBot="1" x14ac:dyDescent="0.4">
      <c r="B59" s="14"/>
      <c r="C59" s="15" t="s">
        <v>63</v>
      </c>
      <c r="D59" s="444"/>
      <c r="E59" s="17"/>
      <c r="H59" s="23" t="s">
        <v>83</v>
      </c>
    </row>
    <row r="60" spans="2:8" ht="15" thickBot="1" x14ac:dyDescent="0.4">
      <c r="B60" s="37"/>
      <c r="C60" s="38"/>
      <c r="D60" s="39"/>
      <c r="E60" s="40"/>
      <c r="H60" s="23" t="s">
        <v>84</v>
      </c>
    </row>
    <row r="61" spans="2:8" x14ac:dyDescent="0.35">
      <c r="H61" s="23" t="s">
        <v>85</v>
      </c>
    </row>
    <row r="62" spans="2:8" x14ac:dyDescent="0.35">
      <c r="H62" s="23" t="s">
        <v>86</v>
      </c>
    </row>
    <row r="63" spans="2:8" x14ac:dyDescent="0.35">
      <c r="H63" s="23" t="s">
        <v>87</v>
      </c>
    </row>
    <row r="64" spans="2:8" x14ac:dyDescent="0.35">
      <c r="H64" s="23" t="s">
        <v>88</v>
      </c>
    </row>
    <row r="65" spans="8:8" x14ac:dyDescent="0.35">
      <c r="H65" s="23" t="s">
        <v>89</v>
      </c>
    </row>
    <row r="66" spans="8:8" x14ac:dyDescent="0.35">
      <c r="H66" s="23" t="s">
        <v>90</v>
      </c>
    </row>
    <row r="67" spans="8:8" x14ac:dyDescent="0.35">
      <c r="H67" s="23" t="s">
        <v>91</v>
      </c>
    </row>
    <row r="68" spans="8:8" x14ac:dyDescent="0.35">
      <c r="H68" s="23" t="s">
        <v>92</v>
      </c>
    </row>
    <row r="69" spans="8:8" x14ac:dyDescent="0.35">
      <c r="H69" s="23" t="s">
        <v>93</v>
      </c>
    </row>
    <row r="70" spans="8:8" x14ac:dyDescent="0.35">
      <c r="H70" s="23" t="s">
        <v>94</v>
      </c>
    </row>
    <row r="71" spans="8:8" x14ac:dyDescent="0.35">
      <c r="H71" s="23" t="s">
        <v>95</v>
      </c>
    </row>
    <row r="72" spans="8:8" x14ac:dyDescent="0.35">
      <c r="H72" s="23" t="s">
        <v>96</v>
      </c>
    </row>
    <row r="73" spans="8:8" x14ac:dyDescent="0.35">
      <c r="H73" s="23" t="s">
        <v>97</v>
      </c>
    </row>
    <row r="74" spans="8:8" x14ac:dyDescent="0.35">
      <c r="H74" s="23" t="s">
        <v>98</v>
      </c>
    </row>
    <row r="75" spans="8:8" x14ac:dyDescent="0.35">
      <c r="H75" s="23" t="s">
        <v>99</v>
      </c>
    </row>
    <row r="76" spans="8:8" x14ac:dyDescent="0.35">
      <c r="H76" s="23" t="s">
        <v>100</v>
      </c>
    </row>
    <row r="77" spans="8:8" x14ac:dyDescent="0.35">
      <c r="H77" s="23" t="s">
        <v>101</v>
      </c>
    </row>
    <row r="78" spans="8:8" x14ac:dyDescent="0.35">
      <c r="H78" s="23" t="s">
        <v>102</v>
      </c>
    </row>
    <row r="79" spans="8:8" x14ac:dyDescent="0.35">
      <c r="H79" s="23" t="s">
        <v>103</v>
      </c>
    </row>
    <row r="80" spans="8:8" x14ac:dyDescent="0.35">
      <c r="H80" s="23" t="s">
        <v>104</v>
      </c>
    </row>
    <row r="81" spans="8:8" x14ac:dyDescent="0.35">
      <c r="H81" s="23" t="s">
        <v>105</v>
      </c>
    </row>
    <row r="82" spans="8:8" x14ac:dyDescent="0.35">
      <c r="H82" s="23" t="s">
        <v>106</v>
      </c>
    </row>
    <row r="83" spans="8:8" x14ac:dyDescent="0.35">
      <c r="H83" s="23" t="s">
        <v>107</v>
      </c>
    </row>
    <row r="84" spans="8:8" x14ac:dyDescent="0.35">
      <c r="H84" s="23" t="s">
        <v>108</v>
      </c>
    </row>
    <row r="85" spans="8:8" x14ac:dyDescent="0.35">
      <c r="H85" s="23" t="s">
        <v>109</v>
      </c>
    </row>
    <row r="86" spans="8:8" x14ac:dyDescent="0.35">
      <c r="H86" s="23" t="s">
        <v>110</v>
      </c>
    </row>
    <row r="87" spans="8:8" x14ac:dyDescent="0.35">
      <c r="H87" s="23" t="s">
        <v>111</v>
      </c>
    </row>
    <row r="88" spans="8:8" x14ac:dyDescent="0.35">
      <c r="H88" s="23" t="s">
        <v>112</v>
      </c>
    </row>
    <row r="89" spans="8:8" x14ac:dyDescent="0.35">
      <c r="H89" s="23" t="s">
        <v>113</v>
      </c>
    </row>
    <row r="90" spans="8:8" x14ac:dyDescent="0.35">
      <c r="H90" s="23" t="s">
        <v>114</v>
      </c>
    </row>
    <row r="91" spans="8:8" x14ac:dyDescent="0.35">
      <c r="H91" s="23" t="s">
        <v>115</v>
      </c>
    </row>
    <row r="92" spans="8:8" x14ac:dyDescent="0.35">
      <c r="H92" s="23" t="s">
        <v>116</v>
      </c>
    </row>
    <row r="93" spans="8:8" x14ac:dyDescent="0.35">
      <c r="H93" s="23" t="s">
        <v>117</v>
      </c>
    </row>
    <row r="94" spans="8:8" x14ac:dyDescent="0.35">
      <c r="H94" s="23" t="s">
        <v>118</v>
      </c>
    </row>
    <row r="95" spans="8:8" x14ac:dyDescent="0.35">
      <c r="H95" s="23" t="s">
        <v>119</v>
      </c>
    </row>
    <row r="96" spans="8:8" x14ac:dyDescent="0.35">
      <c r="H96" s="23" t="s">
        <v>120</v>
      </c>
    </row>
    <row r="97" spans="8:8" x14ac:dyDescent="0.35">
      <c r="H97" s="23" t="s">
        <v>121</v>
      </c>
    </row>
    <row r="98" spans="8:8" x14ac:dyDescent="0.35">
      <c r="H98" s="23" t="s">
        <v>122</v>
      </c>
    </row>
    <row r="99" spans="8:8" x14ac:dyDescent="0.35">
      <c r="H99" s="23" t="s">
        <v>123</v>
      </c>
    </row>
    <row r="100" spans="8:8" x14ac:dyDescent="0.35">
      <c r="H100" s="23" t="s">
        <v>124</v>
      </c>
    </row>
    <row r="101" spans="8:8" x14ac:dyDescent="0.35">
      <c r="H101" s="23" t="s">
        <v>125</v>
      </c>
    </row>
    <row r="102" spans="8:8" x14ac:dyDescent="0.35">
      <c r="H102" s="23" t="s">
        <v>126</v>
      </c>
    </row>
    <row r="103" spans="8:8" x14ac:dyDescent="0.35">
      <c r="H103" s="23" t="s">
        <v>127</v>
      </c>
    </row>
    <row r="104" spans="8:8" x14ac:dyDescent="0.35">
      <c r="H104" s="23" t="s">
        <v>128</v>
      </c>
    </row>
    <row r="105" spans="8:8" x14ac:dyDescent="0.35">
      <c r="H105" s="23" t="s">
        <v>129</v>
      </c>
    </row>
    <row r="106" spans="8:8" x14ac:dyDescent="0.35">
      <c r="H106" s="23" t="s">
        <v>130</v>
      </c>
    </row>
    <row r="107" spans="8:8" x14ac:dyDescent="0.35">
      <c r="H107" s="23" t="s">
        <v>131</v>
      </c>
    </row>
    <row r="108" spans="8:8" x14ac:dyDescent="0.35">
      <c r="H108" s="23" t="s">
        <v>132</v>
      </c>
    </row>
    <row r="109" spans="8:8" x14ac:dyDescent="0.35">
      <c r="H109" s="23" t="s">
        <v>133</v>
      </c>
    </row>
    <row r="110" spans="8:8" x14ac:dyDescent="0.35">
      <c r="H110" s="23" t="s">
        <v>134</v>
      </c>
    </row>
    <row r="111" spans="8:8" x14ac:dyDescent="0.35">
      <c r="H111" s="23" t="s">
        <v>135</v>
      </c>
    </row>
    <row r="112" spans="8:8" x14ac:dyDescent="0.35">
      <c r="H112" s="23" t="s">
        <v>136</v>
      </c>
    </row>
    <row r="113" spans="8:8" x14ac:dyDescent="0.35">
      <c r="H113" s="23" t="s">
        <v>137</v>
      </c>
    </row>
    <row r="114" spans="8:8" x14ac:dyDescent="0.35">
      <c r="H114" s="23" t="s">
        <v>138</v>
      </c>
    </row>
    <row r="115" spans="8:8" x14ac:dyDescent="0.35">
      <c r="H115" s="23" t="s">
        <v>139</v>
      </c>
    </row>
    <row r="116" spans="8:8" x14ac:dyDescent="0.35">
      <c r="H116" s="23" t="s">
        <v>140</v>
      </c>
    </row>
    <row r="117" spans="8:8" x14ac:dyDescent="0.35">
      <c r="H117" s="23" t="s">
        <v>141</v>
      </c>
    </row>
    <row r="118" spans="8:8" x14ac:dyDescent="0.35">
      <c r="H118" s="23" t="s">
        <v>142</v>
      </c>
    </row>
    <row r="119" spans="8:8" x14ac:dyDescent="0.35">
      <c r="H119" s="23" t="s">
        <v>143</v>
      </c>
    </row>
    <row r="120" spans="8:8" x14ac:dyDescent="0.35">
      <c r="H120" s="23" t="s">
        <v>144</v>
      </c>
    </row>
    <row r="121" spans="8:8" x14ac:dyDescent="0.35">
      <c r="H121" s="23" t="s">
        <v>145</v>
      </c>
    </row>
    <row r="122" spans="8:8" x14ac:dyDescent="0.35">
      <c r="H122" s="23" t="s">
        <v>146</v>
      </c>
    </row>
    <row r="123" spans="8:8" x14ac:dyDescent="0.35">
      <c r="H123" s="23" t="s">
        <v>147</v>
      </c>
    </row>
    <row r="124" spans="8:8" x14ac:dyDescent="0.35">
      <c r="H124" s="23" t="s">
        <v>148</v>
      </c>
    </row>
    <row r="125" spans="8:8" x14ac:dyDescent="0.35">
      <c r="H125" s="23" t="s">
        <v>149</v>
      </c>
    </row>
    <row r="126" spans="8:8" x14ac:dyDescent="0.35">
      <c r="H126" s="23" t="s">
        <v>150</v>
      </c>
    </row>
    <row r="127" spans="8:8" x14ac:dyDescent="0.35">
      <c r="H127" s="23" t="s">
        <v>151</v>
      </c>
    </row>
    <row r="128" spans="8:8" x14ac:dyDescent="0.35">
      <c r="H128" s="23" t="s">
        <v>152</v>
      </c>
    </row>
    <row r="129" spans="8:8" x14ac:dyDescent="0.35">
      <c r="H129" s="23" t="s">
        <v>153</v>
      </c>
    </row>
    <row r="130" spans="8:8" x14ac:dyDescent="0.35">
      <c r="H130" s="23" t="s">
        <v>154</v>
      </c>
    </row>
    <row r="131" spans="8:8" x14ac:dyDescent="0.35">
      <c r="H131" s="23" t="s">
        <v>155</v>
      </c>
    </row>
    <row r="132" spans="8:8" x14ac:dyDescent="0.35">
      <c r="H132" s="23" t="s">
        <v>156</v>
      </c>
    </row>
    <row r="133" spans="8:8" x14ac:dyDescent="0.35">
      <c r="H133" s="23" t="s">
        <v>157</v>
      </c>
    </row>
    <row r="134" spans="8:8" x14ac:dyDescent="0.35">
      <c r="H134" s="23" t="s">
        <v>158</v>
      </c>
    </row>
    <row r="135" spans="8:8" x14ac:dyDescent="0.35">
      <c r="H135" s="23" t="s">
        <v>159</v>
      </c>
    </row>
    <row r="136" spans="8:8" x14ac:dyDescent="0.35">
      <c r="H136" s="23" t="s">
        <v>160</v>
      </c>
    </row>
    <row r="137" spans="8:8" x14ac:dyDescent="0.35">
      <c r="H137" s="23" t="s">
        <v>161</v>
      </c>
    </row>
    <row r="138" spans="8:8" x14ac:dyDescent="0.35">
      <c r="H138" s="23" t="s">
        <v>162</v>
      </c>
    </row>
    <row r="139" spans="8:8" x14ac:dyDescent="0.35">
      <c r="H139" s="23" t="s">
        <v>163</v>
      </c>
    </row>
    <row r="140" spans="8:8" x14ac:dyDescent="0.35">
      <c r="H140" s="23" t="s">
        <v>164</v>
      </c>
    </row>
    <row r="141" spans="8:8" x14ac:dyDescent="0.35">
      <c r="H141" s="23" t="s">
        <v>165</v>
      </c>
    </row>
    <row r="142" spans="8:8" x14ac:dyDescent="0.35">
      <c r="H142" s="23" t="s">
        <v>166</v>
      </c>
    </row>
    <row r="143" spans="8:8" x14ac:dyDescent="0.35">
      <c r="H143" s="23" t="s">
        <v>167</v>
      </c>
    </row>
    <row r="144" spans="8:8" x14ac:dyDescent="0.35">
      <c r="H144" s="23" t="s">
        <v>168</v>
      </c>
    </row>
    <row r="145" spans="8:8" x14ac:dyDescent="0.35">
      <c r="H145" s="23" t="s">
        <v>169</v>
      </c>
    </row>
    <row r="146" spans="8:8" x14ac:dyDescent="0.35">
      <c r="H146" s="23" t="s">
        <v>170</v>
      </c>
    </row>
    <row r="147" spans="8:8" x14ac:dyDescent="0.35">
      <c r="H147" s="23" t="s">
        <v>171</v>
      </c>
    </row>
    <row r="148" spans="8:8" x14ac:dyDescent="0.35">
      <c r="H148" s="23" t="s">
        <v>172</v>
      </c>
    </row>
    <row r="149" spans="8:8" x14ac:dyDescent="0.35">
      <c r="H149" s="23" t="s">
        <v>173</v>
      </c>
    </row>
    <row r="150" spans="8:8" x14ac:dyDescent="0.35">
      <c r="H150" s="23" t="s">
        <v>174</v>
      </c>
    </row>
    <row r="151" spans="8:8" x14ac:dyDescent="0.35">
      <c r="H151" s="23" t="s">
        <v>175</v>
      </c>
    </row>
    <row r="152" spans="8:8" x14ac:dyDescent="0.35">
      <c r="H152" s="23" t="s">
        <v>176</v>
      </c>
    </row>
    <row r="153" spans="8:8" x14ac:dyDescent="0.35">
      <c r="H153" s="23" t="s">
        <v>177</v>
      </c>
    </row>
    <row r="154" spans="8:8" x14ac:dyDescent="0.35">
      <c r="H154" s="23" t="s">
        <v>178</v>
      </c>
    </row>
    <row r="155" spans="8:8" x14ac:dyDescent="0.35">
      <c r="H155" s="23" t="s">
        <v>179</v>
      </c>
    </row>
    <row r="156" spans="8:8" x14ac:dyDescent="0.35">
      <c r="H156" s="23" t="s">
        <v>180</v>
      </c>
    </row>
    <row r="157" spans="8:8" x14ac:dyDescent="0.35">
      <c r="H157" s="23" t="s">
        <v>181</v>
      </c>
    </row>
    <row r="158" spans="8:8" x14ac:dyDescent="0.35">
      <c r="H158" s="23" t="s">
        <v>182</v>
      </c>
    </row>
    <row r="159" spans="8:8" x14ac:dyDescent="0.35">
      <c r="H159" s="23" t="s">
        <v>183</v>
      </c>
    </row>
    <row r="160" spans="8:8" x14ac:dyDescent="0.35">
      <c r="H160" s="23" t="s">
        <v>184</v>
      </c>
    </row>
    <row r="161" spans="8:8" x14ac:dyDescent="0.35">
      <c r="H161" s="23" t="s">
        <v>185</v>
      </c>
    </row>
    <row r="162" spans="8:8" x14ac:dyDescent="0.35">
      <c r="H162" s="23" t="s">
        <v>186</v>
      </c>
    </row>
    <row r="163" spans="8:8" x14ac:dyDescent="0.35">
      <c r="H163" s="23" t="s">
        <v>187</v>
      </c>
    </row>
    <row r="164" spans="8:8" x14ac:dyDescent="0.35">
      <c r="H164" s="23" t="s">
        <v>188</v>
      </c>
    </row>
    <row r="165" spans="8:8" x14ac:dyDescent="0.35">
      <c r="H165" s="23" t="s">
        <v>189</v>
      </c>
    </row>
    <row r="166" spans="8:8" x14ac:dyDescent="0.35">
      <c r="H166" s="23" t="s">
        <v>190</v>
      </c>
    </row>
    <row r="167" spans="8:8" x14ac:dyDescent="0.35">
      <c r="H167" s="23" t="s">
        <v>191</v>
      </c>
    </row>
    <row r="168" spans="8:8" x14ac:dyDescent="0.35">
      <c r="H168" s="23" t="s">
        <v>192</v>
      </c>
    </row>
    <row r="169" spans="8:8" x14ac:dyDescent="0.35">
      <c r="H169" s="23" t="s">
        <v>193</v>
      </c>
    </row>
    <row r="170" spans="8:8" x14ac:dyDescent="0.35">
      <c r="H170" s="23" t="s">
        <v>194</v>
      </c>
    </row>
    <row r="171" spans="8:8" x14ac:dyDescent="0.35">
      <c r="H171" s="23" t="s">
        <v>195</v>
      </c>
    </row>
    <row r="172" spans="8:8" x14ac:dyDescent="0.35">
      <c r="H172" s="23" t="s">
        <v>196</v>
      </c>
    </row>
    <row r="173" spans="8:8" x14ac:dyDescent="0.35">
      <c r="H173" s="23" t="s">
        <v>197</v>
      </c>
    </row>
    <row r="174" spans="8:8" x14ac:dyDescent="0.35">
      <c r="H174" s="23" t="s">
        <v>198</v>
      </c>
    </row>
    <row r="175" spans="8:8" x14ac:dyDescent="0.35">
      <c r="H175" s="23" t="s">
        <v>199</v>
      </c>
    </row>
    <row r="176" spans="8:8" x14ac:dyDescent="0.35">
      <c r="H176" s="23" t="s">
        <v>200</v>
      </c>
    </row>
    <row r="177" spans="8:8" x14ac:dyDescent="0.35">
      <c r="H177" s="23" t="s">
        <v>201</v>
      </c>
    </row>
  </sheetData>
  <customSheetViews>
    <customSheetView guid="{3BDE5115-0CAB-4E7F-8B71-52C140141670}" hiddenRows="1" hiddenColumns="1" topLeftCell="A40">
      <selection activeCell="D5" sqref="D5"/>
      <pageMargins left="0.7" right="0.7" top="0.75" bottom="0.75" header="0.3" footer="0.3"/>
      <pageSetup orientation="landscape" r:id="rId1"/>
    </customSheetView>
  </customSheetViews>
  <mergeCells count="11">
    <mergeCell ref="B16:C16"/>
    <mergeCell ref="B27:C27"/>
    <mergeCell ref="B36:C36"/>
    <mergeCell ref="B26:C26"/>
    <mergeCell ref="B19:C19"/>
    <mergeCell ref="B23:C24"/>
    <mergeCell ref="B25:C25"/>
    <mergeCell ref="B32:C32"/>
    <mergeCell ref="D53:D55"/>
    <mergeCell ref="D57:D59"/>
    <mergeCell ref="D23:D24"/>
  </mergeCells>
  <dataValidations disablePrompts="1" count="5">
    <dataValidation type="list" allowBlank="1" showInputMessage="1" showErrorMessage="1" sqref="D65534">
      <formula1>$P$15:$P$26</formula1>
    </dataValidation>
    <dataValidation type="list" allowBlank="1" showInputMessage="1" showErrorMessage="1" sqref="IV65532">
      <formula1>$K$15:$K$19</formula1>
    </dataValidation>
    <dataValidation type="list" allowBlank="1" showInputMessage="1" showErrorMessage="1" sqref="D65533">
      <formula1>$O$15:$O$26</formula1>
    </dataValidation>
    <dataValidation type="list" allowBlank="1" showInputMessage="1" showErrorMessage="1" sqref="IV65525 D65525">
      <formula1>$I$15:$I$17</formula1>
    </dataValidation>
    <dataValidation type="list" allowBlank="1" showInputMessage="1" showErrorMessage="1" sqref="IV65526:IV65530 D65526:D65530">
      <formula1>$H$15:$H$177</formula1>
    </dataValidation>
  </dataValidations>
  <hyperlinks>
    <hyperlink ref="D50" r:id="rId2" display="rramasubramani@rediffmail.com"/>
    <hyperlink ref="D38" r:id="rId3" display="rramasubramani@rediffmail.com "/>
    <hyperlink ref="D42" r:id="rId4"/>
  </hyperlinks>
  <pageMargins left="0.7" right="0.7" top="0.75" bottom="0.75" header="0.3" footer="0.3"/>
  <pageSetup scale="66" fitToHeight="0"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94"/>
  <sheetViews>
    <sheetView topLeftCell="A4" zoomScale="80" zoomScaleNormal="80" workbookViewId="0">
      <selection activeCell="G12" sqref="G12:I12"/>
    </sheetView>
  </sheetViews>
  <sheetFormatPr defaultColWidth="9.1796875" defaultRowHeight="14.5" x14ac:dyDescent="0.35"/>
  <cols>
    <col min="1" max="1" width="1.453125" style="83" customWidth="1"/>
    <col min="2" max="2" width="1.54296875" style="82" customWidth="1"/>
    <col min="3" max="3" width="10.26953125" style="82" customWidth="1"/>
    <col min="4" max="4" width="21" style="82" customWidth="1"/>
    <col min="5" max="5" width="21.81640625" style="82" customWidth="1"/>
    <col min="6" max="6" width="22.26953125" style="82" customWidth="1"/>
    <col min="7" max="8" width="27.54296875" style="83" customWidth="1"/>
    <col min="9" max="9" width="24.1796875" style="83" customWidth="1"/>
    <col min="10" max="10" width="24" style="83" customWidth="1"/>
    <col min="11" max="11" width="9.54296875" style="83" customWidth="1"/>
    <col min="12" max="12" width="1.81640625" style="83" customWidth="1"/>
    <col min="13" max="13" width="5.54296875" style="83" customWidth="1"/>
    <col min="14" max="14" width="15.7265625" style="83" hidden="1" customWidth="1"/>
    <col min="15" max="15" width="23.1796875" style="83" hidden="1" customWidth="1"/>
    <col min="16" max="16" width="26.54296875" style="83" hidden="1" customWidth="1"/>
    <col min="17" max="17" width="18.1796875" style="83" hidden="1" customWidth="1"/>
    <col min="18" max="18" width="18.81640625" style="83" customWidth="1"/>
    <col min="19" max="19" width="9.81640625" style="83" bestFit="1" customWidth="1"/>
    <col min="20" max="16384" width="9.1796875" style="83"/>
  </cols>
  <sheetData>
    <row r="1" spans="2:18" ht="15" thickBot="1" x14ac:dyDescent="0.4">
      <c r="B1" s="84"/>
      <c r="C1" s="85"/>
      <c r="D1" s="85"/>
      <c r="E1" s="85"/>
      <c r="F1" s="85"/>
      <c r="G1" s="86"/>
      <c r="H1" s="86"/>
      <c r="I1" s="86"/>
      <c r="J1" s="86"/>
      <c r="K1" s="87"/>
      <c r="L1" s="88"/>
      <c r="M1" s="88"/>
    </row>
    <row r="2" spans="2:18" ht="15" thickBot="1" x14ac:dyDescent="0.4">
      <c r="B2" s="89"/>
      <c r="C2" s="499" t="s">
        <v>882</v>
      </c>
      <c r="D2" s="500"/>
      <c r="E2" s="500"/>
      <c r="F2" s="500"/>
      <c r="G2" s="500"/>
      <c r="H2" s="500"/>
      <c r="I2" s="500"/>
      <c r="J2" s="501"/>
      <c r="K2" s="90"/>
      <c r="L2" s="91"/>
      <c r="M2" s="91"/>
    </row>
    <row r="3" spans="2:18" x14ac:dyDescent="0.35">
      <c r="B3" s="488"/>
      <c r="C3" s="489"/>
      <c r="D3" s="489"/>
      <c r="E3" s="489"/>
      <c r="F3" s="489"/>
      <c r="G3" s="489"/>
      <c r="H3" s="489"/>
      <c r="I3" s="489"/>
      <c r="J3" s="91"/>
      <c r="K3" s="90"/>
      <c r="L3" s="91"/>
      <c r="M3" s="91"/>
    </row>
    <row r="4" spans="2:18" x14ac:dyDescent="0.35">
      <c r="B4" s="92"/>
      <c r="C4" s="487"/>
      <c r="D4" s="487"/>
      <c r="E4" s="487"/>
      <c r="F4" s="487"/>
      <c r="G4" s="487"/>
      <c r="H4" s="487"/>
      <c r="I4" s="487"/>
      <c r="J4" s="91"/>
      <c r="K4" s="90"/>
      <c r="L4" s="91"/>
      <c r="M4" s="91"/>
    </row>
    <row r="5" spans="2:18" x14ac:dyDescent="0.35">
      <c r="B5" s="92"/>
      <c r="C5" s="93"/>
      <c r="D5" s="94"/>
      <c r="E5" s="94"/>
      <c r="F5" s="94"/>
      <c r="G5" s="16"/>
      <c r="H5" s="16"/>
      <c r="I5" s="91"/>
      <c r="J5" s="91"/>
      <c r="K5" s="90"/>
      <c r="L5" s="91"/>
      <c r="M5" s="91"/>
    </row>
    <row r="6" spans="2:18" x14ac:dyDescent="0.35">
      <c r="B6" s="92"/>
      <c r="C6" s="476" t="s">
        <v>232</v>
      </c>
      <c r="D6" s="476"/>
      <c r="E6" s="379"/>
      <c r="F6" s="379"/>
      <c r="G6" s="95"/>
      <c r="H6" s="95"/>
      <c r="I6" s="91"/>
      <c r="J6" s="91"/>
      <c r="K6" s="90"/>
      <c r="L6" s="91"/>
      <c r="M6" s="91"/>
    </row>
    <row r="7" spans="2:18" ht="40.5" customHeight="1" thickBot="1" x14ac:dyDescent="0.4">
      <c r="B7" s="92"/>
      <c r="C7" s="502" t="s">
        <v>242</v>
      </c>
      <c r="D7" s="502"/>
      <c r="E7" s="502"/>
      <c r="F7" s="502"/>
      <c r="G7" s="502"/>
      <c r="H7" s="502"/>
      <c r="I7" s="502"/>
      <c r="J7" s="91"/>
      <c r="K7" s="90"/>
      <c r="L7" s="91"/>
      <c r="M7" s="91"/>
    </row>
    <row r="8" spans="2:18" ht="50.15" customHeight="1" thickBot="1" x14ac:dyDescent="0.4">
      <c r="B8" s="92"/>
      <c r="C8" s="476" t="s">
        <v>881</v>
      </c>
      <c r="D8" s="476"/>
      <c r="E8" s="379"/>
      <c r="F8" s="379"/>
      <c r="G8" s="494">
        <v>522821</v>
      </c>
      <c r="H8" s="495"/>
      <c r="I8" s="496"/>
      <c r="J8" s="91" t="s">
        <v>690</v>
      </c>
      <c r="K8" s="90"/>
      <c r="L8" s="91"/>
      <c r="M8" s="91"/>
      <c r="N8" s="375"/>
      <c r="O8" s="376"/>
      <c r="P8" s="377"/>
      <c r="Q8" s="375"/>
    </row>
    <row r="9" spans="2:18" ht="50.15" customHeight="1" thickBot="1" x14ac:dyDescent="0.4">
      <c r="B9" s="92"/>
      <c r="C9" s="379"/>
      <c r="D9" s="379"/>
      <c r="E9" s="379"/>
      <c r="F9" s="379"/>
      <c r="G9" s="494">
        <v>31369240</v>
      </c>
      <c r="H9" s="495"/>
      <c r="I9" s="496"/>
      <c r="J9" s="91" t="s">
        <v>691</v>
      </c>
      <c r="K9" s="90"/>
      <c r="L9" s="91"/>
      <c r="M9" s="91"/>
      <c r="N9" s="378"/>
      <c r="O9" s="378"/>
      <c r="P9" s="378"/>
      <c r="Q9" s="375"/>
    </row>
    <row r="10" spans="2:18" ht="100" customHeight="1" thickBot="1" x14ac:dyDescent="0.4">
      <c r="B10" s="92"/>
      <c r="C10" s="476" t="s">
        <v>233</v>
      </c>
      <c r="D10" s="476"/>
      <c r="E10" s="379"/>
      <c r="F10" s="379"/>
      <c r="G10" s="491" t="s">
        <v>806</v>
      </c>
      <c r="H10" s="492"/>
      <c r="I10" s="493"/>
      <c r="J10" s="91"/>
      <c r="K10" s="90"/>
      <c r="L10" s="91"/>
      <c r="M10" s="91"/>
      <c r="N10" s="375"/>
      <c r="O10" s="375"/>
      <c r="P10" s="375"/>
      <c r="Q10" s="375"/>
      <c r="R10" s="83">
        <f>R9/G8</f>
        <v>0</v>
      </c>
    </row>
    <row r="11" spans="2:18" ht="15" thickBot="1" x14ac:dyDescent="0.4">
      <c r="B11" s="92"/>
      <c r="C11" s="94"/>
      <c r="D11" s="94"/>
      <c r="E11" s="94"/>
      <c r="F11" s="94"/>
      <c r="G11" s="91"/>
      <c r="H11" s="91"/>
      <c r="I11" s="91"/>
      <c r="J11" s="91"/>
      <c r="K11" s="90"/>
      <c r="L11" s="91"/>
      <c r="M11" s="91"/>
    </row>
    <row r="12" spans="2:18" ht="88.5" customHeight="1" thickBot="1" x14ac:dyDescent="0.4">
      <c r="B12" s="92"/>
      <c r="C12" s="476" t="s">
        <v>292</v>
      </c>
      <c r="D12" s="476"/>
      <c r="E12" s="225"/>
      <c r="F12" s="225"/>
      <c r="G12" s="480" t="s">
        <v>920</v>
      </c>
      <c r="H12" s="481"/>
      <c r="I12" s="482"/>
      <c r="J12" s="91"/>
      <c r="K12" s="90"/>
      <c r="L12" s="91"/>
      <c r="M12" s="91"/>
    </row>
    <row r="13" spans="2:18" ht="15" customHeight="1" x14ac:dyDescent="0.35">
      <c r="B13" s="92"/>
      <c r="C13" s="490" t="s">
        <v>291</v>
      </c>
      <c r="D13" s="490"/>
      <c r="E13" s="490"/>
      <c r="F13" s="490"/>
      <c r="G13" s="490"/>
      <c r="H13" s="490"/>
      <c r="I13" s="490"/>
      <c r="J13" s="91"/>
      <c r="K13" s="90"/>
      <c r="L13" s="91"/>
      <c r="M13" s="91"/>
    </row>
    <row r="14" spans="2:18" ht="15" customHeight="1" x14ac:dyDescent="0.35">
      <c r="B14" s="92"/>
      <c r="C14" s="97"/>
      <c r="D14" s="97"/>
      <c r="E14" s="97"/>
      <c r="F14" s="97"/>
      <c r="G14" s="97"/>
      <c r="H14" s="97"/>
      <c r="I14" s="97"/>
      <c r="J14" s="91"/>
      <c r="K14" s="90"/>
      <c r="L14" s="91"/>
      <c r="M14" s="91"/>
    </row>
    <row r="15" spans="2:18" ht="15" thickBot="1" x14ac:dyDescent="0.4">
      <c r="B15" s="92"/>
      <c r="C15" s="476" t="s">
        <v>216</v>
      </c>
      <c r="D15" s="476"/>
      <c r="E15" s="225"/>
      <c r="F15" s="225"/>
      <c r="G15" s="91"/>
      <c r="H15" s="91"/>
      <c r="I15" s="91"/>
      <c r="J15" s="91"/>
      <c r="K15" s="90"/>
      <c r="L15" s="91"/>
      <c r="M15" s="91"/>
      <c r="N15" s="96"/>
      <c r="O15" s="96"/>
      <c r="P15" s="96"/>
      <c r="Q15" s="96"/>
    </row>
    <row r="16" spans="2:18" ht="62.25" customHeight="1" x14ac:dyDescent="0.35">
      <c r="B16" s="92"/>
      <c r="C16" s="476" t="s">
        <v>697</v>
      </c>
      <c r="D16" s="476"/>
      <c r="E16" s="226" t="s">
        <v>784</v>
      </c>
      <c r="F16" s="226" t="s">
        <v>785</v>
      </c>
      <c r="G16" s="497" t="s">
        <v>217</v>
      </c>
      <c r="H16" s="498"/>
      <c r="I16" s="98" t="s">
        <v>722</v>
      </c>
      <c r="J16" s="217" t="s">
        <v>721</v>
      </c>
      <c r="K16" s="90"/>
      <c r="L16" s="91"/>
      <c r="M16" s="91"/>
      <c r="N16" s="96"/>
      <c r="O16" s="99"/>
      <c r="P16" s="99"/>
      <c r="Q16" s="99"/>
    </row>
    <row r="17" spans="2:17" ht="15" customHeight="1" x14ac:dyDescent="0.35">
      <c r="B17" s="92"/>
      <c r="C17" s="228"/>
      <c r="D17" s="228"/>
      <c r="E17" s="455" t="s">
        <v>796</v>
      </c>
      <c r="F17" s="455" t="s">
        <v>797</v>
      </c>
      <c r="G17" s="453" t="s">
        <v>666</v>
      </c>
      <c r="H17" s="454"/>
      <c r="I17" s="240"/>
      <c r="J17" s="240"/>
      <c r="K17" s="90"/>
      <c r="L17" s="91"/>
      <c r="M17" s="91"/>
      <c r="N17" s="96"/>
      <c r="O17" s="99"/>
      <c r="P17" s="99"/>
      <c r="Q17" s="99"/>
    </row>
    <row r="18" spans="2:17" ht="39.75" customHeight="1" x14ac:dyDescent="0.35">
      <c r="B18" s="92"/>
      <c r="C18" s="228"/>
      <c r="D18" s="228"/>
      <c r="E18" s="456"/>
      <c r="F18" s="456"/>
      <c r="G18" s="388" t="s">
        <v>834</v>
      </c>
      <c r="H18" s="389"/>
      <c r="I18" s="390">
        <v>3333.3</v>
      </c>
      <c r="J18" s="390">
        <v>199998</v>
      </c>
      <c r="K18" s="90"/>
      <c r="L18" s="91"/>
      <c r="M18" s="91"/>
      <c r="N18" s="96"/>
      <c r="O18" s="99"/>
      <c r="P18" s="99"/>
      <c r="Q18" s="99"/>
    </row>
    <row r="19" spans="2:17" ht="26.25" customHeight="1" x14ac:dyDescent="0.35">
      <c r="B19" s="92"/>
      <c r="C19" s="228"/>
      <c r="D19" s="228"/>
      <c r="E19" s="457"/>
      <c r="F19" s="457"/>
      <c r="G19" s="458" t="s">
        <v>782</v>
      </c>
      <c r="H19" s="459"/>
      <c r="I19" s="240">
        <f>SUM(I18:I18)</f>
        <v>3333.3</v>
      </c>
      <c r="J19" s="240">
        <f>SUM(J18:J18)</f>
        <v>199998</v>
      </c>
      <c r="K19" s="90"/>
      <c r="L19" s="91"/>
      <c r="M19" s="91"/>
      <c r="N19" s="96"/>
      <c r="O19" s="99"/>
      <c r="P19" s="99"/>
      <c r="Q19" s="99"/>
    </row>
    <row r="20" spans="2:17" ht="28.5" customHeight="1" x14ac:dyDescent="0.35">
      <c r="B20" s="92"/>
      <c r="C20" s="218"/>
      <c r="D20" s="218"/>
      <c r="E20" s="465" t="s">
        <v>794</v>
      </c>
      <c r="F20" s="465" t="s">
        <v>786</v>
      </c>
      <c r="G20" s="453" t="s">
        <v>667</v>
      </c>
      <c r="H20" s="454"/>
      <c r="I20" s="219"/>
      <c r="J20" s="219"/>
      <c r="K20" s="90"/>
      <c r="L20" s="91"/>
      <c r="M20" s="91"/>
      <c r="N20" s="96"/>
      <c r="O20" s="99"/>
      <c r="P20" s="99"/>
      <c r="Q20" s="99"/>
    </row>
    <row r="21" spans="2:17" ht="42.75" customHeight="1" x14ac:dyDescent="0.35">
      <c r="B21" s="92"/>
      <c r="C21" s="218"/>
      <c r="D21" s="218"/>
      <c r="E21" s="465"/>
      <c r="F21" s="465"/>
      <c r="G21" s="451" t="s">
        <v>835</v>
      </c>
      <c r="H21" s="452"/>
      <c r="I21" s="384">
        <v>37916.5</v>
      </c>
      <c r="J21" s="385">
        <f>SUM(I21)*60</f>
        <v>2274990</v>
      </c>
      <c r="K21" s="90"/>
      <c r="L21" s="91"/>
      <c r="M21" s="91"/>
      <c r="N21" s="96"/>
      <c r="O21" s="99"/>
      <c r="P21" s="99"/>
      <c r="Q21" s="99"/>
    </row>
    <row r="22" spans="2:17" ht="42.75" customHeight="1" x14ac:dyDescent="0.35">
      <c r="B22" s="92"/>
      <c r="C22" s="238"/>
      <c r="D22" s="238"/>
      <c r="E22" s="465"/>
      <c r="F22" s="465"/>
      <c r="G22" s="451" t="s">
        <v>836</v>
      </c>
      <c r="H22" s="452"/>
      <c r="I22" s="384">
        <v>3333.5</v>
      </c>
      <c r="J22" s="385">
        <f>SUM(I22)*60</f>
        <v>200010</v>
      </c>
      <c r="K22" s="90"/>
      <c r="L22" s="91"/>
      <c r="M22" s="91"/>
      <c r="N22" s="96"/>
      <c r="O22" s="99"/>
      <c r="P22" s="99"/>
      <c r="Q22" s="99"/>
    </row>
    <row r="23" spans="2:17" ht="38.25" customHeight="1" x14ac:dyDescent="0.35">
      <c r="B23" s="92"/>
      <c r="C23" s="218"/>
      <c r="D23" s="218"/>
      <c r="E23" s="465"/>
      <c r="F23" s="465"/>
      <c r="G23" s="451" t="s">
        <v>837</v>
      </c>
      <c r="H23" s="452"/>
      <c r="I23" s="386">
        <v>3200</v>
      </c>
      <c r="J23" s="385">
        <f>SUM(I23)*60</f>
        <v>192000</v>
      </c>
      <c r="K23" s="90"/>
      <c r="L23" s="91"/>
      <c r="M23" s="91"/>
      <c r="N23" s="96"/>
      <c r="O23" s="99"/>
      <c r="P23" s="99"/>
      <c r="Q23" s="99"/>
    </row>
    <row r="24" spans="2:17" ht="36" customHeight="1" x14ac:dyDescent="0.35">
      <c r="B24" s="92"/>
      <c r="C24" s="227"/>
      <c r="D24" s="227"/>
      <c r="E24" s="465"/>
      <c r="F24" s="465"/>
      <c r="G24" s="470" t="s">
        <v>838</v>
      </c>
      <c r="H24" s="471"/>
      <c r="I24" s="386">
        <v>3167</v>
      </c>
      <c r="J24" s="385">
        <f>SUM(I24)*60</f>
        <v>190020</v>
      </c>
      <c r="K24" s="90"/>
      <c r="L24" s="91"/>
      <c r="M24" s="91"/>
      <c r="N24" s="96"/>
      <c r="O24" s="99"/>
      <c r="P24" s="99"/>
      <c r="Q24" s="99"/>
    </row>
    <row r="25" spans="2:17" ht="37.5" customHeight="1" x14ac:dyDescent="0.35">
      <c r="B25" s="92"/>
      <c r="C25" s="218"/>
      <c r="D25" s="218"/>
      <c r="E25" s="465"/>
      <c r="F25" s="465"/>
      <c r="G25" s="483" t="s">
        <v>782</v>
      </c>
      <c r="H25" s="484"/>
      <c r="I25" s="220">
        <f>SUM(I21:I24)</f>
        <v>47617</v>
      </c>
      <c r="J25" s="230">
        <f>SUM(J21:J24)</f>
        <v>2857020</v>
      </c>
      <c r="K25" s="90"/>
      <c r="L25" s="91"/>
      <c r="M25" s="91"/>
      <c r="N25" s="96"/>
      <c r="O25" s="99"/>
      <c r="P25" s="99"/>
      <c r="Q25" s="99"/>
    </row>
    <row r="26" spans="2:17" ht="42.75" customHeight="1" x14ac:dyDescent="0.35">
      <c r="B26" s="92"/>
      <c r="C26" s="218"/>
      <c r="D26" s="218"/>
      <c r="E26" s="465" t="s">
        <v>787</v>
      </c>
      <c r="F26" s="465" t="s">
        <v>788</v>
      </c>
      <c r="G26" s="453" t="s">
        <v>668</v>
      </c>
      <c r="H26" s="454"/>
      <c r="I26" s="382"/>
      <c r="J26" s="383"/>
      <c r="K26" s="90"/>
      <c r="L26" s="91"/>
      <c r="M26" s="91"/>
      <c r="N26" s="96"/>
      <c r="O26" s="99"/>
      <c r="P26" s="99"/>
      <c r="Q26" s="99"/>
    </row>
    <row r="27" spans="2:17" ht="42.75" customHeight="1" x14ac:dyDescent="0.35">
      <c r="B27" s="92"/>
      <c r="C27" s="227"/>
      <c r="D27" s="227"/>
      <c r="E27" s="465"/>
      <c r="F27" s="465"/>
      <c r="G27" s="472" t="s">
        <v>840</v>
      </c>
      <c r="H27" s="473"/>
      <c r="I27" s="241">
        <v>130000</v>
      </c>
      <c r="J27" s="391">
        <v>7800000</v>
      </c>
      <c r="K27" s="90"/>
      <c r="L27" s="91"/>
      <c r="M27" s="91"/>
    </row>
    <row r="28" spans="2:17" ht="42.75" customHeight="1" x14ac:dyDescent="0.35">
      <c r="B28" s="92"/>
      <c r="C28" s="227"/>
      <c r="D28" s="227"/>
      <c r="E28" s="465"/>
      <c r="F28" s="465"/>
      <c r="G28" s="470" t="s">
        <v>839</v>
      </c>
      <c r="H28" s="471"/>
      <c r="I28" s="391">
        <v>14583</v>
      </c>
      <c r="J28" s="391">
        <v>874980</v>
      </c>
      <c r="K28" s="90"/>
      <c r="L28" s="91"/>
      <c r="M28" s="91"/>
      <c r="N28" s="83">
        <v>874980</v>
      </c>
    </row>
    <row r="29" spans="2:17" ht="42.75" customHeight="1" x14ac:dyDescent="0.35">
      <c r="B29" s="92"/>
      <c r="C29" s="227"/>
      <c r="D29" s="227"/>
      <c r="E29" s="465"/>
      <c r="F29" s="465"/>
      <c r="G29" s="449" t="s">
        <v>841</v>
      </c>
      <c r="H29" s="450"/>
      <c r="I29" s="241"/>
      <c r="J29" s="241"/>
      <c r="K29" s="90"/>
      <c r="L29" s="91"/>
      <c r="M29" s="91"/>
      <c r="N29" s="83">
        <v>52020</v>
      </c>
    </row>
    <row r="30" spans="2:17" ht="42.75" customHeight="1" x14ac:dyDescent="0.35">
      <c r="B30" s="92"/>
      <c r="C30" s="238"/>
      <c r="D30" s="238"/>
      <c r="E30" s="465"/>
      <c r="F30" s="465"/>
      <c r="G30" s="449" t="s">
        <v>842</v>
      </c>
      <c r="H30" s="450"/>
      <c r="I30" s="391">
        <v>867</v>
      </c>
      <c r="J30" s="391">
        <v>52020</v>
      </c>
      <c r="K30" s="90"/>
      <c r="L30" s="91"/>
      <c r="M30" s="91"/>
      <c r="N30" s="83">
        <v>249990</v>
      </c>
    </row>
    <row r="31" spans="2:17" ht="42.75" customHeight="1" x14ac:dyDescent="0.35">
      <c r="B31" s="92"/>
      <c r="C31" s="238"/>
      <c r="D31" s="238"/>
      <c r="E31" s="465"/>
      <c r="F31" s="465"/>
      <c r="G31" s="449" t="s">
        <v>843</v>
      </c>
      <c r="H31" s="450"/>
      <c r="I31" s="391">
        <v>4166.5</v>
      </c>
      <c r="J31" s="391">
        <v>249990</v>
      </c>
      <c r="K31" s="90"/>
      <c r="L31" s="91"/>
      <c r="M31" s="91"/>
      <c r="N31" s="83">
        <v>108000</v>
      </c>
      <c r="O31" s="83">
        <v>10383750</v>
      </c>
      <c r="P31" s="83">
        <v>209749.5</v>
      </c>
      <c r="Q31" s="83">
        <f>P31*60</f>
        <v>12584970</v>
      </c>
    </row>
    <row r="32" spans="2:17" ht="42.75" customHeight="1" x14ac:dyDescent="0.35">
      <c r="B32" s="92"/>
      <c r="C32" s="238"/>
      <c r="D32" s="238"/>
      <c r="E32" s="465"/>
      <c r="F32" s="465"/>
      <c r="G32" s="449" t="s">
        <v>844</v>
      </c>
      <c r="H32" s="450"/>
      <c r="I32" s="391">
        <v>1800</v>
      </c>
      <c r="J32" s="391">
        <v>108000</v>
      </c>
      <c r="K32" s="90"/>
      <c r="L32" s="91"/>
      <c r="M32" s="91"/>
    </row>
    <row r="33" spans="2:18" ht="42.75" customHeight="1" x14ac:dyDescent="0.35">
      <c r="B33" s="92"/>
      <c r="C33" s="238"/>
      <c r="D33" s="238"/>
      <c r="E33" s="465"/>
      <c r="F33" s="465"/>
      <c r="G33" s="449" t="s">
        <v>845</v>
      </c>
      <c r="H33" s="450"/>
      <c r="I33" s="391">
        <v>5000</v>
      </c>
      <c r="J33" s="391">
        <v>300000</v>
      </c>
      <c r="K33" s="90"/>
      <c r="L33" s="91"/>
      <c r="M33" s="91"/>
    </row>
    <row r="34" spans="2:18" ht="42.75" customHeight="1" x14ac:dyDescent="0.35">
      <c r="B34" s="92"/>
      <c r="C34" s="238"/>
      <c r="D34" s="238"/>
      <c r="E34" s="465"/>
      <c r="F34" s="465"/>
      <c r="G34" s="432" t="s">
        <v>846</v>
      </c>
      <c r="H34" s="433"/>
      <c r="I34" s="391">
        <v>3333</v>
      </c>
      <c r="J34" s="391">
        <v>199980</v>
      </c>
      <c r="K34" s="90"/>
      <c r="L34" s="91"/>
      <c r="M34" s="91"/>
      <c r="N34" s="96"/>
      <c r="O34" s="99"/>
      <c r="P34" s="99"/>
      <c r="Q34" s="99"/>
    </row>
    <row r="35" spans="2:18" ht="20.25" customHeight="1" x14ac:dyDescent="0.35">
      <c r="B35" s="92"/>
      <c r="C35" s="218"/>
      <c r="D35" s="218"/>
      <c r="E35" s="465"/>
      <c r="F35" s="465"/>
      <c r="G35" s="474" t="s">
        <v>782</v>
      </c>
      <c r="H35" s="475"/>
      <c r="I35" s="220">
        <f>SUM(I27:I34)</f>
        <v>159749.5</v>
      </c>
      <c r="J35" s="220">
        <f>SUM(J27:J34)</f>
        <v>9584970</v>
      </c>
      <c r="K35" s="90"/>
      <c r="L35" s="91"/>
      <c r="M35" s="91"/>
      <c r="N35" s="83">
        <v>300000</v>
      </c>
    </row>
    <row r="36" spans="2:18" ht="57" customHeight="1" x14ac:dyDescent="0.35">
      <c r="B36" s="92"/>
      <c r="C36" s="218"/>
      <c r="D36" s="218"/>
      <c r="E36" s="465" t="s">
        <v>789</v>
      </c>
      <c r="F36" s="465" t="s">
        <v>790</v>
      </c>
      <c r="G36" s="453" t="s">
        <v>669</v>
      </c>
      <c r="H36" s="454"/>
      <c r="I36" s="219"/>
      <c r="J36" s="219"/>
      <c r="K36" s="90"/>
      <c r="L36" s="91"/>
      <c r="M36" s="91"/>
      <c r="N36" s="83">
        <v>199980</v>
      </c>
    </row>
    <row r="37" spans="2:18" ht="28.5" customHeight="1" x14ac:dyDescent="0.35">
      <c r="B37" s="92"/>
      <c r="C37" s="218"/>
      <c r="D37" s="218"/>
      <c r="E37" s="465"/>
      <c r="F37" s="465"/>
      <c r="G37" s="451" t="s">
        <v>847</v>
      </c>
      <c r="H37" s="452"/>
      <c r="I37" s="392">
        <v>1666.5</v>
      </c>
      <c r="J37" s="385">
        <v>99990</v>
      </c>
      <c r="K37" s="90"/>
      <c r="L37" s="91"/>
      <c r="M37" s="91"/>
      <c r="N37" s="233">
        <f>SUM(I37)*60</f>
        <v>99990</v>
      </c>
      <c r="O37" s="99"/>
      <c r="P37" s="99"/>
      <c r="Q37" s="99"/>
    </row>
    <row r="38" spans="2:18" ht="28.5" customHeight="1" x14ac:dyDescent="0.35">
      <c r="B38" s="92"/>
      <c r="C38" s="238"/>
      <c r="D38" s="238"/>
      <c r="E38" s="465"/>
      <c r="F38" s="465"/>
      <c r="G38" s="451" t="s">
        <v>848</v>
      </c>
      <c r="H38" s="452"/>
      <c r="I38" s="241">
        <v>0</v>
      </c>
      <c r="J38" s="241">
        <v>0</v>
      </c>
      <c r="K38" s="90"/>
      <c r="L38" s="91"/>
      <c r="M38" s="91"/>
      <c r="N38" s="233">
        <f>SUM(I39)*60</f>
        <v>300000</v>
      </c>
      <c r="O38" s="99"/>
      <c r="P38" s="99"/>
      <c r="Q38" s="99"/>
    </row>
    <row r="39" spans="2:18" ht="28.5" customHeight="1" x14ac:dyDescent="0.35">
      <c r="B39" s="92"/>
      <c r="C39" s="238"/>
      <c r="D39" s="238"/>
      <c r="E39" s="465"/>
      <c r="F39" s="465"/>
      <c r="G39" s="451" t="s">
        <v>849</v>
      </c>
      <c r="H39" s="452"/>
      <c r="I39" s="392">
        <v>5000</v>
      </c>
      <c r="J39" s="385">
        <v>300000</v>
      </c>
      <c r="K39" s="90"/>
      <c r="L39" s="91"/>
      <c r="M39" s="91"/>
      <c r="N39" s="233">
        <f>SUM(I40)*60</f>
        <v>99990</v>
      </c>
      <c r="O39" s="99"/>
      <c r="P39" s="99"/>
      <c r="Q39" s="99"/>
    </row>
    <row r="40" spans="2:18" ht="42.75" customHeight="1" x14ac:dyDescent="0.35">
      <c r="B40" s="92"/>
      <c r="C40" s="218"/>
      <c r="D40" s="218"/>
      <c r="E40" s="465"/>
      <c r="F40" s="465"/>
      <c r="G40" s="461" t="s">
        <v>850</v>
      </c>
      <c r="H40" s="462"/>
      <c r="I40" s="392">
        <v>1666.5</v>
      </c>
      <c r="J40" s="385">
        <v>99990</v>
      </c>
      <c r="K40" s="90"/>
      <c r="L40" s="91"/>
      <c r="M40" s="91"/>
      <c r="N40" s="96"/>
      <c r="O40" s="99"/>
      <c r="P40" s="99"/>
      <c r="Q40" s="99"/>
    </row>
    <row r="41" spans="2:18" ht="42.75" customHeight="1" x14ac:dyDescent="0.35">
      <c r="B41" s="92"/>
      <c r="C41" s="238"/>
      <c r="D41" s="238"/>
      <c r="E41" s="465"/>
      <c r="F41" s="465"/>
      <c r="G41" s="461" t="s">
        <v>851</v>
      </c>
      <c r="H41" s="462"/>
      <c r="I41" s="241">
        <v>0</v>
      </c>
      <c r="J41" s="241">
        <v>0</v>
      </c>
      <c r="K41" s="90"/>
      <c r="L41" s="91"/>
      <c r="M41" s="91"/>
      <c r="N41" s="96"/>
      <c r="O41" s="99"/>
      <c r="P41" s="99"/>
      <c r="Q41" s="99"/>
    </row>
    <row r="42" spans="2:18" ht="42.75" customHeight="1" x14ac:dyDescent="0.35">
      <c r="B42" s="92"/>
      <c r="C42" s="238"/>
      <c r="D42" s="238"/>
      <c r="E42" s="465"/>
      <c r="F42" s="465"/>
      <c r="G42" s="461" t="s">
        <v>852</v>
      </c>
      <c r="H42" s="462"/>
      <c r="I42" s="241">
        <v>0</v>
      </c>
      <c r="J42" s="241">
        <v>0</v>
      </c>
      <c r="K42" s="90"/>
      <c r="L42" s="91"/>
      <c r="M42" s="91"/>
      <c r="N42" s="96"/>
      <c r="O42" s="99"/>
      <c r="P42" s="99"/>
      <c r="Q42" s="99"/>
    </row>
    <row r="43" spans="2:18" x14ac:dyDescent="0.35">
      <c r="B43" s="92"/>
      <c r="C43" s="218"/>
      <c r="D43" s="218"/>
      <c r="E43" s="465"/>
      <c r="F43" s="465"/>
      <c r="G43" s="453" t="s">
        <v>782</v>
      </c>
      <c r="H43" s="454"/>
      <c r="I43" s="221">
        <f>SUM(I37:I42)</f>
        <v>8333</v>
      </c>
      <c r="J43" s="221">
        <f>SUM(J37:J42)</f>
        <v>499980</v>
      </c>
      <c r="K43" s="90"/>
      <c r="L43" s="91"/>
      <c r="M43" s="91"/>
      <c r="N43" s="96"/>
      <c r="O43" s="99"/>
      <c r="P43" s="99"/>
      <c r="Q43" s="99"/>
    </row>
    <row r="44" spans="2:18" ht="28.5" customHeight="1" x14ac:dyDescent="0.35">
      <c r="B44" s="92"/>
      <c r="C44" s="228"/>
      <c r="D44" s="228"/>
      <c r="E44" s="99"/>
      <c r="F44" s="99"/>
      <c r="G44" s="453" t="s">
        <v>795</v>
      </c>
      <c r="H44" s="454"/>
      <c r="I44" s="220">
        <f>SUM(I19,I25,I35,I43)</f>
        <v>219032.8</v>
      </c>
      <c r="J44" s="221">
        <f>SUM(J19,J25,J35,J43)</f>
        <v>13141968</v>
      </c>
      <c r="K44" s="90"/>
      <c r="L44" s="91"/>
      <c r="M44" s="91"/>
      <c r="N44" s="96"/>
      <c r="O44" s="99"/>
      <c r="P44" s="99"/>
      <c r="Q44" s="99"/>
    </row>
    <row r="45" spans="2:18" x14ac:dyDescent="0.35">
      <c r="B45" s="92"/>
      <c r="C45" s="218"/>
      <c r="D45" s="218"/>
      <c r="E45" s="393"/>
      <c r="F45" s="393"/>
      <c r="G45" s="466" t="s">
        <v>670</v>
      </c>
      <c r="H45" s="467"/>
      <c r="I45" s="394">
        <v>13033</v>
      </c>
      <c r="J45" s="385">
        <f>SUM(I45)*60</f>
        <v>781980</v>
      </c>
      <c r="K45" s="90"/>
      <c r="L45" s="91"/>
      <c r="M45" s="91"/>
      <c r="N45" s="96"/>
      <c r="O45" s="99"/>
      <c r="P45" s="99"/>
      <c r="Q45" s="99"/>
    </row>
    <row r="46" spans="2:18" x14ac:dyDescent="0.35">
      <c r="B46" s="92"/>
      <c r="C46" s="218"/>
      <c r="D46" s="218"/>
      <c r="E46" s="393"/>
      <c r="F46" s="393"/>
      <c r="G46" s="468"/>
      <c r="H46" s="469"/>
      <c r="I46" s="222"/>
      <c r="J46" s="223"/>
      <c r="K46" s="90"/>
      <c r="L46" s="91"/>
      <c r="M46" s="91"/>
      <c r="N46" s="96"/>
      <c r="O46" s="99"/>
      <c r="P46" s="99"/>
      <c r="Q46" s="99"/>
    </row>
    <row r="47" spans="2:18" x14ac:dyDescent="0.35">
      <c r="B47" s="92"/>
      <c r="C47" s="218"/>
      <c r="D47" s="218"/>
      <c r="E47" s="393"/>
      <c r="F47" s="393"/>
      <c r="G47" s="463"/>
      <c r="H47" s="464"/>
      <c r="I47" s="224"/>
      <c r="J47" s="224"/>
      <c r="K47" s="90"/>
      <c r="L47" s="91"/>
      <c r="M47" s="91"/>
      <c r="N47" s="96"/>
      <c r="O47" s="99"/>
      <c r="P47" s="99"/>
      <c r="Q47" s="99"/>
    </row>
    <row r="48" spans="2:18" x14ac:dyDescent="0.35">
      <c r="B48" s="92"/>
      <c r="C48" s="94"/>
      <c r="D48" s="94"/>
      <c r="E48" s="395"/>
      <c r="F48" s="395"/>
      <c r="G48" s="463" t="s">
        <v>272</v>
      </c>
      <c r="H48" s="464"/>
      <c r="I48" s="387">
        <f>SUM(I44:I45)</f>
        <v>232065.8</v>
      </c>
      <c r="J48" s="387">
        <f>SUM(J44:J45)</f>
        <v>13923948</v>
      </c>
      <c r="K48" s="426"/>
      <c r="L48" s="229"/>
      <c r="M48" s="229"/>
      <c r="N48" s="427"/>
      <c r="O48" s="428"/>
      <c r="P48" s="429"/>
      <c r="Q48" s="429"/>
      <c r="R48" s="430"/>
    </row>
    <row r="49" spans="2:17" x14ac:dyDescent="0.35">
      <c r="B49" s="92"/>
      <c r="C49" s="94"/>
      <c r="D49" s="94"/>
      <c r="E49" s="106"/>
      <c r="F49" s="106"/>
      <c r="G49" s="91"/>
      <c r="H49" s="91"/>
      <c r="I49" s="91"/>
      <c r="J49" s="91"/>
      <c r="K49" s="90"/>
      <c r="L49" s="91"/>
      <c r="M49" s="91"/>
      <c r="N49" s="96"/>
      <c r="O49" s="96"/>
      <c r="P49" s="96"/>
      <c r="Q49" s="96"/>
    </row>
    <row r="50" spans="2:17" ht="34.5" customHeight="1" x14ac:dyDescent="0.35">
      <c r="B50" s="92"/>
      <c r="C50" s="476" t="s">
        <v>276</v>
      </c>
      <c r="D50" s="476"/>
      <c r="E50" s="396"/>
      <c r="F50" s="396"/>
      <c r="G50" s="91"/>
      <c r="H50" s="91"/>
      <c r="I50" s="91"/>
      <c r="J50" s="91"/>
      <c r="K50" s="90"/>
      <c r="L50" s="91"/>
      <c r="M50" s="91"/>
      <c r="N50" s="96"/>
      <c r="O50" s="96"/>
      <c r="P50" s="96"/>
      <c r="Q50" s="96"/>
    </row>
    <row r="51" spans="2:17" ht="96" customHeight="1" x14ac:dyDescent="0.35">
      <c r="B51" s="92"/>
      <c r="C51" s="476" t="s">
        <v>893</v>
      </c>
      <c r="D51" s="476"/>
      <c r="E51" s="243" t="s">
        <v>784</v>
      </c>
      <c r="F51" s="243" t="s">
        <v>785</v>
      </c>
      <c r="G51" s="397" t="s">
        <v>217</v>
      </c>
      <c r="H51" s="397" t="s">
        <v>724</v>
      </c>
      <c r="I51" s="397" t="s">
        <v>725</v>
      </c>
      <c r="J51" s="397" t="s">
        <v>243</v>
      </c>
      <c r="K51" s="90"/>
      <c r="L51" s="91"/>
      <c r="M51" s="91"/>
      <c r="N51" s="102" t="s">
        <v>695</v>
      </c>
      <c r="O51" s="102" t="s">
        <v>694</v>
      </c>
      <c r="P51" s="103" t="s">
        <v>692</v>
      </c>
      <c r="Q51" s="104" t="s">
        <v>693</v>
      </c>
    </row>
    <row r="52" spans="2:17" ht="43.5" x14ac:dyDescent="0.35">
      <c r="B52" s="92"/>
      <c r="C52" s="94"/>
      <c r="D52" s="94"/>
      <c r="E52" s="242" t="s">
        <v>665</v>
      </c>
      <c r="F52" s="398"/>
      <c r="G52" s="398"/>
      <c r="H52" s="399">
        <v>0</v>
      </c>
      <c r="I52" s="233">
        <v>0</v>
      </c>
      <c r="J52" s="234"/>
      <c r="K52" s="90"/>
      <c r="L52" s="91"/>
      <c r="M52" s="91"/>
      <c r="N52" s="83">
        <v>680000</v>
      </c>
      <c r="O52" s="83">
        <v>866645</v>
      </c>
      <c r="P52" s="83">
        <v>13333</v>
      </c>
      <c r="Q52" s="83">
        <f>P52*60</f>
        <v>799980</v>
      </c>
    </row>
    <row r="53" spans="2:17" ht="72" customHeight="1" x14ac:dyDescent="0.35">
      <c r="B53" s="92"/>
      <c r="C53" s="94"/>
      <c r="D53" s="94"/>
      <c r="E53" s="508" t="s">
        <v>796</v>
      </c>
      <c r="F53" s="509" t="s">
        <v>797</v>
      </c>
      <c r="G53" s="407" t="s">
        <v>894</v>
      </c>
      <c r="H53" s="236">
        <v>1500</v>
      </c>
      <c r="I53" s="233">
        <f>SUM(H53)*60</f>
        <v>90000</v>
      </c>
      <c r="J53" s="234"/>
      <c r="K53" s="90"/>
      <c r="L53" s="91"/>
      <c r="M53" s="91"/>
    </row>
    <row r="54" spans="2:17" ht="51.75" customHeight="1" x14ac:dyDescent="0.35">
      <c r="B54" s="92"/>
      <c r="C54" s="94"/>
      <c r="D54" s="94"/>
      <c r="E54" s="508"/>
      <c r="F54" s="509"/>
      <c r="G54" s="407" t="s">
        <v>895</v>
      </c>
      <c r="H54" s="236">
        <v>1000</v>
      </c>
      <c r="I54" s="233">
        <f t="shared" ref="I54:I63" si="0">SUM(H54)*60</f>
        <v>60000</v>
      </c>
      <c r="J54" s="234"/>
      <c r="K54" s="90"/>
      <c r="L54" s="91"/>
      <c r="M54" s="91"/>
    </row>
    <row r="55" spans="2:17" ht="58" x14ac:dyDescent="0.35">
      <c r="B55" s="92"/>
      <c r="C55" s="94"/>
      <c r="D55" s="94"/>
      <c r="E55" s="508"/>
      <c r="F55" s="509"/>
      <c r="G55" s="407" t="s">
        <v>896</v>
      </c>
      <c r="H55" s="236">
        <v>833</v>
      </c>
      <c r="I55" s="233">
        <f t="shared" si="0"/>
        <v>49980</v>
      </c>
      <c r="J55" s="234"/>
      <c r="K55" s="90"/>
      <c r="L55" s="91"/>
      <c r="M55" s="91"/>
    </row>
    <row r="56" spans="2:17" ht="29" x14ac:dyDescent="0.35">
      <c r="B56" s="92"/>
      <c r="C56" s="94"/>
      <c r="D56" s="94"/>
      <c r="E56" s="508"/>
      <c r="F56" s="509"/>
      <c r="G56" s="407" t="s">
        <v>897</v>
      </c>
      <c r="H56" s="236">
        <v>3333.5</v>
      </c>
      <c r="I56" s="233">
        <f t="shared" si="0"/>
        <v>200010</v>
      </c>
      <c r="J56" s="234"/>
      <c r="K56" s="90"/>
      <c r="L56" s="91"/>
      <c r="M56" s="91"/>
    </row>
    <row r="57" spans="2:17" ht="22.5" customHeight="1" x14ac:dyDescent="0.35">
      <c r="B57" s="92"/>
      <c r="C57" s="94"/>
      <c r="D57" s="94"/>
      <c r="E57" s="242" t="s">
        <v>799</v>
      </c>
      <c r="F57" s="243"/>
      <c r="G57" s="244"/>
      <c r="H57" s="400">
        <f>SUM(H52:H56)</f>
        <v>6666.5</v>
      </c>
      <c r="I57" s="233">
        <f t="shared" si="0"/>
        <v>399990</v>
      </c>
      <c r="J57" s="246"/>
      <c r="K57" s="90"/>
      <c r="L57" s="91"/>
      <c r="M57" s="91"/>
    </row>
    <row r="58" spans="2:17" ht="131.25" customHeight="1" x14ac:dyDescent="0.35">
      <c r="B58" s="92"/>
      <c r="C58" s="94"/>
      <c r="D58" s="94"/>
      <c r="E58" s="411" t="s">
        <v>794</v>
      </c>
      <c r="F58" s="411" t="s">
        <v>786</v>
      </c>
      <c r="G58" s="235" t="s">
        <v>853</v>
      </c>
      <c r="H58" s="236">
        <v>11750</v>
      </c>
      <c r="I58" s="233">
        <f t="shared" si="0"/>
        <v>705000</v>
      </c>
      <c r="J58" s="234">
        <v>43817</v>
      </c>
      <c r="K58" s="90"/>
      <c r="L58" s="91"/>
      <c r="M58" s="91"/>
    </row>
    <row r="59" spans="2:17" x14ac:dyDescent="0.35">
      <c r="B59" s="92"/>
      <c r="C59" s="94"/>
      <c r="D59" s="94"/>
      <c r="E59" s="242" t="s">
        <v>799</v>
      </c>
      <c r="F59" s="243"/>
      <c r="G59" s="401"/>
      <c r="H59" s="402">
        <f>SUM(H58)</f>
        <v>11750</v>
      </c>
      <c r="I59" s="245">
        <f t="shared" si="0"/>
        <v>705000</v>
      </c>
      <c r="J59" s="246"/>
      <c r="K59" s="90"/>
      <c r="L59" s="91"/>
      <c r="M59" s="91"/>
      <c r="N59" s="83">
        <v>1195833</v>
      </c>
      <c r="O59" s="83">
        <v>3095105</v>
      </c>
      <c r="P59" s="83">
        <v>47583</v>
      </c>
      <c r="Q59" s="83">
        <f>P59*60</f>
        <v>2854980</v>
      </c>
    </row>
    <row r="60" spans="2:17" ht="85.5" customHeight="1" x14ac:dyDescent="0.35">
      <c r="B60" s="92"/>
      <c r="C60" s="94"/>
      <c r="D60" s="94"/>
      <c r="E60" s="460" t="s">
        <v>787</v>
      </c>
      <c r="F60" s="460" t="s">
        <v>788</v>
      </c>
      <c r="G60" s="235" t="s">
        <v>842</v>
      </c>
      <c r="H60" s="236">
        <v>434</v>
      </c>
      <c r="I60" s="233">
        <f t="shared" si="0"/>
        <v>26040</v>
      </c>
      <c r="J60" s="234">
        <v>43817</v>
      </c>
      <c r="K60" s="90"/>
      <c r="L60" s="91"/>
      <c r="M60" s="91"/>
    </row>
    <row r="61" spans="2:17" ht="45.75" customHeight="1" x14ac:dyDescent="0.35">
      <c r="B61" s="92"/>
      <c r="C61" s="94"/>
      <c r="D61" s="94"/>
      <c r="E61" s="460"/>
      <c r="F61" s="460"/>
      <c r="G61" s="235" t="s">
        <v>854</v>
      </c>
      <c r="H61" s="403">
        <v>16666.599999999999</v>
      </c>
      <c r="I61" s="233">
        <f t="shared" si="0"/>
        <v>999995.99999999988</v>
      </c>
      <c r="J61" s="234">
        <v>43817</v>
      </c>
      <c r="K61" s="90"/>
      <c r="L61" s="91"/>
      <c r="M61" s="91"/>
    </row>
    <row r="62" spans="2:17" ht="36" customHeight="1" x14ac:dyDescent="0.35">
      <c r="B62" s="92"/>
      <c r="C62" s="94"/>
      <c r="D62" s="94"/>
      <c r="E62" s="460"/>
      <c r="F62" s="460"/>
      <c r="G62" s="235" t="s">
        <v>855</v>
      </c>
      <c r="H62" s="403">
        <v>6666.7</v>
      </c>
      <c r="I62" s="233">
        <f t="shared" si="0"/>
        <v>400002</v>
      </c>
      <c r="J62" s="234">
        <v>43817</v>
      </c>
      <c r="K62" s="90"/>
      <c r="L62" s="91"/>
      <c r="M62" s="91"/>
    </row>
    <row r="63" spans="2:17" ht="36" customHeight="1" x14ac:dyDescent="0.35">
      <c r="B63" s="92"/>
      <c r="C63" s="94"/>
      <c r="D63" s="94"/>
      <c r="E63" s="242" t="s">
        <v>799</v>
      </c>
      <c r="F63" s="401"/>
      <c r="G63" s="244"/>
      <c r="H63" s="400">
        <f>SUM(H60:H62)</f>
        <v>23767.3</v>
      </c>
      <c r="I63" s="245">
        <f t="shared" si="0"/>
        <v>1426038</v>
      </c>
      <c r="J63" s="246"/>
      <c r="K63" s="90"/>
      <c r="L63" s="91"/>
      <c r="M63" s="91"/>
    </row>
    <row r="64" spans="2:17" ht="128.25" customHeight="1" x14ac:dyDescent="0.35">
      <c r="B64" s="92"/>
      <c r="C64" s="94"/>
      <c r="D64" s="94"/>
      <c r="E64" s="508" t="s">
        <v>858</v>
      </c>
      <c r="F64" s="509" t="s">
        <v>790</v>
      </c>
      <c r="G64" s="235" t="s">
        <v>856</v>
      </c>
      <c r="H64" s="399">
        <v>3333</v>
      </c>
      <c r="I64" s="233">
        <f t="shared" ref="I64:I74" si="1">SUM(H64)*60</f>
        <v>199980</v>
      </c>
      <c r="J64" s="234">
        <v>43452</v>
      </c>
      <c r="K64" s="90"/>
      <c r="L64" s="91"/>
      <c r="M64" s="91"/>
      <c r="N64" s="83">
        <v>430000</v>
      </c>
      <c r="O64" s="83">
        <v>541710</v>
      </c>
      <c r="P64" s="83">
        <v>8334</v>
      </c>
      <c r="Q64" s="83">
        <f>P64*60</f>
        <v>500040</v>
      </c>
    </row>
    <row r="65" spans="2:17" ht="128.25" customHeight="1" x14ac:dyDescent="0.35">
      <c r="B65" s="92"/>
      <c r="C65" s="94"/>
      <c r="D65" s="94"/>
      <c r="E65" s="508"/>
      <c r="F65" s="509"/>
      <c r="G65" s="235" t="s">
        <v>857</v>
      </c>
      <c r="H65" s="399">
        <v>3333</v>
      </c>
      <c r="I65" s="233">
        <f t="shared" si="1"/>
        <v>199980</v>
      </c>
      <c r="J65" s="234">
        <v>43452</v>
      </c>
      <c r="K65" s="90"/>
      <c r="L65" s="91"/>
      <c r="M65" s="91"/>
    </row>
    <row r="66" spans="2:17" ht="29" x14ac:dyDescent="0.35">
      <c r="B66" s="92"/>
      <c r="C66" s="94"/>
      <c r="D66" s="94"/>
      <c r="E66" s="508"/>
      <c r="F66" s="509"/>
      <c r="G66" s="235" t="s">
        <v>898</v>
      </c>
      <c r="H66" s="399">
        <v>5000</v>
      </c>
      <c r="I66" s="233">
        <f t="shared" si="1"/>
        <v>300000</v>
      </c>
      <c r="J66" s="234">
        <v>43452</v>
      </c>
      <c r="K66" s="90"/>
      <c r="L66" s="91"/>
      <c r="M66" s="91"/>
    </row>
    <row r="67" spans="2:17" ht="29" x14ac:dyDescent="0.35">
      <c r="B67" s="92"/>
      <c r="C67" s="94"/>
      <c r="D67" s="94"/>
      <c r="E67" s="508"/>
      <c r="F67" s="509"/>
      <c r="G67" s="407" t="s">
        <v>899</v>
      </c>
      <c r="H67" s="408">
        <v>8333</v>
      </c>
      <c r="I67" s="233">
        <f t="shared" si="1"/>
        <v>499980</v>
      </c>
      <c r="J67" s="409"/>
      <c r="K67" s="415"/>
      <c r="L67" s="91"/>
      <c r="M67" s="91"/>
    </row>
    <row r="68" spans="2:17" ht="29" x14ac:dyDescent="0.35">
      <c r="B68" s="92"/>
      <c r="C68" s="94"/>
      <c r="D68" s="94"/>
      <c r="E68" s="508"/>
      <c r="F68" s="509"/>
      <c r="G68" s="407" t="s">
        <v>900</v>
      </c>
      <c r="H68" s="408">
        <v>16667</v>
      </c>
      <c r="I68" s="233">
        <f t="shared" si="1"/>
        <v>1000020</v>
      </c>
      <c r="J68" s="409"/>
      <c r="K68" s="415"/>
      <c r="L68" s="91"/>
      <c r="M68" s="91"/>
    </row>
    <row r="69" spans="2:17" x14ac:dyDescent="0.35">
      <c r="B69" s="92"/>
      <c r="C69" s="94"/>
      <c r="D69" s="94"/>
      <c r="E69" s="242" t="s">
        <v>799</v>
      </c>
      <c r="F69" s="243"/>
      <c r="G69" s="407"/>
      <c r="H69" s="413">
        <f>SUM(H64:H68)</f>
        <v>36666</v>
      </c>
      <c r="I69" s="245">
        <f t="shared" si="1"/>
        <v>2199960</v>
      </c>
      <c r="J69" s="409"/>
      <c r="K69" s="415"/>
      <c r="L69" s="91"/>
      <c r="M69" s="91"/>
    </row>
    <row r="70" spans="2:17" ht="28.5" customHeight="1" x14ac:dyDescent="0.35">
      <c r="B70" s="92"/>
      <c r="C70" s="94"/>
      <c r="D70" s="94"/>
      <c r="E70" s="508" t="s">
        <v>670</v>
      </c>
      <c r="F70" s="509"/>
      <c r="G70" s="235" t="s">
        <v>800</v>
      </c>
      <c r="H70" s="410">
        <v>16000</v>
      </c>
      <c r="I70" s="233">
        <f t="shared" si="1"/>
        <v>960000</v>
      </c>
      <c r="J70" s="234">
        <v>44012</v>
      </c>
      <c r="K70" s="90"/>
      <c r="L70" s="91"/>
      <c r="M70" s="91"/>
      <c r="N70" s="105"/>
      <c r="O70" s="105"/>
      <c r="P70" s="105"/>
      <c r="Q70" s="105"/>
    </row>
    <row r="71" spans="2:17" x14ac:dyDescent="0.35">
      <c r="B71" s="92"/>
      <c r="C71" s="94"/>
      <c r="D71" s="94"/>
      <c r="E71" s="508"/>
      <c r="F71" s="509"/>
      <c r="G71" s="235" t="s">
        <v>801</v>
      </c>
      <c r="H71" s="410">
        <v>4000</v>
      </c>
      <c r="I71" s="233">
        <f t="shared" si="1"/>
        <v>240000</v>
      </c>
      <c r="J71" s="234">
        <v>44012</v>
      </c>
      <c r="K71" s="90"/>
      <c r="L71" s="91"/>
      <c r="M71" s="91"/>
      <c r="N71" s="105"/>
      <c r="O71" s="105"/>
      <c r="P71" s="105"/>
      <c r="Q71" s="105"/>
    </row>
    <row r="72" spans="2:17" x14ac:dyDescent="0.35">
      <c r="B72" s="92"/>
      <c r="C72" s="94"/>
      <c r="D72" s="94"/>
      <c r="E72" s="508"/>
      <c r="F72" s="509"/>
      <c r="G72" s="235" t="s">
        <v>802</v>
      </c>
      <c r="H72" s="410">
        <v>1400</v>
      </c>
      <c r="I72" s="233">
        <f t="shared" si="1"/>
        <v>84000</v>
      </c>
      <c r="J72" s="234">
        <v>44012</v>
      </c>
      <c r="K72" s="90"/>
      <c r="L72" s="91"/>
      <c r="M72" s="91"/>
      <c r="N72" s="105"/>
      <c r="O72" s="105"/>
      <c r="P72" s="105"/>
      <c r="Q72" s="105"/>
    </row>
    <row r="73" spans="2:17" ht="29" x14ac:dyDescent="0.35">
      <c r="B73" s="92"/>
      <c r="C73" s="94"/>
      <c r="D73" s="94"/>
      <c r="E73" s="508"/>
      <c r="F73" s="509"/>
      <c r="G73" s="235" t="s">
        <v>803</v>
      </c>
      <c r="H73" s="410">
        <v>2800</v>
      </c>
      <c r="I73" s="233">
        <f t="shared" si="1"/>
        <v>168000</v>
      </c>
      <c r="J73" s="234">
        <v>44012</v>
      </c>
      <c r="K73" s="90"/>
      <c r="L73" s="91"/>
      <c r="M73" s="91"/>
      <c r="N73" s="105"/>
      <c r="O73" s="105"/>
      <c r="P73" s="105"/>
      <c r="Q73" s="105"/>
    </row>
    <row r="74" spans="2:17" x14ac:dyDescent="0.35">
      <c r="B74" s="92"/>
      <c r="C74" s="94"/>
      <c r="D74" s="94"/>
      <c r="E74" s="508"/>
      <c r="F74" s="509"/>
      <c r="G74" s="235" t="s">
        <v>804</v>
      </c>
      <c r="H74" s="410">
        <v>9366</v>
      </c>
      <c r="I74" s="233">
        <f t="shared" si="1"/>
        <v>561960</v>
      </c>
      <c r="J74" s="234">
        <v>44012</v>
      </c>
      <c r="K74" s="90"/>
      <c r="L74" s="91"/>
      <c r="M74" s="91"/>
      <c r="N74" s="105"/>
      <c r="O74" s="105"/>
      <c r="P74" s="105"/>
      <c r="Q74" s="105"/>
    </row>
    <row r="75" spans="2:17" x14ac:dyDescent="0.35">
      <c r="B75" s="92"/>
      <c r="C75" s="94"/>
      <c r="D75" s="94"/>
      <c r="E75" s="242" t="s">
        <v>799</v>
      </c>
      <c r="F75" s="381"/>
      <c r="G75" s="409"/>
      <c r="H75" s="414">
        <f>SUM(H70:H74)</f>
        <v>33566</v>
      </c>
      <c r="I75" s="414">
        <f>SUM(I70:I74)</f>
        <v>2013960</v>
      </c>
      <c r="J75" s="409"/>
      <c r="K75" s="90"/>
      <c r="L75" s="91"/>
      <c r="M75" s="91"/>
    </row>
    <row r="76" spans="2:17" x14ac:dyDescent="0.35">
      <c r="B76" s="92"/>
      <c r="C76" s="94"/>
      <c r="D76" s="94"/>
      <c r="E76" s="381"/>
      <c r="F76" s="381"/>
      <c r="G76" s="409"/>
      <c r="H76" s="409"/>
      <c r="I76" s="409"/>
      <c r="J76" s="234"/>
      <c r="K76" s="90"/>
      <c r="L76" s="91"/>
      <c r="M76" s="91"/>
      <c r="O76" s="100">
        <f>689264*60</f>
        <v>41355840</v>
      </c>
    </row>
    <row r="77" spans="2:17" ht="91.5" customHeight="1" x14ac:dyDescent="0.35">
      <c r="B77" s="92"/>
      <c r="C77" s="507" t="s">
        <v>767</v>
      </c>
      <c r="D77" s="507"/>
      <c r="E77" s="412"/>
      <c r="F77" s="412"/>
      <c r="G77" s="404" t="s">
        <v>272</v>
      </c>
      <c r="H77" s="405">
        <f>SUM(H75,H69,H63,H59,H57)</f>
        <v>112415.8</v>
      </c>
      <c r="I77" s="405">
        <f>SUM(I75,I69,I63,I59,I57)</f>
        <v>6744948</v>
      </c>
      <c r="J77" s="406"/>
      <c r="K77" s="90"/>
      <c r="L77" s="91"/>
      <c r="M77" s="91"/>
    </row>
    <row r="78" spans="2:17" ht="75" customHeight="1" thickBot="1" x14ac:dyDescent="0.4">
      <c r="B78" s="92"/>
      <c r="C78" s="476" t="s">
        <v>213</v>
      </c>
      <c r="D78" s="476"/>
      <c r="E78" s="396"/>
      <c r="F78" s="396"/>
      <c r="G78" s="91"/>
      <c r="H78" s="229"/>
      <c r="I78" s="91"/>
      <c r="J78" s="91"/>
      <c r="K78" s="90"/>
      <c r="L78" s="91"/>
      <c r="M78" s="91"/>
    </row>
    <row r="79" spans="2:17" ht="139.5" customHeight="1" thickBot="1" x14ac:dyDescent="0.4">
      <c r="B79" s="92"/>
      <c r="C79" s="476" t="s">
        <v>214</v>
      </c>
      <c r="D79" s="476"/>
      <c r="E79" s="396"/>
      <c r="F79" s="396"/>
      <c r="G79" s="477">
        <v>0</v>
      </c>
      <c r="H79" s="478"/>
      <c r="I79" s="479"/>
      <c r="J79" s="91"/>
      <c r="K79" s="90"/>
      <c r="L79" s="91"/>
      <c r="M79" s="91"/>
    </row>
    <row r="80" spans="2:17" ht="100" customHeight="1" thickBot="1" x14ac:dyDescent="0.4">
      <c r="B80" s="92"/>
      <c r="C80" s="476" t="s">
        <v>215</v>
      </c>
      <c r="D80" s="476"/>
      <c r="E80" s="379"/>
      <c r="F80" s="379"/>
      <c r="G80" s="374"/>
      <c r="H80" s="374"/>
      <c r="I80" s="374"/>
      <c r="J80" s="91"/>
      <c r="K80" s="90"/>
      <c r="L80" s="91"/>
      <c r="M80" s="91"/>
    </row>
    <row r="81" spans="2:13" ht="15" thickBot="1" x14ac:dyDescent="0.4">
      <c r="B81" s="92"/>
      <c r="C81" s="94"/>
      <c r="D81" s="94"/>
      <c r="E81" s="94"/>
      <c r="F81" s="94"/>
      <c r="G81" s="477" t="s">
        <v>687</v>
      </c>
      <c r="H81" s="478"/>
      <c r="I81" s="479"/>
      <c r="J81" s="91"/>
      <c r="K81" s="90"/>
      <c r="L81" s="91"/>
      <c r="M81" s="91"/>
    </row>
    <row r="82" spans="2:13" ht="15" thickBot="1" x14ac:dyDescent="0.4">
      <c r="B82" s="107"/>
      <c r="C82" s="485"/>
      <c r="D82" s="485"/>
      <c r="E82" s="380"/>
      <c r="F82" s="380"/>
      <c r="G82" s="477" t="s">
        <v>687</v>
      </c>
      <c r="H82" s="478"/>
      <c r="I82" s="479"/>
      <c r="J82" s="91"/>
      <c r="K82" s="90"/>
      <c r="L82" s="91"/>
      <c r="M82" s="91"/>
    </row>
    <row r="83" spans="2:13" ht="50.15" customHeight="1" x14ac:dyDescent="0.35">
      <c r="B83" s="109"/>
      <c r="C83" s="503"/>
      <c r="D83" s="503"/>
      <c r="E83" s="109"/>
      <c r="F83" s="109"/>
      <c r="G83" s="486"/>
      <c r="H83" s="486"/>
      <c r="I83" s="486"/>
      <c r="J83" s="111"/>
      <c r="K83" s="112"/>
    </row>
    <row r="84" spans="2:13" ht="100" customHeight="1" x14ac:dyDescent="0.35">
      <c r="B84" s="109"/>
      <c r="C84" s="503"/>
      <c r="D84" s="503"/>
      <c r="E84" s="109"/>
      <c r="F84" s="109"/>
      <c r="G84" s="101"/>
      <c r="H84" s="101"/>
      <c r="I84" s="101"/>
      <c r="J84" s="111"/>
    </row>
    <row r="85" spans="2:13" x14ac:dyDescent="0.35">
      <c r="B85" s="109"/>
      <c r="C85" s="109"/>
      <c r="D85" s="109"/>
      <c r="E85" s="109"/>
      <c r="F85" s="109"/>
      <c r="G85" s="505"/>
      <c r="H85" s="505"/>
      <c r="I85" s="505"/>
      <c r="J85" s="111"/>
    </row>
    <row r="86" spans="2:13" x14ac:dyDescent="0.35">
      <c r="B86" s="109"/>
      <c r="C86" s="506"/>
      <c r="D86" s="506"/>
      <c r="E86" s="110"/>
      <c r="F86" s="110"/>
      <c r="G86" s="504"/>
      <c r="H86" s="504"/>
      <c r="I86" s="504"/>
      <c r="J86" s="111"/>
    </row>
    <row r="87" spans="2:13" ht="50.15" customHeight="1" x14ac:dyDescent="0.35">
      <c r="B87" s="109"/>
      <c r="C87" s="506"/>
      <c r="D87" s="506"/>
      <c r="E87" s="110"/>
      <c r="F87" s="110"/>
      <c r="G87" s="111"/>
      <c r="H87" s="111"/>
      <c r="I87" s="111"/>
      <c r="J87" s="111"/>
    </row>
    <row r="88" spans="2:13" ht="100" customHeight="1" x14ac:dyDescent="0.35">
      <c r="B88" s="109"/>
      <c r="C88" s="503"/>
      <c r="D88" s="503"/>
      <c r="E88" s="109"/>
      <c r="F88" s="109"/>
      <c r="G88" s="111"/>
      <c r="H88" s="111"/>
      <c r="I88" s="111"/>
      <c r="J88" s="111"/>
    </row>
    <row r="89" spans="2:13" x14ac:dyDescent="0.35">
      <c r="B89" s="109"/>
      <c r="C89" s="113"/>
      <c r="D89" s="109"/>
      <c r="E89" s="109"/>
      <c r="F89" s="109"/>
      <c r="G89" s="504"/>
      <c r="H89" s="504"/>
      <c r="I89" s="504"/>
      <c r="J89" s="111"/>
    </row>
    <row r="90" spans="2:13" x14ac:dyDescent="0.35">
      <c r="B90" s="109"/>
      <c r="C90" s="113"/>
      <c r="D90" s="113"/>
      <c r="E90" s="113"/>
      <c r="F90" s="113"/>
      <c r="G90" s="504"/>
      <c r="H90" s="504"/>
      <c r="I90" s="504"/>
      <c r="J90" s="111"/>
    </row>
    <row r="91" spans="2:13" x14ac:dyDescent="0.35">
      <c r="G91" s="114"/>
      <c r="H91" s="114"/>
      <c r="I91" s="111"/>
      <c r="J91" s="111"/>
    </row>
    <row r="92" spans="2:13" x14ac:dyDescent="0.35">
      <c r="G92" s="114"/>
      <c r="H92" s="114"/>
      <c r="I92" s="114"/>
      <c r="J92" s="115"/>
    </row>
    <row r="93" spans="2:13" x14ac:dyDescent="0.35">
      <c r="G93" s="116"/>
      <c r="H93" s="116"/>
      <c r="I93" s="116"/>
    </row>
    <row r="94" spans="2:13" x14ac:dyDescent="0.35">
      <c r="G94" s="116"/>
      <c r="H94" s="116"/>
      <c r="I94" s="116"/>
    </row>
  </sheetData>
  <customSheetViews>
    <customSheetView guid="{3BDE5115-0CAB-4E7F-8B71-52C140141670}" topLeftCell="A29">
      <selection activeCell="M9" sqref="M9"/>
      <pageMargins left="0.25" right="0.25" top="0.18" bottom="0.19" header="0.17" footer="0.17"/>
      <pageSetup orientation="portrait" r:id="rId1"/>
    </customSheetView>
  </customSheetViews>
  <mergeCells count="82">
    <mergeCell ref="C77:D77"/>
    <mergeCell ref="E64:E68"/>
    <mergeCell ref="F64:F68"/>
    <mergeCell ref="E53:E56"/>
    <mergeCell ref="F53:F56"/>
    <mergeCell ref="E70:E74"/>
    <mergeCell ref="F70:F74"/>
    <mergeCell ref="C88:D88"/>
    <mergeCell ref="G89:I89"/>
    <mergeCell ref="G90:I90"/>
    <mergeCell ref="G86:I86"/>
    <mergeCell ref="G85:I85"/>
    <mergeCell ref="C83:D83"/>
    <mergeCell ref="C84:D84"/>
    <mergeCell ref="C87:D87"/>
    <mergeCell ref="C86:D86"/>
    <mergeCell ref="G79:I79"/>
    <mergeCell ref="G16:H16"/>
    <mergeCell ref="C2:J2"/>
    <mergeCell ref="C8:D8"/>
    <mergeCell ref="C10:D10"/>
    <mergeCell ref="C50:D50"/>
    <mergeCell ref="C51:D51"/>
    <mergeCell ref="C78:D78"/>
    <mergeCell ref="G8:I8"/>
    <mergeCell ref="C7:I7"/>
    <mergeCell ref="C82:D82"/>
    <mergeCell ref="G83:I83"/>
    <mergeCell ref="C4:I4"/>
    <mergeCell ref="B3:I3"/>
    <mergeCell ref="C16:D16"/>
    <mergeCell ref="C6:D6"/>
    <mergeCell ref="C15:D15"/>
    <mergeCell ref="C13:I13"/>
    <mergeCell ref="G10:I10"/>
    <mergeCell ref="G9:I9"/>
    <mergeCell ref="C12:D12"/>
    <mergeCell ref="C80:D80"/>
    <mergeCell ref="C79:D79"/>
    <mergeCell ref="G82:I82"/>
    <mergeCell ref="G81:I81"/>
    <mergeCell ref="G12:I12"/>
    <mergeCell ref="G20:H20"/>
    <mergeCell ref="G21:H21"/>
    <mergeCell ref="G23:H23"/>
    <mergeCell ref="G25:H25"/>
    <mergeCell ref="E20:E25"/>
    <mergeCell ref="F20:F25"/>
    <mergeCell ref="G45:H45"/>
    <mergeCell ref="G47:H47"/>
    <mergeCell ref="G46:H46"/>
    <mergeCell ref="G24:H24"/>
    <mergeCell ref="G27:H27"/>
    <mergeCell ref="G28:H28"/>
    <mergeCell ref="G35:H35"/>
    <mergeCell ref="G29:H29"/>
    <mergeCell ref="G48:H48"/>
    <mergeCell ref="E26:E35"/>
    <mergeCell ref="F26:F35"/>
    <mergeCell ref="E36:E43"/>
    <mergeCell ref="F36:F43"/>
    <mergeCell ref="G44:H44"/>
    <mergeCell ref="G40:H40"/>
    <mergeCell ref="G43:H43"/>
    <mergeCell ref="G37:H37"/>
    <mergeCell ref="G26:H26"/>
    <mergeCell ref="E17:E19"/>
    <mergeCell ref="F17:F19"/>
    <mergeCell ref="G17:H17"/>
    <mergeCell ref="G19:H19"/>
    <mergeCell ref="E60:E62"/>
    <mergeCell ref="F60:F62"/>
    <mergeCell ref="G22:H22"/>
    <mergeCell ref="G30:H30"/>
    <mergeCell ref="G41:H41"/>
    <mergeCell ref="G42:H42"/>
    <mergeCell ref="G31:H31"/>
    <mergeCell ref="G32:H32"/>
    <mergeCell ref="G33:H33"/>
    <mergeCell ref="G38:H38"/>
    <mergeCell ref="G39:H39"/>
    <mergeCell ref="G36:H36"/>
  </mergeCells>
  <dataValidations count="2">
    <dataValidation type="whole" allowBlank="1" showInputMessage="1" showErrorMessage="1" sqref="G85:H85 G8:H9">
      <formula1>-999999999</formula1>
      <formula2>999999999</formula2>
    </dataValidation>
    <dataValidation type="list" allowBlank="1" showInputMessage="1" showErrorMessage="1" sqref="G89:H89">
      <formula1>$O$93:$O$94</formula1>
    </dataValidation>
  </dataValidations>
  <pageMargins left="0.25" right="0.25" top="0.18" bottom="0.19" header="0.17" footer="0.17"/>
  <pageSetup paperSize="9" scale="65"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56"/>
  <sheetViews>
    <sheetView topLeftCell="A22" workbookViewId="0">
      <selection activeCell="E16" sqref="E16:F16"/>
    </sheetView>
  </sheetViews>
  <sheetFormatPr defaultColWidth="9.1796875" defaultRowHeight="13" x14ac:dyDescent="0.3"/>
  <cols>
    <col min="1" max="2" width="1.81640625" style="43" customWidth="1"/>
    <col min="3" max="3" width="30.54296875" style="43" customWidth="1"/>
    <col min="4" max="4" width="25.81640625" style="53" customWidth="1"/>
    <col min="5" max="5" width="22.81640625" style="43" customWidth="1"/>
    <col min="6" max="6" width="37.7265625" style="43" customWidth="1"/>
    <col min="7" max="7" width="4" style="43" customWidth="1"/>
    <col min="8" max="8" width="1.54296875" style="43" customWidth="1"/>
    <col min="9" max="16384" width="9.1796875" style="43"/>
  </cols>
  <sheetData>
    <row r="1" spans="2:7" ht="13.5" thickBot="1" x14ac:dyDescent="0.35"/>
    <row r="2" spans="2:7" ht="13.5" thickBot="1" x14ac:dyDescent="0.35">
      <c r="B2" s="54"/>
      <c r="C2" s="44"/>
      <c r="D2" s="55"/>
      <c r="E2" s="44"/>
      <c r="F2" s="44"/>
      <c r="G2" s="45"/>
    </row>
    <row r="3" spans="2:7" ht="13.5" thickBot="1" x14ac:dyDescent="0.35">
      <c r="B3" s="56"/>
      <c r="C3" s="510" t="s">
        <v>218</v>
      </c>
      <c r="D3" s="511"/>
      <c r="E3" s="511"/>
      <c r="F3" s="512"/>
      <c r="G3" s="57"/>
    </row>
    <row r="4" spans="2:7" x14ac:dyDescent="0.3">
      <c r="B4" s="514"/>
      <c r="C4" s="515"/>
      <c r="D4" s="515"/>
      <c r="E4" s="515"/>
      <c r="F4" s="515"/>
      <c r="G4" s="57"/>
    </row>
    <row r="5" spans="2:7" x14ac:dyDescent="0.3">
      <c r="B5" s="58"/>
      <c r="C5" s="533"/>
      <c r="D5" s="533"/>
      <c r="E5" s="533"/>
      <c r="F5" s="533"/>
      <c r="G5" s="57"/>
    </row>
    <row r="6" spans="2:7" x14ac:dyDescent="0.3">
      <c r="B6" s="58"/>
      <c r="C6" s="59"/>
      <c r="D6" s="60"/>
      <c r="E6" s="59"/>
      <c r="F6" s="61"/>
      <c r="G6" s="57"/>
    </row>
    <row r="7" spans="2:7" x14ac:dyDescent="0.3">
      <c r="B7" s="58"/>
      <c r="C7" s="513" t="s">
        <v>229</v>
      </c>
      <c r="D7" s="513"/>
      <c r="E7" s="62"/>
      <c r="F7" s="61"/>
      <c r="G7" s="57"/>
    </row>
    <row r="8" spans="2:7" ht="13.5" thickBot="1" x14ac:dyDescent="0.35">
      <c r="B8" s="58"/>
      <c r="C8" s="522" t="s">
        <v>278</v>
      </c>
      <c r="D8" s="522"/>
      <c r="E8" s="522"/>
      <c r="F8" s="522"/>
      <c r="G8" s="57"/>
    </row>
    <row r="9" spans="2:7" ht="30" customHeight="1" thickBot="1" x14ac:dyDescent="0.35">
      <c r="B9" s="58"/>
      <c r="C9" s="63" t="s">
        <v>231</v>
      </c>
      <c r="D9" s="64" t="s">
        <v>230</v>
      </c>
      <c r="E9" s="530" t="s">
        <v>265</v>
      </c>
      <c r="F9" s="531"/>
      <c r="G9" s="57"/>
    </row>
    <row r="10" spans="2:7" ht="117" customHeight="1" thickBot="1" x14ac:dyDescent="0.35">
      <c r="B10" s="58"/>
      <c r="C10" s="65" t="s">
        <v>643</v>
      </c>
      <c r="D10" s="66" t="s">
        <v>671</v>
      </c>
      <c r="E10" s="523" t="s">
        <v>921</v>
      </c>
      <c r="F10" s="524"/>
      <c r="G10" s="57"/>
    </row>
    <row r="11" spans="2:7" ht="164.25" customHeight="1" thickBot="1" x14ac:dyDescent="0.35">
      <c r="B11" s="58"/>
      <c r="C11" s="67" t="s">
        <v>638</v>
      </c>
      <c r="D11" s="68" t="s">
        <v>671</v>
      </c>
      <c r="E11" s="525" t="s">
        <v>922</v>
      </c>
      <c r="F11" s="526"/>
      <c r="G11" s="57"/>
    </row>
    <row r="12" spans="2:7" ht="33" customHeight="1" thickBot="1" x14ac:dyDescent="0.35">
      <c r="B12" s="58"/>
      <c r="C12" s="65" t="s">
        <v>762</v>
      </c>
      <c r="D12" s="68" t="s">
        <v>671</v>
      </c>
      <c r="E12" s="525" t="s">
        <v>768</v>
      </c>
      <c r="F12" s="526"/>
      <c r="G12" s="57"/>
    </row>
    <row r="13" spans="2:7" ht="101.25" customHeight="1" thickBot="1" x14ac:dyDescent="0.35">
      <c r="B13" s="58"/>
      <c r="C13" s="69" t="s">
        <v>639</v>
      </c>
      <c r="D13" s="68" t="s">
        <v>671</v>
      </c>
      <c r="E13" s="525" t="s">
        <v>878</v>
      </c>
      <c r="F13" s="526"/>
      <c r="G13" s="57"/>
    </row>
    <row r="14" spans="2:7" ht="100.5" customHeight="1" thickBot="1" x14ac:dyDescent="0.35">
      <c r="B14" s="58"/>
      <c r="C14" s="67" t="s">
        <v>640</v>
      </c>
      <c r="D14" s="68" t="s">
        <v>726</v>
      </c>
      <c r="E14" s="525" t="s">
        <v>923</v>
      </c>
      <c r="F14" s="526"/>
      <c r="G14" s="57"/>
    </row>
    <row r="15" spans="2:7" ht="64.5" customHeight="1" thickBot="1" x14ac:dyDescent="0.35">
      <c r="B15" s="58"/>
      <c r="C15" s="67" t="s">
        <v>641</v>
      </c>
      <c r="D15" s="68" t="s">
        <v>671</v>
      </c>
      <c r="E15" s="525" t="s">
        <v>763</v>
      </c>
      <c r="F15" s="526"/>
      <c r="G15" s="57"/>
    </row>
    <row r="16" spans="2:7" ht="84" customHeight="1" thickBot="1" x14ac:dyDescent="0.35">
      <c r="B16" s="58"/>
      <c r="C16" s="67" t="s">
        <v>642</v>
      </c>
      <c r="D16" s="68" t="s">
        <v>671</v>
      </c>
      <c r="E16" s="525" t="s">
        <v>798</v>
      </c>
      <c r="F16" s="526"/>
      <c r="G16" s="57"/>
    </row>
    <row r="17" spans="2:7" x14ac:dyDescent="0.3">
      <c r="B17" s="58"/>
      <c r="C17" s="61"/>
      <c r="D17" s="60"/>
      <c r="E17" s="61"/>
      <c r="F17" s="61"/>
      <c r="G17" s="57"/>
    </row>
    <row r="18" spans="2:7" x14ac:dyDescent="0.3">
      <c r="B18" s="58"/>
      <c r="C18" s="535" t="s">
        <v>248</v>
      </c>
      <c r="D18" s="535"/>
      <c r="E18" s="535"/>
      <c r="F18" s="535"/>
      <c r="G18" s="57"/>
    </row>
    <row r="19" spans="2:7" ht="13.5" thickBot="1" x14ac:dyDescent="0.35">
      <c r="B19" s="58"/>
      <c r="C19" s="536" t="s">
        <v>263</v>
      </c>
      <c r="D19" s="536"/>
      <c r="E19" s="536"/>
      <c r="F19" s="536"/>
      <c r="G19" s="57"/>
    </row>
    <row r="20" spans="2:7" ht="13.5" thickBot="1" x14ac:dyDescent="0.35">
      <c r="B20" s="58"/>
      <c r="C20" s="63" t="s">
        <v>231</v>
      </c>
      <c r="D20" s="64" t="s">
        <v>230</v>
      </c>
      <c r="E20" s="530" t="s">
        <v>265</v>
      </c>
      <c r="F20" s="531"/>
      <c r="G20" s="57"/>
    </row>
    <row r="21" spans="2:7" ht="15" customHeight="1" x14ac:dyDescent="0.3">
      <c r="B21" s="58"/>
      <c r="C21" s="537" t="s">
        <v>687</v>
      </c>
      <c r="D21" s="538"/>
      <c r="E21" s="538"/>
      <c r="F21" s="539"/>
      <c r="G21" s="57"/>
    </row>
    <row r="22" spans="2:7" ht="40" customHeight="1" x14ac:dyDescent="0.3">
      <c r="B22" s="58"/>
      <c r="C22" s="540"/>
      <c r="D22" s="541"/>
      <c r="E22" s="541"/>
      <c r="F22" s="542"/>
      <c r="G22" s="57"/>
    </row>
    <row r="23" spans="2:7" ht="40" customHeight="1" x14ac:dyDescent="0.3">
      <c r="B23" s="58"/>
      <c r="C23" s="540"/>
      <c r="D23" s="541"/>
      <c r="E23" s="541"/>
      <c r="F23" s="542"/>
      <c r="G23" s="57"/>
    </row>
    <row r="24" spans="2:7" ht="40" customHeight="1" thickBot="1" x14ac:dyDescent="0.35">
      <c r="B24" s="58"/>
      <c r="C24" s="543"/>
      <c r="D24" s="544"/>
      <c r="E24" s="544"/>
      <c r="F24" s="545"/>
      <c r="G24" s="57"/>
    </row>
    <row r="25" spans="2:7" x14ac:dyDescent="0.3">
      <c r="B25" s="58"/>
      <c r="C25" s="61"/>
      <c r="D25" s="60"/>
      <c r="E25" s="61"/>
      <c r="F25" s="61"/>
      <c r="G25" s="57"/>
    </row>
    <row r="26" spans="2:7" x14ac:dyDescent="0.3">
      <c r="B26" s="58"/>
      <c r="C26" s="61"/>
      <c r="D26" s="60"/>
      <c r="E26" s="61"/>
      <c r="F26" s="61"/>
      <c r="G26" s="57"/>
    </row>
    <row r="27" spans="2:7" ht="31.5" customHeight="1" x14ac:dyDescent="0.3">
      <c r="B27" s="58"/>
      <c r="C27" s="534" t="s">
        <v>247</v>
      </c>
      <c r="D27" s="534"/>
      <c r="E27" s="534"/>
      <c r="F27" s="534"/>
      <c r="G27" s="57"/>
    </row>
    <row r="28" spans="2:7" ht="13.5" thickBot="1" x14ac:dyDescent="0.35">
      <c r="B28" s="58"/>
      <c r="C28" s="522" t="s">
        <v>266</v>
      </c>
      <c r="D28" s="522"/>
      <c r="E28" s="529"/>
      <c r="F28" s="529"/>
      <c r="G28" s="57"/>
    </row>
    <row r="29" spans="2:7" ht="115.5" customHeight="1" thickBot="1" x14ac:dyDescent="0.35">
      <c r="B29" s="58"/>
      <c r="C29" s="519" t="s">
        <v>687</v>
      </c>
      <c r="D29" s="520"/>
      <c r="E29" s="520"/>
      <c r="F29" s="521"/>
      <c r="G29" s="57"/>
    </row>
    <row r="30" spans="2:7" x14ac:dyDescent="0.3">
      <c r="B30" s="58"/>
      <c r="C30" s="61"/>
      <c r="D30" s="60"/>
      <c r="E30" s="61"/>
      <c r="F30" s="61"/>
      <c r="G30" s="57"/>
    </row>
    <row r="31" spans="2:7" x14ac:dyDescent="0.3">
      <c r="B31" s="58"/>
      <c r="C31" s="61"/>
      <c r="D31" s="60"/>
      <c r="E31" s="61"/>
      <c r="F31" s="61"/>
      <c r="G31" s="57"/>
    </row>
    <row r="32" spans="2:7" x14ac:dyDescent="0.3">
      <c r="B32" s="58"/>
      <c r="C32" s="61"/>
      <c r="D32" s="60"/>
      <c r="E32" s="61"/>
      <c r="F32" s="61"/>
      <c r="G32" s="57"/>
    </row>
    <row r="33" spans="2:7" ht="13.5" thickBot="1" x14ac:dyDescent="0.35">
      <c r="B33" s="70"/>
      <c r="C33" s="48"/>
      <c r="D33" s="71"/>
      <c r="E33" s="48"/>
      <c r="F33" s="48"/>
      <c r="G33" s="49"/>
    </row>
    <row r="34" spans="2:7" x14ac:dyDescent="0.3">
      <c r="B34" s="50"/>
      <c r="C34" s="50"/>
      <c r="D34" s="72"/>
      <c r="E34" s="50"/>
      <c r="F34" s="50"/>
      <c r="G34" s="50"/>
    </row>
    <row r="35" spans="2:7" x14ac:dyDescent="0.3">
      <c r="B35" s="50"/>
      <c r="C35" s="50"/>
      <c r="D35" s="72"/>
      <c r="E35" s="50"/>
      <c r="F35" s="50"/>
      <c r="G35" s="50"/>
    </row>
    <row r="36" spans="2:7" x14ac:dyDescent="0.3">
      <c r="B36" s="50"/>
      <c r="C36" s="50"/>
      <c r="D36" s="72"/>
      <c r="E36" s="50"/>
      <c r="F36" s="50"/>
      <c r="G36" s="50"/>
    </row>
    <row r="37" spans="2:7" x14ac:dyDescent="0.3">
      <c r="B37" s="50"/>
      <c r="C37" s="50"/>
      <c r="D37" s="72"/>
      <c r="E37" s="50"/>
      <c r="F37" s="50"/>
      <c r="G37" s="50"/>
    </row>
    <row r="38" spans="2:7" x14ac:dyDescent="0.3">
      <c r="B38" s="50"/>
      <c r="C38" s="50"/>
      <c r="D38" s="72"/>
      <c r="E38" s="50"/>
      <c r="F38" s="50"/>
      <c r="G38" s="50"/>
    </row>
    <row r="39" spans="2:7" x14ac:dyDescent="0.3">
      <c r="B39" s="50"/>
      <c r="C39" s="50"/>
      <c r="D39" s="72"/>
      <c r="E39" s="50"/>
      <c r="F39" s="50"/>
      <c r="G39" s="50"/>
    </row>
    <row r="40" spans="2:7" x14ac:dyDescent="0.3">
      <c r="B40" s="50"/>
      <c r="C40" s="518"/>
      <c r="D40" s="518"/>
      <c r="E40" s="47"/>
      <c r="F40" s="50"/>
      <c r="G40" s="50"/>
    </row>
    <row r="41" spans="2:7" x14ac:dyDescent="0.3">
      <c r="B41" s="50"/>
      <c r="C41" s="518"/>
      <c r="D41" s="518"/>
      <c r="E41" s="47"/>
      <c r="F41" s="50"/>
      <c r="G41" s="50"/>
    </row>
    <row r="42" spans="2:7" x14ac:dyDescent="0.3">
      <c r="B42" s="50"/>
      <c r="C42" s="528"/>
      <c r="D42" s="528"/>
      <c r="E42" s="528"/>
      <c r="F42" s="528"/>
      <c r="G42" s="50"/>
    </row>
    <row r="43" spans="2:7" x14ac:dyDescent="0.3">
      <c r="B43" s="50"/>
      <c r="C43" s="516"/>
      <c r="D43" s="516"/>
      <c r="E43" s="527"/>
      <c r="F43" s="527"/>
      <c r="G43" s="50"/>
    </row>
    <row r="44" spans="2:7" x14ac:dyDescent="0.3">
      <c r="B44" s="50"/>
      <c r="C44" s="516"/>
      <c r="D44" s="516"/>
      <c r="E44" s="517"/>
      <c r="F44" s="517"/>
      <c r="G44" s="50"/>
    </row>
    <row r="45" spans="2:7" x14ac:dyDescent="0.3">
      <c r="B45" s="50"/>
      <c r="C45" s="50"/>
      <c r="D45" s="72"/>
      <c r="E45" s="50"/>
      <c r="F45" s="50"/>
      <c r="G45" s="50"/>
    </row>
    <row r="46" spans="2:7" x14ac:dyDescent="0.3">
      <c r="B46" s="50"/>
      <c r="C46" s="518"/>
      <c r="D46" s="518"/>
      <c r="E46" s="47"/>
      <c r="F46" s="50"/>
      <c r="G46" s="50"/>
    </row>
    <row r="47" spans="2:7" x14ac:dyDescent="0.3">
      <c r="B47" s="50"/>
      <c r="C47" s="518"/>
      <c r="D47" s="518"/>
      <c r="E47" s="532"/>
      <c r="F47" s="532"/>
      <c r="G47" s="50"/>
    </row>
    <row r="48" spans="2:7" x14ac:dyDescent="0.3">
      <c r="B48" s="50"/>
      <c r="C48" s="47"/>
      <c r="D48" s="46"/>
      <c r="E48" s="47"/>
      <c r="F48" s="47"/>
      <c r="G48" s="50"/>
    </row>
    <row r="49" spans="2:7" x14ac:dyDescent="0.3">
      <c r="B49" s="50"/>
      <c r="C49" s="516"/>
      <c r="D49" s="516"/>
      <c r="E49" s="527"/>
      <c r="F49" s="527"/>
      <c r="G49" s="50"/>
    </row>
    <row r="50" spans="2:7" x14ac:dyDescent="0.3">
      <c r="B50" s="50"/>
      <c r="C50" s="516"/>
      <c r="D50" s="516"/>
      <c r="E50" s="517"/>
      <c r="F50" s="517"/>
      <c r="G50" s="50"/>
    </row>
    <row r="51" spans="2:7" x14ac:dyDescent="0.3">
      <c r="B51" s="50"/>
      <c r="C51" s="50"/>
      <c r="D51" s="72"/>
      <c r="E51" s="50"/>
      <c r="F51" s="50"/>
      <c r="G51" s="50"/>
    </row>
    <row r="52" spans="2:7" x14ac:dyDescent="0.3">
      <c r="B52" s="50"/>
      <c r="C52" s="518"/>
      <c r="D52" s="518"/>
      <c r="E52" s="50"/>
      <c r="F52" s="50"/>
      <c r="G52" s="50"/>
    </row>
    <row r="53" spans="2:7" x14ac:dyDescent="0.3">
      <c r="B53" s="50"/>
      <c r="C53" s="518"/>
      <c r="D53" s="518"/>
      <c r="E53" s="517"/>
      <c r="F53" s="517"/>
      <c r="G53" s="50"/>
    </row>
    <row r="54" spans="2:7" x14ac:dyDescent="0.3">
      <c r="B54" s="50"/>
      <c r="C54" s="516"/>
      <c r="D54" s="516"/>
      <c r="E54" s="517"/>
      <c r="F54" s="517"/>
      <c r="G54" s="50"/>
    </row>
    <row r="55" spans="2:7" x14ac:dyDescent="0.3">
      <c r="B55" s="50"/>
      <c r="C55" s="51"/>
      <c r="D55" s="72"/>
      <c r="E55" s="51"/>
      <c r="F55" s="50"/>
      <c r="G55" s="50"/>
    </row>
    <row r="56" spans="2:7" x14ac:dyDescent="0.3">
      <c r="B56" s="50"/>
      <c r="C56" s="51"/>
      <c r="D56" s="73"/>
      <c r="E56" s="51"/>
      <c r="F56" s="51"/>
      <c r="G56" s="52"/>
    </row>
  </sheetData>
  <customSheetViews>
    <customSheetView guid="{3BDE5115-0CAB-4E7F-8B71-52C140141670}" topLeftCell="A32">
      <selection activeCell="C33" sqref="C33:F33"/>
      <pageMargins left="0.25" right="0.25" top="0.17" bottom="0.17" header="0.17" footer="0.17"/>
      <pageSetup orientation="portrait" r:id="rId1"/>
    </customSheetView>
  </customSheetViews>
  <mergeCells count="40">
    <mergeCell ref="E13:F13"/>
    <mergeCell ref="E14:F14"/>
    <mergeCell ref="C27:F27"/>
    <mergeCell ref="C18:F18"/>
    <mergeCell ref="C19:F19"/>
    <mergeCell ref="E16:F16"/>
    <mergeCell ref="E15:F15"/>
    <mergeCell ref="C21:F24"/>
    <mergeCell ref="C3:F3"/>
    <mergeCell ref="B4:F4"/>
    <mergeCell ref="C5:F5"/>
    <mergeCell ref="C7:D7"/>
    <mergeCell ref="C8:F8"/>
    <mergeCell ref="E9:F9"/>
    <mergeCell ref="C53:D53"/>
    <mergeCell ref="E53:F53"/>
    <mergeCell ref="C47:D47"/>
    <mergeCell ref="E47:F47"/>
    <mergeCell ref="C49:D49"/>
    <mergeCell ref="E49:F49"/>
    <mergeCell ref="C29:F29"/>
    <mergeCell ref="C28:D28"/>
    <mergeCell ref="E10:F10"/>
    <mergeCell ref="E11:F11"/>
    <mergeCell ref="E12:F12"/>
    <mergeCell ref="E43:F43"/>
    <mergeCell ref="C42:F42"/>
    <mergeCell ref="C43:D43"/>
    <mergeCell ref="E28:F28"/>
    <mergeCell ref="E20:F20"/>
    <mergeCell ref="C44:D44"/>
    <mergeCell ref="C54:D54"/>
    <mergeCell ref="E54:F54"/>
    <mergeCell ref="C50:D50"/>
    <mergeCell ref="E50:F50"/>
    <mergeCell ref="C40:D40"/>
    <mergeCell ref="C41:D41"/>
    <mergeCell ref="E44:F44"/>
    <mergeCell ref="C46:D46"/>
    <mergeCell ref="C52:D52"/>
  </mergeCells>
  <dataValidations count="2">
    <dataValidation type="whole" allowBlank="1" showInputMessage="1" showErrorMessage="1" sqref="E49 E43">
      <formula1>-999999999</formula1>
      <formula2>999999999</formula2>
    </dataValidation>
    <dataValidation type="list" allowBlank="1" showInputMessage="1" showErrorMessage="1" sqref="E53">
      <formula1>$K$60:$K$61</formula1>
    </dataValidation>
  </dataValidations>
  <pageMargins left="0.25" right="0.25" top="0.17" bottom="0.17" header="0.17" footer="0.17"/>
  <pageSetup scale="81" fitToHeight="0"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18"/>
  <sheetViews>
    <sheetView topLeftCell="A37" zoomScale="80" zoomScaleNormal="80" workbookViewId="0">
      <selection activeCell="F51" sqref="F51:I51"/>
    </sheetView>
  </sheetViews>
  <sheetFormatPr defaultColWidth="9.1796875" defaultRowHeight="14.5" x14ac:dyDescent="0.35"/>
  <cols>
    <col min="1" max="1" width="2.1796875" style="83" customWidth="1"/>
    <col min="2" max="2" width="2.26953125" style="83" customWidth="1"/>
    <col min="3" max="3" width="22.54296875" style="82" customWidth="1"/>
    <col min="4" max="4" width="15.54296875" style="83" customWidth="1"/>
    <col min="5" max="5" width="15" style="83" customWidth="1"/>
    <col min="6" max="6" width="18.81640625" style="83" customWidth="1"/>
    <col min="7" max="7" width="9.81640625" style="83" customWidth="1"/>
    <col min="8" max="8" width="72" style="129" customWidth="1"/>
    <col min="9" max="9" width="20.26953125" style="83" customWidth="1"/>
    <col min="10" max="10" width="23.1796875" style="83" customWidth="1"/>
    <col min="11" max="11" width="2" style="83" customWidth="1"/>
    <col min="12" max="12" width="40.7265625" style="83" customWidth="1"/>
    <col min="13" max="16384" width="9.1796875" style="83"/>
  </cols>
  <sheetData>
    <row r="1" spans="2:52" ht="15" thickBot="1" x14ac:dyDescent="0.4">
      <c r="I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c r="AV1" s="116"/>
      <c r="AW1" s="116"/>
      <c r="AX1" s="116"/>
      <c r="AY1" s="116"/>
      <c r="AZ1" s="116"/>
    </row>
    <row r="2" spans="2:52" ht="15" thickBot="1" x14ac:dyDescent="0.4">
      <c r="B2" s="130"/>
      <c r="C2" s="131"/>
      <c r="D2" s="132"/>
      <c r="E2" s="132"/>
      <c r="F2" s="132"/>
      <c r="G2" s="132"/>
      <c r="H2" s="133"/>
      <c r="I2" s="134"/>
      <c r="J2" s="135"/>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6"/>
      <c r="AS2" s="116"/>
      <c r="AT2" s="116"/>
      <c r="AU2" s="116"/>
      <c r="AV2" s="116"/>
      <c r="AW2" s="116"/>
      <c r="AX2" s="116"/>
      <c r="AY2" s="116"/>
      <c r="AZ2" s="116"/>
    </row>
    <row r="3" spans="2:52" ht="15" thickBot="1" x14ac:dyDescent="0.4">
      <c r="B3" s="136"/>
      <c r="C3" s="499" t="s">
        <v>244</v>
      </c>
      <c r="D3" s="500"/>
      <c r="E3" s="500"/>
      <c r="F3" s="500"/>
      <c r="G3" s="500"/>
      <c r="H3" s="500"/>
      <c r="I3" s="501"/>
      <c r="J3" s="137"/>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c r="AO3" s="116"/>
      <c r="AP3" s="116"/>
      <c r="AQ3" s="116"/>
      <c r="AR3" s="116"/>
      <c r="AS3" s="116"/>
      <c r="AT3" s="116"/>
      <c r="AU3" s="116"/>
      <c r="AV3" s="116"/>
      <c r="AW3" s="116"/>
      <c r="AX3" s="116"/>
      <c r="AY3" s="116"/>
      <c r="AZ3" s="116"/>
    </row>
    <row r="4" spans="2:52" ht="15" customHeight="1" x14ac:dyDescent="0.35">
      <c r="B4" s="138"/>
      <c r="C4" s="603" t="s">
        <v>219</v>
      </c>
      <c r="D4" s="603"/>
      <c r="E4" s="603"/>
      <c r="F4" s="603"/>
      <c r="G4" s="603"/>
      <c r="H4" s="603"/>
      <c r="I4" s="603"/>
      <c r="J4" s="17"/>
      <c r="L4" s="116"/>
      <c r="M4" s="116"/>
      <c r="N4" s="116"/>
      <c r="O4" s="116"/>
      <c r="P4" s="116"/>
      <c r="Q4" s="116"/>
      <c r="R4" s="116"/>
      <c r="S4" s="116"/>
      <c r="T4" s="116"/>
      <c r="U4" s="116"/>
      <c r="V4" s="116"/>
      <c r="W4" s="116"/>
      <c r="X4" s="116"/>
      <c r="Y4" s="116"/>
      <c r="Z4" s="116"/>
      <c r="AA4" s="116"/>
      <c r="AB4" s="116"/>
      <c r="AC4" s="116"/>
      <c r="AD4" s="116"/>
      <c r="AE4" s="116"/>
      <c r="AF4" s="116"/>
      <c r="AG4" s="116"/>
      <c r="AH4" s="116"/>
      <c r="AI4" s="116"/>
      <c r="AJ4" s="116"/>
      <c r="AK4" s="116"/>
      <c r="AL4" s="116"/>
      <c r="AM4" s="116"/>
      <c r="AN4" s="116"/>
      <c r="AO4" s="116"/>
      <c r="AP4" s="116"/>
      <c r="AQ4" s="116"/>
      <c r="AR4" s="116"/>
      <c r="AS4" s="116"/>
      <c r="AT4" s="116"/>
      <c r="AU4" s="116"/>
      <c r="AV4" s="116"/>
      <c r="AW4" s="116"/>
      <c r="AX4" s="116"/>
      <c r="AY4" s="116"/>
      <c r="AZ4" s="116"/>
    </row>
    <row r="5" spans="2:52" ht="15" customHeight="1" x14ac:dyDescent="0.35">
      <c r="B5" s="138"/>
      <c r="C5" s="139"/>
      <c r="D5" s="139"/>
      <c r="E5" s="139"/>
      <c r="F5" s="139"/>
      <c r="G5" s="139"/>
      <c r="H5" s="140"/>
      <c r="I5" s="139"/>
      <c r="J5" s="17"/>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c r="AW5" s="116"/>
      <c r="AX5" s="116"/>
      <c r="AY5" s="116"/>
      <c r="AZ5" s="116"/>
    </row>
    <row r="6" spans="2:52" ht="7.5" customHeight="1" x14ac:dyDescent="0.35">
      <c r="B6" s="138"/>
      <c r="C6" s="93"/>
      <c r="D6" s="16"/>
      <c r="E6" s="16"/>
      <c r="F6" s="16"/>
      <c r="G6" s="16"/>
      <c r="H6" s="141"/>
      <c r="I6" s="142"/>
      <c r="J6" s="17"/>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6"/>
      <c r="AY6" s="116"/>
      <c r="AZ6" s="116"/>
    </row>
    <row r="7" spans="2:52" ht="35.25" customHeight="1" x14ac:dyDescent="0.35">
      <c r="B7" s="138"/>
      <c r="C7" s="93"/>
      <c r="D7" s="507" t="s">
        <v>245</v>
      </c>
      <c r="E7" s="507"/>
      <c r="F7" s="507" t="s">
        <v>249</v>
      </c>
      <c r="G7" s="507"/>
      <c r="H7" s="117" t="s">
        <v>250</v>
      </c>
      <c r="I7" s="143" t="s">
        <v>228</v>
      </c>
      <c r="J7" s="17"/>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P7" s="116"/>
      <c r="AQ7" s="116"/>
      <c r="AR7" s="116"/>
      <c r="AS7" s="116"/>
      <c r="AT7" s="116"/>
      <c r="AU7" s="116"/>
      <c r="AV7" s="116"/>
      <c r="AW7" s="116"/>
      <c r="AX7" s="116"/>
      <c r="AY7" s="116"/>
      <c r="AZ7" s="116"/>
    </row>
    <row r="8" spans="2:52" s="82" customFormat="1" ht="111" customHeight="1" x14ac:dyDescent="0.35">
      <c r="B8" s="144"/>
      <c r="C8" s="379" t="s">
        <v>742</v>
      </c>
      <c r="D8" s="570" t="s">
        <v>674</v>
      </c>
      <c r="E8" s="570"/>
      <c r="F8" s="570" t="s">
        <v>727</v>
      </c>
      <c r="G8" s="570"/>
      <c r="H8" s="370" t="s">
        <v>734</v>
      </c>
      <c r="I8" s="371" t="s">
        <v>673</v>
      </c>
      <c r="J8" s="148"/>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L8" s="116"/>
      <c r="AM8" s="116"/>
      <c r="AN8" s="116"/>
      <c r="AO8" s="116"/>
      <c r="AP8" s="116"/>
      <c r="AQ8" s="116"/>
      <c r="AR8" s="116"/>
      <c r="AS8" s="116"/>
      <c r="AT8" s="116"/>
      <c r="AU8" s="116"/>
      <c r="AV8" s="116"/>
      <c r="AW8" s="116"/>
      <c r="AX8" s="116"/>
      <c r="AY8" s="116"/>
      <c r="AZ8" s="116"/>
    </row>
    <row r="9" spans="2:52" s="82" customFormat="1" ht="99" customHeight="1" x14ac:dyDescent="0.35">
      <c r="B9" s="144"/>
      <c r="C9" s="379"/>
      <c r="D9" s="570" t="s">
        <v>675</v>
      </c>
      <c r="E9" s="570"/>
      <c r="F9" s="570" t="s">
        <v>870</v>
      </c>
      <c r="G9" s="570"/>
      <c r="H9" s="370" t="s">
        <v>867</v>
      </c>
      <c r="I9" s="371" t="s">
        <v>20</v>
      </c>
      <c r="J9" s="148"/>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116"/>
      <c r="AL9" s="116"/>
      <c r="AM9" s="116"/>
      <c r="AN9" s="116"/>
      <c r="AO9" s="116"/>
      <c r="AP9" s="116"/>
      <c r="AQ9" s="116"/>
      <c r="AR9" s="116"/>
      <c r="AS9" s="116"/>
      <c r="AT9" s="116"/>
      <c r="AU9" s="116"/>
      <c r="AV9" s="116"/>
      <c r="AW9" s="116"/>
      <c r="AX9" s="116"/>
      <c r="AY9" s="116"/>
      <c r="AZ9" s="116"/>
    </row>
    <row r="10" spans="2:52" s="82" customFormat="1" ht="101.25" customHeight="1" x14ac:dyDescent="0.35">
      <c r="B10" s="144"/>
      <c r="C10" s="379"/>
      <c r="D10" s="570" t="s">
        <v>728</v>
      </c>
      <c r="E10" s="570"/>
      <c r="F10" s="570" t="s">
        <v>729</v>
      </c>
      <c r="G10" s="570"/>
      <c r="H10" s="416" t="s">
        <v>866</v>
      </c>
      <c r="I10" s="371" t="s">
        <v>20</v>
      </c>
      <c r="J10" s="148"/>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6"/>
      <c r="AZ10" s="116"/>
    </row>
    <row r="11" spans="2:52" s="82" customFormat="1" ht="54.75" customHeight="1" x14ac:dyDescent="0.35">
      <c r="B11" s="144"/>
      <c r="C11" s="379"/>
      <c r="D11" s="569" t="s">
        <v>677</v>
      </c>
      <c r="E11" s="569"/>
      <c r="F11" s="570" t="s">
        <v>792</v>
      </c>
      <c r="G11" s="570"/>
      <c r="H11" s="370" t="s">
        <v>862</v>
      </c>
      <c r="I11" s="371" t="s">
        <v>673</v>
      </c>
      <c r="J11" s="148"/>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6"/>
      <c r="AW11" s="116"/>
      <c r="AX11" s="116"/>
      <c r="AY11" s="116"/>
      <c r="AZ11" s="116"/>
    </row>
    <row r="12" spans="2:52" s="82" customFormat="1" ht="60" customHeight="1" x14ac:dyDescent="0.35">
      <c r="B12" s="144"/>
      <c r="C12" s="379"/>
      <c r="D12" s="569" t="s">
        <v>730</v>
      </c>
      <c r="E12" s="569"/>
      <c r="F12" s="570" t="s">
        <v>861</v>
      </c>
      <c r="G12" s="570"/>
      <c r="H12" s="370" t="s">
        <v>869</v>
      </c>
      <c r="I12" s="371" t="s">
        <v>673</v>
      </c>
      <c r="J12" s="148"/>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6"/>
      <c r="AW12" s="116"/>
      <c r="AX12" s="116"/>
      <c r="AY12" s="116"/>
      <c r="AZ12" s="116"/>
    </row>
    <row r="13" spans="2:52" s="82" customFormat="1" ht="73.5" customHeight="1" x14ac:dyDescent="0.35">
      <c r="B13" s="144"/>
      <c r="C13" s="369"/>
      <c r="D13" s="569" t="s">
        <v>679</v>
      </c>
      <c r="E13" s="569"/>
      <c r="F13" s="570" t="s">
        <v>759</v>
      </c>
      <c r="G13" s="570"/>
      <c r="H13" s="370" t="s">
        <v>860</v>
      </c>
      <c r="I13" s="371" t="s">
        <v>20</v>
      </c>
      <c r="J13" s="148"/>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row>
    <row r="14" spans="2:52" s="82" customFormat="1" ht="75" customHeight="1" x14ac:dyDescent="0.35">
      <c r="B14" s="144"/>
      <c r="C14" s="369"/>
      <c r="D14" s="571" t="s">
        <v>864</v>
      </c>
      <c r="E14" s="571"/>
      <c r="F14" s="571" t="s">
        <v>865</v>
      </c>
      <c r="G14" s="571"/>
      <c r="H14" s="373" t="s">
        <v>863</v>
      </c>
      <c r="I14" s="372" t="s">
        <v>20</v>
      </c>
      <c r="J14" s="148"/>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row>
    <row r="15" spans="2:52" s="82" customFormat="1" ht="49.5" customHeight="1" x14ac:dyDescent="0.35">
      <c r="B15" s="144"/>
      <c r="C15" s="379"/>
      <c r="D15" s="570" t="s">
        <v>680</v>
      </c>
      <c r="E15" s="570"/>
      <c r="F15" s="570" t="s">
        <v>731</v>
      </c>
      <c r="G15" s="570"/>
      <c r="H15" s="232" t="s">
        <v>732</v>
      </c>
      <c r="I15" s="371" t="s">
        <v>673</v>
      </c>
      <c r="J15" s="148"/>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c r="AY15" s="116"/>
      <c r="AZ15" s="116"/>
    </row>
    <row r="16" spans="2:52" s="82" customFormat="1" ht="18.75" customHeight="1" x14ac:dyDescent="0.35">
      <c r="B16" s="144"/>
      <c r="C16" s="117"/>
      <c r="D16" s="599"/>
      <c r="E16" s="600"/>
      <c r="F16" s="600"/>
      <c r="G16" s="601"/>
      <c r="H16" s="417" t="s">
        <v>246</v>
      </c>
      <c r="I16" s="418" t="s">
        <v>20</v>
      </c>
      <c r="J16" s="148"/>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6"/>
      <c r="AL16" s="116"/>
      <c r="AM16" s="116"/>
      <c r="AN16" s="116"/>
      <c r="AO16" s="116"/>
      <c r="AP16" s="116"/>
      <c r="AQ16" s="116"/>
      <c r="AR16" s="116"/>
      <c r="AS16" s="116"/>
      <c r="AT16" s="116"/>
      <c r="AU16" s="116"/>
      <c r="AV16" s="116"/>
      <c r="AW16" s="116"/>
      <c r="AX16" s="116"/>
      <c r="AY16" s="116"/>
      <c r="AZ16" s="116"/>
    </row>
    <row r="17" spans="2:52" s="82" customFormat="1" ht="18.75" customHeight="1" x14ac:dyDescent="0.35">
      <c r="B17" s="144"/>
      <c r="C17" s="117"/>
      <c r="D17" s="94"/>
      <c r="E17" s="94"/>
      <c r="F17" s="94"/>
      <c r="G17" s="94"/>
      <c r="H17" s="93"/>
      <c r="I17" s="93"/>
      <c r="J17" s="148"/>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c r="AY17" s="116"/>
      <c r="AZ17" s="116"/>
    </row>
    <row r="18" spans="2:52" s="82" customFormat="1" ht="15" thickBot="1" x14ac:dyDescent="0.4">
      <c r="B18" s="144"/>
      <c r="C18" s="117"/>
      <c r="D18" s="602" t="s">
        <v>684</v>
      </c>
      <c r="E18" s="602"/>
      <c r="F18" s="602"/>
      <c r="G18" s="602"/>
      <c r="H18" s="602"/>
      <c r="I18" s="602"/>
      <c r="J18" s="148"/>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6"/>
    </row>
    <row r="19" spans="2:52" s="82" customFormat="1" ht="15" thickBot="1" x14ac:dyDescent="0.4">
      <c r="B19" s="144"/>
      <c r="C19" s="117"/>
      <c r="D19" s="15" t="s">
        <v>59</v>
      </c>
      <c r="E19" s="557" t="s">
        <v>672</v>
      </c>
      <c r="F19" s="558"/>
      <c r="G19" s="558"/>
      <c r="H19" s="559"/>
      <c r="I19" s="94"/>
      <c r="J19" s="148"/>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6"/>
    </row>
    <row r="20" spans="2:52" s="82" customFormat="1" ht="15" thickBot="1" x14ac:dyDescent="0.4">
      <c r="B20" s="144"/>
      <c r="C20" s="117"/>
      <c r="D20" s="15" t="s">
        <v>61</v>
      </c>
      <c r="E20" s="592" t="s">
        <v>868</v>
      </c>
      <c r="F20" s="558"/>
      <c r="G20" s="558"/>
      <c r="H20" s="559"/>
      <c r="I20" s="94"/>
      <c r="J20" s="148"/>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c r="AX20" s="116"/>
      <c r="AY20" s="116"/>
      <c r="AZ20" s="116"/>
    </row>
    <row r="21" spans="2:52" s="82" customFormat="1" ht="13.5" customHeight="1" x14ac:dyDescent="0.35">
      <c r="B21" s="144"/>
      <c r="C21" s="117"/>
      <c r="D21" s="94"/>
      <c r="E21" s="94"/>
      <c r="F21" s="94"/>
      <c r="G21" s="94"/>
      <c r="H21" s="94"/>
      <c r="I21" s="94"/>
      <c r="J21" s="148"/>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6"/>
      <c r="AY21" s="116"/>
      <c r="AZ21" s="116"/>
    </row>
    <row r="22" spans="2:52" s="82" customFormat="1" ht="30.75" customHeight="1" thickBot="1" x14ac:dyDescent="0.4">
      <c r="B22" s="144"/>
      <c r="C22" s="604" t="s">
        <v>220</v>
      </c>
      <c r="D22" s="604"/>
      <c r="E22" s="604"/>
      <c r="F22" s="604"/>
      <c r="G22" s="604"/>
      <c r="H22" s="604"/>
      <c r="I22" s="142"/>
      <c r="J22" s="148"/>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6"/>
      <c r="AY22" s="116"/>
      <c r="AZ22" s="116"/>
    </row>
    <row r="23" spans="2:52" s="82" customFormat="1" ht="30.75" customHeight="1" x14ac:dyDescent="0.35">
      <c r="B23" s="144"/>
      <c r="C23" s="151"/>
      <c r="D23" s="581" t="s">
        <v>720</v>
      </c>
      <c r="E23" s="582"/>
      <c r="F23" s="582"/>
      <c r="G23" s="582"/>
      <c r="H23" s="582"/>
      <c r="I23" s="583"/>
      <c r="J23" s="148"/>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6"/>
      <c r="AM23" s="116"/>
      <c r="AN23" s="116"/>
      <c r="AO23" s="116"/>
      <c r="AP23" s="116"/>
      <c r="AQ23" s="116"/>
      <c r="AR23" s="116"/>
      <c r="AS23" s="116"/>
      <c r="AT23" s="116"/>
      <c r="AU23" s="116"/>
      <c r="AV23" s="116"/>
      <c r="AW23" s="116"/>
      <c r="AX23" s="116"/>
      <c r="AY23" s="116"/>
      <c r="AZ23" s="116"/>
    </row>
    <row r="24" spans="2:52" s="82" customFormat="1" ht="30.75" customHeight="1" x14ac:dyDescent="0.35">
      <c r="B24" s="144"/>
      <c r="C24" s="151"/>
      <c r="D24" s="584"/>
      <c r="E24" s="585"/>
      <c r="F24" s="585"/>
      <c r="G24" s="585"/>
      <c r="H24" s="585"/>
      <c r="I24" s="586"/>
      <c r="J24" s="148"/>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6"/>
      <c r="AL24" s="116"/>
      <c r="AM24" s="116"/>
      <c r="AN24" s="116"/>
      <c r="AO24" s="116"/>
      <c r="AP24" s="116"/>
      <c r="AQ24" s="116"/>
      <c r="AR24" s="116"/>
      <c r="AS24" s="116"/>
      <c r="AT24" s="116"/>
      <c r="AU24" s="116"/>
      <c r="AV24" s="116"/>
      <c r="AW24" s="116"/>
      <c r="AX24" s="116"/>
      <c r="AY24" s="116"/>
      <c r="AZ24" s="116"/>
    </row>
    <row r="25" spans="2:52" s="82" customFormat="1" ht="30.75" customHeight="1" x14ac:dyDescent="0.35">
      <c r="B25" s="144"/>
      <c r="C25" s="151"/>
      <c r="D25" s="584"/>
      <c r="E25" s="585"/>
      <c r="F25" s="585"/>
      <c r="G25" s="585"/>
      <c r="H25" s="585"/>
      <c r="I25" s="586"/>
      <c r="J25" s="148"/>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6"/>
      <c r="AL25" s="116"/>
      <c r="AM25" s="116"/>
      <c r="AN25" s="116"/>
      <c r="AO25" s="116"/>
      <c r="AP25" s="116"/>
      <c r="AQ25" s="116"/>
      <c r="AR25" s="116"/>
      <c r="AS25" s="116"/>
      <c r="AT25" s="116"/>
      <c r="AU25" s="116"/>
      <c r="AV25" s="116"/>
      <c r="AW25" s="116"/>
      <c r="AX25" s="116"/>
      <c r="AY25" s="116"/>
      <c r="AZ25" s="116"/>
    </row>
    <row r="26" spans="2:52" s="82" customFormat="1" ht="30.75" customHeight="1" thickBot="1" x14ac:dyDescent="0.4">
      <c r="B26" s="144"/>
      <c r="C26" s="151"/>
      <c r="D26" s="587"/>
      <c r="E26" s="588"/>
      <c r="F26" s="588"/>
      <c r="G26" s="588"/>
      <c r="H26" s="588"/>
      <c r="I26" s="589"/>
      <c r="J26" s="148"/>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6"/>
      <c r="AR26" s="116"/>
      <c r="AS26" s="116"/>
      <c r="AT26" s="116"/>
      <c r="AU26" s="116"/>
      <c r="AV26" s="116"/>
      <c r="AW26" s="116"/>
      <c r="AX26" s="116"/>
      <c r="AY26" s="116"/>
      <c r="AZ26" s="116"/>
    </row>
    <row r="27" spans="2:52" s="82" customFormat="1" x14ac:dyDescent="0.35">
      <c r="B27" s="144"/>
      <c r="C27" s="151"/>
      <c r="D27" s="151"/>
      <c r="E27" s="151"/>
      <c r="F27" s="151"/>
      <c r="G27" s="151"/>
      <c r="H27" s="141"/>
      <c r="I27" s="142"/>
      <c r="J27" s="148"/>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6"/>
      <c r="AN27" s="116"/>
      <c r="AO27" s="116"/>
      <c r="AP27" s="116"/>
      <c r="AQ27" s="116"/>
      <c r="AR27" s="116"/>
      <c r="AS27" s="116"/>
      <c r="AT27" s="116"/>
      <c r="AU27" s="116"/>
      <c r="AV27" s="116"/>
      <c r="AW27" s="116"/>
      <c r="AX27" s="116"/>
      <c r="AY27" s="116"/>
      <c r="AZ27" s="116"/>
    </row>
    <row r="28" spans="2:52" ht="34.5" customHeight="1" thickBot="1" x14ac:dyDescent="0.4">
      <c r="B28" s="144"/>
      <c r="C28" s="152"/>
      <c r="D28" s="556" t="s">
        <v>245</v>
      </c>
      <c r="E28" s="556"/>
      <c r="F28" s="556" t="s">
        <v>249</v>
      </c>
      <c r="G28" s="556"/>
      <c r="H28" s="117" t="s">
        <v>250</v>
      </c>
      <c r="I28" s="143" t="s">
        <v>228</v>
      </c>
      <c r="J28" s="148"/>
      <c r="K28" s="9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6"/>
      <c r="AL28" s="116"/>
      <c r="AM28" s="116"/>
      <c r="AN28" s="116"/>
      <c r="AO28" s="116"/>
      <c r="AP28" s="116"/>
      <c r="AQ28" s="116"/>
      <c r="AR28" s="116"/>
      <c r="AS28" s="116"/>
      <c r="AT28" s="116"/>
      <c r="AU28" s="116"/>
      <c r="AV28" s="116"/>
      <c r="AW28" s="116"/>
      <c r="AX28" s="116"/>
      <c r="AY28" s="116"/>
      <c r="AZ28" s="116"/>
    </row>
    <row r="29" spans="2:52" ht="138.75" customHeight="1" thickBot="1" x14ac:dyDescent="0.4">
      <c r="B29" s="144"/>
      <c r="C29" s="145" t="s">
        <v>741</v>
      </c>
      <c r="D29" s="590" t="s">
        <v>674</v>
      </c>
      <c r="E29" s="591"/>
      <c r="F29" s="590" t="s">
        <v>727</v>
      </c>
      <c r="G29" s="591"/>
      <c r="H29" s="146" t="s">
        <v>733</v>
      </c>
      <c r="I29" s="147" t="s">
        <v>20</v>
      </c>
      <c r="J29" s="148"/>
      <c r="K29" s="9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c r="AL29" s="116"/>
      <c r="AM29" s="116"/>
      <c r="AN29" s="116"/>
      <c r="AO29" s="116"/>
      <c r="AP29" s="116"/>
      <c r="AQ29" s="116"/>
      <c r="AR29" s="116"/>
      <c r="AS29" s="116"/>
      <c r="AT29" s="116"/>
      <c r="AU29" s="116"/>
      <c r="AV29" s="116"/>
      <c r="AW29" s="116"/>
      <c r="AX29" s="116"/>
      <c r="AY29" s="116"/>
      <c r="AZ29" s="116"/>
    </row>
    <row r="30" spans="2:52" ht="71.25" customHeight="1" thickBot="1" x14ac:dyDescent="0.4">
      <c r="B30" s="144"/>
      <c r="C30" s="145"/>
      <c r="D30" s="590" t="s">
        <v>675</v>
      </c>
      <c r="E30" s="591"/>
      <c r="F30" s="590" t="s">
        <v>870</v>
      </c>
      <c r="G30" s="591"/>
      <c r="H30" s="146" t="s">
        <v>876</v>
      </c>
      <c r="I30" s="147" t="s">
        <v>20</v>
      </c>
      <c r="J30" s="148"/>
      <c r="K30" s="9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6"/>
      <c r="AL30" s="116"/>
      <c r="AM30" s="116"/>
      <c r="AN30" s="116"/>
      <c r="AO30" s="116"/>
      <c r="AP30" s="116"/>
      <c r="AQ30" s="116"/>
      <c r="AR30" s="116"/>
      <c r="AS30" s="116"/>
      <c r="AT30" s="116"/>
      <c r="AU30" s="116"/>
      <c r="AV30" s="116"/>
      <c r="AW30" s="116"/>
      <c r="AX30" s="116"/>
      <c r="AY30" s="116"/>
      <c r="AZ30" s="116"/>
    </row>
    <row r="31" spans="2:52" ht="103.5" customHeight="1" thickBot="1" x14ac:dyDescent="0.4">
      <c r="B31" s="144"/>
      <c r="C31" s="145"/>
      <c r="D31" s="590" t="s">
        <v>676</v>
      </c>
      <c r="E31" s="591"/>
      <c r="F31" s="590" t="s">
        <v>729</v>
      </c>
      <c r="G31" s="591"/>
      <c r="H31" s="149" t="s">
        <v>871</v>
      </c>
      <c r="I31" s="147" t="s">
        <v>702</v>
      </c>
      <c r="J31" s="148"/>
      <c r="K31" s="9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c r="AL31" s="116"/>
      <c r="AM31" s="116"/>
      <c r="AN31" s="116"/>
      <c r="AO31" s="116"/>
      <c r="AP31" s="116"/>
      <c r="AQ31" s="116"/>
      <c r="AR31" s="116"/>
      <c r="AS31" s="116"/>
      <c r="AT31" s="116"/>
      <c r="AU31" s="116"/>
      <c r="AV31" s="116"/>
      <c r="AW31" s="116"/>
      <c r="AX31" s="116"/>
      <c r="AY31" s="116"/>
      <c r="AZ31" s="116"/>
    </row>
    <row r="32" spans="2:52" ht="81.75" customHeight="1" thickBot="1" x14ac:dyDescent="0.4">
      <c r="B32" s="144"/>
      <c r="C32" s="145"/>
      <c r="D32" s="593" t="s">
        <v>677</v>
      </c>
      <c r="E32" s="594"/>
      <c r="F32" s="590" t="s">
        <v>792</v>
      </c>
      <c r="G32" s="591"/>
      <c r="H32" s="146" t="s">
        <v>872</v>
      </c>
      <c r="I32" s="147" t="s">
        <v>673</v>
      </c>
      <c r="J32" s="148"/>
      <c r="K32" s="9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16"/>
      <c r="AT32" s="116"/>
      <c r="AU32" s="116"/>
      <c r="AV32" s="116"/>
      <c r="AW32" s="116"/>
      <c r="AX32" s="116"/>
      <c r="AY32" s="116"/>
      <c r="AZ32" s="116"/>
    </row>
    <row r="33" spans="2:52" ht="54.75" customHeight="1" thickBot="1" x14ac:dyDescent="0.4">
      <c r="B33" s="144"/>
      <c r="C33" s="145"/>
      <c r="D33" s="593" t="s">
        <v>678</v>
      </c>
      <c r="E33" s="594"/>
      <c r="F33" s="590" t="s">
        <v>833</v>
      </c>
      <c r="G33" s="591"/>
      <c r="H33" s="146" t="s">
        <v>873</v>
      </c>
      <c r="I33" s="147" t="s">
        <v>20</v>
      </c>
      <c r="J33" s="148"/>
      <c r="K33" s="96"/>
      <c r="L33" s="116"/>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116"/>
      <c r="AK33" s="116"/>
      <c r="AL33" s="116"/>
      <c r="AM33" s="116"/>
      <c r="AN33" s="116"/>
      <c r="AO33" s="116"/>
      <c r="AP33" s="116"/>
      <c r="AQ33" s="116"/>
      <c r="AR33" s="116"/>
      <c r="AS33" s="116"/>
      <c r="AT33" s="116"/>
      <c r="AU33" s="116"/>
      <c r="AV33" s="116"/>
      <c r="AW33" s="116"/>
      <c r="AX33" s="116"/>
      <c r="AY33" s="116"/>
      <c r="AZ33" s="116"/>
    </row>
    <row r="34" spans="2:52" ht="78.75" customHeight="1" thickBot="1" x14ac:dyDescent="0.4">
      <c r="B34" s="144"/>
      <c r="C34" s="145"/>
      <c r="D34" s="593" t="s">
        <v>679</v>
      </c>
      <c r="E34" s="594"/>
      <c r="F34" s="597" t="s">
        <v>759</v>
      </c>
      <c r="G34" s="598"/>
      <c r="H34" s="146" t="s">
        <v>874</v>
      </c>
      <c r="I34" s="147" t="s">
        <v>20</v>
      </c>
      <c r="J34" s="148"/>
      <c r="K34" s="9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c r="AY34" s="116"/>
      <c r="AZ34" s="116"/>
    </row>
    <row r="35" spans="2:52" ht="78.75" customHeight="1" thickBot="1" x14ac:dyDescent="0.4">
      <c r="B35" s="144"/>
      <c r="C35" s="145"/>
      <c r="D35" s="595" t="s">
        <v>864</v>
      </c>
      <c r="E35" s="596"/>
      <c r="F35" s="595" t="s">
        <v>865</v>
      </c>
      <c r="G35" s="596"/>
      <c r="H35" s="373" t="s">
        <v>879</v>
      </c>
      <c r="I35" s="372" t="s">
        <v>20</v>
      </c>
      <c r="J35" s="148"/>
      <c r="K35" s="9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6"/>
      <c r="AN35" s="116"/>
      <c r="AO35" s="116"/>
      <c r="AP35" s="116"/>
      <c r="AQ35" s="116"/>
      <c r="AR35" s="116"/>
      <c r="AS35" s="116"/>
      <c r="AT35" s="116"/>
      <c r="AU35" s="116"/>
      <c r="AV35" s="116"/>
      <c r="AW35" s="116"/>
      <c r="AX35" s="116"/>
      <c r="AY35" s="116"/>
      <c r="AZ35" s="116"/>
    </row>
    <row r="36" spans="2:52" ht="68.25" customHeight="1" thickBot="1" x14ac:dyDescent="0.4">
      <c r="B36" s="144"/>
      <c r="C36" s="145"/>
      <c r="D36" s="590" t="s">
        <v>680</v>
      </c>
      <c r="E36" s="591"/>
      <c r="F36" s="590" t="s">
        <v>731</v>
      </c>
      <c r="G36" s="591"/>
      <c r="H36" s="146" t="s">
        <v>875</v>
      </c>
      <c r="I36" s="153" t="s">
        <v>20</v>
      </c>
      <c r="J36" s="148"/>
      <c r="K36" s="9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6"/>
      <c r="AS36" s="116"/>
      <c r="AT36" s="116"/>
      <c r="AU36" s="116"/>
      <c r="AV36" s="116"/>
      <c r="AW36" s="116"/>
      <c r="AX36" s="116"/>
      <c r="AY36" s="116"/>
      <c r="AZ36" s="116"/>
    </row>
    <row r="37" spans="2:52" ht="18.75" customHeight="1" thickBot="1" x14ac:dyDescent="0.4">
      <c r="B37" s="144"/>
      <c r="C37" s="93"/>
      <c r="D37" s="93"/>
      <c r="E37" s="93"/>
      <c r="F37" s="93"/>
      <c r="G37" s="93"/>
      <c r="H37" s="150" t="s">
        <v>246</v>
      </c>
      <c r="I37" s="231" t="s">
        <v>20</v>
      </c>
      <c r="J37" s="148"/>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c r="AM37" s="116"/>
      <c r="AN37" s="116"/>
      <c r="AO37" s="116"/>
      <c r="AP37" s="116"/>
      <c r="AQ37" s="116"/>
      <c r="AR37" s="116"/>
      <c r="AS37" s="116"/>
      <c r="AT37" s="116"/>
      <c r="AU37" s="116"/>
      <c r="AV37" s="116"/>
      <c r="AW37" s="116"/>
      <c r="AX37" s="116"/>
      <c r="AY37" s="116"/>
      <c r="AZ37" s="116"/>
    </row>
    <row r="38" spans="2:52" ht="15" thickBot="1" x14ac:dyDescent="0.4">
      <c r="B38" s="144"/>
      <c r="C38" s="93"/>
      <c r="D38" s="154" t="s">
        <v>684</v>
      </c>
      <c r="E38" s="155"/>
      <c r="F38" s="93"/>
      <c r="G38" s="93"/>
      <c r="H38" s="93"/>
      <c r="I38" s="93"/>
      <c r="J38" s="148"/>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6"/>
      <c r="AT38" s="116"/>
      <c r="AU38" s="116"/>
      <c r="AV38" s="116"/>
      <c r="AW38" s="116"/>
      <c r="AX38" s="116"/>
      <c r="AY38" s="116"/>
      <c r="AZ38" s="116"/>
    </row>
    <row r="39" spans="2:52" ht="16" thickBot="1" x14ac:dyDescent="0.4">
      <c r="B39" s="144"/>
      <c r="C39" s="93"/>
      <c r="D39" s="15" t="s">
        <v>59</v>
      </c>
      <c r="E39" s="550" t="s">
        <v>910</v>
      </c>
      <c r="F39" s="551"/>
      <c r="G39" s="551"/>
      <c r="H39" s="552"/>
      <c r="I39" s="93"/>
      <c r="J39" s="148"/>
      <c r="L39" s="116"/>
      <c r="M39" s="116"/>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116"/>
      <c r="AK39" s="116"/>
      <c r="AL39" s="116"/>
      <c r="AM39" s="116"/>
      <c r="AN39" s="116"/>
      <c r="AO39" s="116"/>
      <c r="AP39" s="116"/>
      <c r="AQ39" s="116"/>
      <c r="AR39" s="116"/>
      <c r="AS39" s="116"/>
      <c r="AT39" s="116"/>
      <c r="AU39" s="116"/>
      <c r="AV39" s="116"/>
      <c r="AW39" s="116"/>
      <c r="AX39" s="116"/>
      <c r="AY39" s="116"/>
      <c r="AZ39" s="116"/>
    </row>
    <row r="40" spans="2:52" ht="16" thickBot="1" x14ac:dyDescent="0.4">
      <c r="B40" s="144"/>
      <c r="C40" s="93"/>
      <c r="D40" s="15" t="s">
        <v>61</v>
      </c>
      <c r="E40" s="553" t="s">
        <v>911</v>
      </c>
      <c r="F40" s="554"/>
      <c r="G40" s="554"/>
      <c r="H40" s="555"/>
      <c r="I40" s="93"/>
      <c r="J40" s="148"/>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6"/>
      <c r="AU40" s="116"/>
      <c r="AV40" s="116"/>
      <c r="AW40" s="116"/>
      <c r="AX40" s="116"/>
      <c r="AY40" s="116"/>
      <c r="AZ40" s="116"/>
    </row>
    <row r="41" spans="2:52" x14ac:dyDescent="0.35">
      <c r="B41" s="144"/>
      <c r="C41" s="93"/>
      <c r="D41" s="93"/>
      <c r="E41" s="93"/>
      <c r="F41" s="93"/>
      <c r="G41" s="93"/>
      <c r="H41" s="93"/>
      <c r="I41" s="93"/>
      <c r="J41" s="148"/>
      <c r="L41" s="116"/>
      <c r="M41" s="116"/>
      <c r="N41" s="116"/>
      <c r="O41" s="116"/>
      <c r="P41" s="116"/>
      <c r="Q41" s="116"/>
      <c r="R41" s="116"/>
      <c r="S41" s="116"/>
      <c r="T41" s="116"/>
      <c r="U41" s="116"/>
      <c r="V41" s="116"/>
      <c r="W41" s="116"/>
      <c r="X41" s="116"/>
      <c r="Y41" s="116"/>
      <c r="Z41" s="116"/>
      <c r="AA41" s="116"/>
      <c r="AB41" s="116"/>
      <c r="AC41" s="116"/>
      <c r="AD41" s="116"/>
      <c r="AE41" s="116"/>
      <c r="AF41" s="116"/>
      <c r="AG41" s="116"/>
      <c r="AH41" s="116"/>
      <c r="AI41" s="116"/>
      <c r="AJ41" s="116"/>
      <c r="AK41" s="116"/>
      <c r="AL41" s="116"/>
      <c r="AM41" s="116"/>
      <c r="AN41" s="116"/>
      <c r="AO41" s="116"/>
      <c r="AP41" s="116"/>
      <c r="AQ41" s="116"/>
      <c r="AR41" s="116"/>
      <c r="AS41" s="116"/>
      <c r="AT41" s="116"/>
      <c r="AU41" s="116"/>
      <c r="AV41" s="116"/>
      <c r="AW41" s="116"/>
      <c r="AX41" s="116"/>
      <c r="AY41" s="116"/>
      <c r="AZ41" s="116"/>
    </row>
    <row r="42" spans="2:52" ht="42" customHeight="1" thickBot="1" x14ac:dyDescent="0.4">
      <c r="B42" s="144"/>
      <c r="C42" s="152"/>
      <c r="D42" s="556" t="s">
        <v>245</v>
      </c>
      <c r="E42" s="556"/>
      <c r="F42" s="556" t="s">
        <v>249</v>
      </c>
      <c r="G42" s="556"/>
      <c r="H42" s="117" t="s">
        <v>250</v>
      </c>
      <c r="I42" s="143" t="s">
        <v>228</v>
      </c>
      <c r="J42" s="148"/>
      <c r="K42" s="9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row>
    <row r="43" spans="2:52" ht="40" customHeight="1" x14ac:dyDescent="0.35">
      <c r="B43" s="144"/>
      <c r="C43" s="145" t="s">
        <v>273</v>
      </c>
      <c r="D43" s="560" t="s">
        <v>687</v>
      </c>
      <c r="E43" s="561"/>
      <c r="F43" s="561"/>
      <c r="G43" s="561"/>
      <c r="H43" s="561"/>
      <c r="I43" s="562"/>
      <c r="J43" s="148"/>
      <c r="K43" s="96"/>
      <c r="L43" s="116"/>
      <c r="M43" s="116"/>
      <c r="N43" s="116"/>
      <c r="O43" s="116"/>
      <c r="P43" s="116"/>
      <c r="Q43" s="116"/>
      <c r="R43" s="116"/>
      <c r="S43" s="116"/>
      <c r="T43" s="116"/>
      <c r="U43" s="116"/>
      <c r="V43" s="116"/>
      <c r="W43" s="116"/>
      <c r="X43" s="116"/>
      <c r="Y43" s="116"/>
      <c r="Z43" s="116"/>
      <c r="AA43" s="116"/>
      <c r="AB43" s="116"/>
      <c r="AC43" s="116"/>
      <c r="AD43" s="116"/>
      <c r="AE43" s="116"/>
      <c r="AF43" s="116"/>
      <c r="AG43" s="116"/>
      <c r="AH43" s="116"/>
      <c r="AI43" s="116"/>
      <c r="AJ43" s="116"/>
      <c r="AK43" s="116"/>
      <c r="AL43" s="116"/>
      <c r="AM43" s="116"/>
      <c r="AN43" s="116"/>
      <c r="AO43" s="116"/>
      <c r="AP43" s="116"/>
      <c r="AQ43" s="116"/>
      <c r="AR43" s="116"/>
      <c r="AS43" s="116"/>
      <c r="AT43" s="116"/>
      <c r="AU43" s="116"/>
      <c r="AV43" s="116"/>
      <c r="AW43" s="116"/>
      <c r="AX43" s="116"/>
      <c r="AY43" s="116"/>
      <c r="AZ43" s="116"/>
    </row>
    <row r="44" spans="2:52" ht="40" customHeight="1" x14ac:dyDescent="0.35">
      <c r="B44" s="144"/>
      <c r="C44" s="145"/>
      <c r="D44" s="563"/>
      <c r="E44" s="564"/>
      <c r="F44" s="564"/>
      <c r="G44" s="564"/>
      <c r="H44" s="564"/>
      <c r="I44" s="565"/>
      <c r="J44" s="148"/>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6"/>
      <c r="AS44" s="116"/>
      <c r="AT44" s="116"/>
      <c r="AU44" s="116"/>
      <c r="AV44" s="116"/>
      <c r="AW44" s="116"/>
      <c r="AX44" s="116"/>
      <c r="AY44" s="116"/>
      <c r="AZ44" s="116"/>
    </row>
    <row r="45" spans="2:52" ht="48" customHeight="1" thickBot="1" x14ac:dyDescent="0.4">
      <c r="B45" s="144"/>
      <c r="C45" s="145"/>
      <c r="D45" s="566"/>
      <c r="E45" s="567"/>
      <c r="F45" s="567"/>
      <c r="G45" s="567"/>
      <c r="H45" s="567"/>
      <c r="I45" s="568"/>
      <c r="J45" s="148"/>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116"/>
      <c r="AU45" s="116"/>
      <c r="AV45" s="116"/>
      <c r="AW45" s="116"/>
      <c r="AX45" s="116"/>
      <c r="AY45" s="116"/>
      <c r="AZ45" s="116"/>
    </row>
    <row r="46" spans="2:52" ht="21.75" customHeight="1" thickBot="1" x14ac:dyDescent="0.4">
      <c r="B46" s="144"/>
      <c r="C46" s="93"/>
      <c r="D46" s="93"/>
      <c r="E46" s="93"/>
      <c r="F46" s="93"/>
      <c r="G46" s="93"/>
      <c r="H46" s="150" t="s">
        <v>246</v>
      </c>
      <c r="I46" s="156"/>
      <c r="J46" s="148"/>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6"/>
      <c r="AI46" s="116"/>
      <c r="AJ46" s="116"/>
      <c r="AK46" s="116"/>
      <c r="AL46" s="116"/>
      <c r="AM46" s="116"/>
      <c r="AN46" s="116"/>
      <c r="AO46" s="116"/>
      <c r="AP46" s="116"/>
      <c r="AQ46" s="116"/>
      <c r="AR46" s="116"/>
      <c r="AS46" s="116"/>
      <c r="AT46" s="116"/>
      <c r="AU46" s="116"/>
      <c r="AV46" s="116"/>
      <c r="AW46" s="116"/>
      <c r="AX46" s="116"/>
      <c r="AY46" s="116"/>
      <c r="AZ46" s="116"/>
    </row>
    <row r="47" spans="2:52" ht="15" thickBot="1" x14ac:dyDescent="0.4">
      <c r="B47" s="144"/>
      <c r="C47" s="93"/>
      <c r="D47" s="154" t="s">
        <v>684</v>
      </c>
      <c r="E47" s="155"/>
      <c r="F47" s="93"/>
      <c r="G47" s="93"/>
      <c r="H47" s="93"/>
      <c r="I47" s="93"/>
      <c r="J47" s="148"/>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6"/>
      <c r="AN47" s="116"/>
      <c r="AO47" s="116"/>
      <c r="AP47" s="116"/>
      <c r="AQ47" s="116"/>
      <c r="AR47" s="116"/>
      <c r="AS47" s="116"/>
      <c r="AT47" s="116"/>
      <c r="AU47" s="116"/>
      <c r="AV47" s="116"/>
      <c r="AW47" s="116"/>
      <c r="AX47" s="116"/>
      <c r="AY47" s="116"/>
      <c r="AZ47" s="116"/>
    </row>
    <row r="48" spans="2:52" ht="15" thickBot="1" x14ac:dyDescent="0.4">
      <c r="B48" s="144"/>
      <c r="C48" s="93"/>
      <c r="D48" s="15" t="s">
        <v>59</v>
      </c>
      <c r="E48" s="557"/>
      <c r="F48" s="558"/>
      <c r="G48" s="558"/>
      <c r="H48" s="559"/>
      <c r="I48" s="93"/>
      <c r="J48" s="148"/>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6"/>
      <c r="AR48" s="116"/>
      <c r="AS48" s="116"/>
      <c r="AT48" s="116"/>
      <c r="AU48" s="116"/>
      <c r="AV48" s="116"/>
      <c r="AW48" s="116"/>
      <c r="AX48" s="116"/>
      <c r="AY48" s="116"/>
      <c r="AZ48" s="116"/>
    </row>
    <row r="49" spans="2:52" ht="15" thickBot="1" x14ac:dyDescent="0.4">
      <c r="B49" s="144"/>
      <c r="C49" s="93"/>
      <c r="D49" s="15" t="s">
        <v>61</v>
      </c>
      <c r="E49" s="557"/>
      <c r="F49" s="558"/>
      <c r="G49" s="558"/>
      <c r="H49" s="559"/>
      <c r="I49" s="93"/>
      <c r="J49" s="148"/>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6"/>
      <c r="AK49" s="116"/>
      <c r="AL49" s="116"/>
      <c r="AM49" s="116"/>
      <c r="AN49" s="116"/>
      <c r="AO49" s="116"/>
      <c r="AP49" s="116"/>
      <c r="AQ49" s="116"/>
      <c r="AR49" s="116"/>
      <c r="AS49" s="116"/>
      <c r="AT49" s="116"/>
      <c r="AU49" s="116"/>
      <c r="AV49" s="116"/>
      <c r="AW49" s="116"/>
      <c r="AX49" s="116"/>
      <c r="AY49" s="116"/>
      <c r="AZ49" s="116"/>
    </row>
    <row r="50" spans="2:52" ht="15" thickBot="1" x14ac:dyDescent="0.4">
      <c r="B50" s="144"/>
      <c r="C50" s="93"/>
      <c r="D50" s="15"/>
      <c r="E50" s="93"/>
      <c r="F50" s="93"/>
      <c r="G50" s="93"/>
      <c r="H50" s="93"/>
      <c r="I50" s="93"/>
      <c r="J50" s="148"/>
      <c r="L50" s="116"/>
      <c r="M50" s="116"/>
      <c r="N50" s="116"/>
      <c r="O50" s="116"/>
      <c r="P50" s="116"/>
      <c r="Q50" s="116"/>
      <c r="R50" s="116"/>
      <c r="S50" s="116"/>
      <c r="T50" s="116"/>
      <c r="U50" s="116"/>
      <c r="V50" s="116"/>
      <c r="W50" s="116"/>
      <c r="X50" s="116"/>
      <c r="Y50" s="116"/>
      <c r="Z50" s="116"/>
      <c r="AA50" s="116"/>
      <c r="AB50" s="116"/>
      <c r="AC50" s="116"/>
      <c r="AD50" s="116"/>
      <c r="AE50" s="116"/>
      <c r="AF50" s="116"/>
      <c r="AG50" s="116"/>
      <c r="AH50" s="116"/>
      <c r="AI50" s="116"/>
      <c r="AJ50" s="116"/>
      <c r="AK50" s="116"/>
      <c r="AL50" s="116"/>
      <c r="AM50" s="116"/>
      <c r="AN50" s="116"/>
      <c r="AO50" s="116"/>
      <c r="AP50" s="116"/>
      <c r="AQ50" s="116"/>
      <c r="AR50" s="116"/>
      <c r="AS50" s="116"/>
      <c r="AT50" s="116"/>
      <c r="AU50" s="116"/>
      <c r="AV50" s="116"/>
      <c r="AW50" s="116"/>
      <c r="AX50" s="116"/>
      <c r="AY50" s="116"/>
      <c r="AZ50" s="116"/>
    </row>
    <row r="51" spans="2:52" ht="326.25" customHeight="1" thickBot="1" x14ac:dyDescent="0.4">
      <c r="B51" s="144"/>
      <c r="C51" s="157"/>
      <c r="D51" s="546" t="s">
        <v>251</v>
      </c>
      <c r="E51" s="546"/>
      <c r="F51" s="547" t="s">
        <v>880</v>
      </c>
      <c r="G51" s="548"/>
      <c r="H51" s="548"/>
      <c r="I51" s="549"/>
      <c r="J51" s="148"/>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6"/>
      <c r="AS51" s="116"/>
      <c r="AT51" s="116"/>
      <c r="AU51" s="116"/>
      <c r="AV51" s="116"/>
      <c r="AW51" s="116"/>
      <c r="AX51" s="116"/>
      <c r="AY51" s="116"/>
      <c r="AZ51" s="116"/>
    </row>
    <row r="52" spans="2:52" s="82" customFormat="1" ht="18.75" customHeight="1" x14ac:dyDescent="0.35">
      <c r="B52" s="144"/>
      <c r="C52" s="158"/>
      <c r="D52" s="158"/>
      <c r="E52" s="158"/>
      <c r="F52" s="158"/>
      <c r="G52" s="158"/>
      <c r="H52" s="141"/>
      <c r="I52" s="142"/>
      <c r="J52" s="148"/>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c r="AL52" s="116"/>
      <c r="AM52" s="116"/>
      <c r="AN52" s="116"/>
      <c r="AO52" s="116"/>
      <c r="AP52" s="116"/>
      <c r="AQ52" s="116"/>
      <c r="AR52" s="116"/>
      <c r="AS52" s="116"/>
      <c r="AT52" s="116"/>
      <c r="AU52" s="116"/>
      <c r="AV52" s="116"/>
      <c r="AW52" s="116"/>
      <c r="AX52" s="116"/>
      <c r="AY52" s="116"/>
      <c r="AZ52" s="116"/>
    </row>
    <row r="53" spans="2:52" s="82" customFormat="1" ht="15.75" customHeight="1" thickBot="1" x14ac:dyDescent="0.4">
      <c r="B53" s="144"/>
      <c r="C53" s="93"/>
      <c r="D53" s="16"/>
      <c r="E53" s="16"/>
      <c r="F53" s="16"/>
      <c r="G53" s="31" t="s">
        <v>221</v>
      </c>
      <c r="H53" s="141"/>
      <c r="I53" s="142"/>
      <c r="J53" s="148"/>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6"/>
      <c r="AL53" s="116"/>
      <c r="AM53" s="116"/>
      <c r="AN53" s="116"/>
      <c r="AO53" s="116"/>
      <c r="AP53" s="116"/>
      <c r="AQ53" s="116"/>
      <c r="AR53" s="116"/>
      <c r="AS53" s="116"/>
      <c r="AT53" s="116"/>
      <c r="AU53" s="116"/>
      <c r="AV53" s="116"/>
      <c r="AW53" s="116"/>
      <c r="AX53" s="116"/>
      <c r="AY53" s="116"/>
      <c r="AZ53" s="116"/>
    </row>
    <row r="54" spans="2:52" s="82" customFormat="1" ht="78" customHeight="1" x14ac:dyDescent="0.35">
      <c r="B54" s="144"/>
      <c r="C54" s="93"/>
      <c r="D54" s="16"/>
      <c r="E54" s="16"/>
      <c r="F54" s="159" t="s">
        <v>222</v>
      </c>
      <c r="G54" s="575" t="s">
        <v>769</v>
      </c>
      <c r="H54" s="576"/>
      <c r="I54" s="577"/>
      <c r="J54" s="148"/>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6"/>
      <c r="AI54" s="116"/>
      <c r="AJ54" s="116"/>
      <c r="AK54" s="116"/>
      <c r="AL54" s="116"/>
      <c r="AM54" s="116"/>
      <c r="AN54" s="116"/>
      <c r="AO54" s="116"/>
      <c r="AP54" s="116"/>
      <c r="AQ54" s="116"/>
      <c r="AR54" s="116"/>
      <c r="AS54" s="116"/>
      <c r="AT54" s="116"/>
      <c r="AU54" s="116"/>
      <c r="AV54" s="116"/>
      <c r="AW54" s="116"/>
      <c r="AX54" s="116"/>
      <c r="AY54" s="116"/>
      <c r="AZ54" s="116"/>
    </row>
    <row r="55" spans="2:52" s="82" customFormat="1" ht="54.75" customHeight="1" x14ac:dyDescent="0.35">
      <c r="B55" s="144"/>
      <c r="C55" s="93"/>
      <c r="D55" s="16"/>
      <c r="E55" s="16"/>
      <c r="F55" s="160" t="s">
        <v>223</v>
      </c>
      <c r="G55" s="578" t="s">
        <v>770</v>
      </c>
      <c r="H55" s="579"/>
      <c r="I55" s="580"/>
      <c r="J55" s="148"/>
      <c r="L55" s="116"/>
      <c r="M55" s="116"/>
      <c r="N55" s="116"/>
      <c r="O55" s="116"/>
      <c r="P55" s="116"/>
      <c r="Q55" s="116"/>
      <c r="R55" s="116"/>
      <c r="S55" s="116"/>
      <c r="T55" s="116"/>
      <c r="U55" s="116"/>
      <c r="V55" s="116"/>
      <c r="W55" s="116"/>
      <c r="X55" s="116"/>
      <c r="Y55" s="116"/>
      <c r="Z55" s="116"/>
      <c r="AA55" s="116"/>
      <c r="AB55" s="116"/>
      <c r="AC55" s="116"/>
      <c r="AD55" s="116"/>
      <c r="AE55" s="116"/>
      <c r="AF55" s="116"/>
      <c r="AG55" s="116"/>
      <c r="AH55" s="116"/>
      <c r="AI55" s="116"/>
      <c r="AJ55" s="116"/>
      <c r="AK55" s="116"/>
      <c r="AL55" s="116"/>
      <c r="AM55" s="116"/>
      <c r="AN55" s="116"/>
      <c r="AO55" s="116"/>
      <c r="AP55" s="116"/>
      <c r="AQ55" s="116"/>
      <c r="AR55" s="116"/>
      <c r="AS55" s="116"/>
      <c r="AT55" s="116"/>
      <c r="AU55" s="116"/>
      <c r="AV55" s="116"/>
      <c r="AW55" s="116"/>
      <c r="AX55" s="116"/>
      <c r="AY55" s="116"/>
      <c r="AZ55" s="116"/>
    </row>
    <row r="56" spans="2:52" s="82" customFormat="1" ht="58.5" customHeight="1" x14ac:dyDescent="0.35">
      <c r="B56" s="144"/>
      <c r="C56" s="93"/>
      <c r="D56" s="16"/>
      <c r="E56" s="16"/>
      <c r="F56" s="160" t="s">
        <v>224</v>
      </c>
      <c r="G56" s="578" t="s">
        <v>771</v>
      </c>
      <c r="H56" s="579"/>
      <c r="I56" s="580"/>
      <c r="J56" s="148"/>
      <c r="L56" s="116"/>
      <c r="M56" s="116"/>
      <c r="N56" s="116"/>
      <c r="O56" s="116"/>
      <c r="P56" s="116"/>
      <c r="Q56" s="116"/>
      <c r="R56" s="116"/>
      <c r="S56" s="116"/>
      <c r="T56" s="116"/>
      <c r="U56" s="116"/>
      <c r="V56" s="116"/>
      <c r="W56" s="116"/>
      <c r="X56" s="116"/>
      <c r="Y56" s="116"/>
      <c r="Z56" s="116"/>
      <c r="AA56" s="116"/>
      <c r="AB56" s="116"/>
      <c r="AC56" s="116"/>
      <c r="AD56" s="116"/>
      <c r="AE56" s="116"/>
      <c r="AF56" s="116"/>
      <c r="AG56" s="116"/>
      <c r="AH56" s="116"/>
      <c r="AI56" s="116"/>
      <c r="AJ56" s="116"/>
      <c r="AK56" s="116"/>
      <c r="AL56" s="116"/>
      <c r="AM56" s="116"/>
      <c r="AN56" s="116"/>
      <c r="AO56" s="116"/>
      <c r="AP56" s="116"/>
      <c r="AQ56" s="116"/>
      <c r="AR56" s="116"/>
      <c r="AS56" s="116"/>
      <c r="AT56" s="116"/>
      <c r="AU56" s="116"/>
      <c r="AV56" s="116"/>
      <c r="AW56" s="116"/>
      <c r="AX56" s="116"/>
      <c r="AY56" s="116"/>
      <c r="AZ56" s="116"/>
    </row>
    <row r="57" spans="2:52" ht="60" customHeight="1" x14ac:dyDescent="0.35">
      <c r="B57" s="144"/>
      <c r="C57" s="93"/>
      <c r="D57" s="16"/>
      <c r="E57" s="16"/>
      <c r="F57" s="160" t="s">
        <v>225</v>
      </c>
      <c r="G57" s="578" t="s">
        <v>772</v>
      </c>
      <c r="H57" s="579"/>
      <c r="I57" s="580"/>
      <c r="J57" s="148"/>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c r="AI57" s="116"/>
      <c r="AJ57" s="116"/>
      <c r="AK57" s="116"/>
      <c r="AL57" s="116"/>
      <c r="AM57" s="116"/>
      <c r="AN57" s="116"/>
      <c r="AO57" s="116"/>
      <c r="AP57" s="116"/>
      <c r="AQ57" s="116"/>
      <c r="AR57" s="116"/>
      <c r="AS57" s="116"/>
      <c r="AT57" s="116"/>
      <c r="AU57" s="116"/>
      <c r="AV57" s="116"/>
      <c r="AW57" s="116"/>
      <c r="AX57" s="116"/>
      <c r="AY57" s="116"/>
      <c r="AZ57" s="116"/>
    </row>
    <row r="58" spans="2:52" ht="54" customHeight="1" x14ac:dyDescent="0.35">
      <c r="B58" s="138"/>
      <c r="C58" s="93"/>
      <c r="D58" s="16"/>
      <c r="E58" s="16"/>
      <c r="F58" s="160" t="s">
        <v>226</v>
      </c>
      <c r="G58" s="578" t="s">
        <v>773</v>
      </c>
      <c r="H58" s="579"/>
      <c r="I58" s="580"/>
      <c r="J58" s="17"/>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6"/>
      <c r="AK58" s="116"/>
      <c r="AL58" s="116"/>
      <c r="AM58" s="116"/>
      <c r="AN58" s="116"/>
      <c r="AO58" s="116"/>
      <c r="AP58" s="116"/>
      <c r="AQ58" s="116"/>
      <c r="AR58" s="116"/>
      <c r="AS58" s="116"/>
      <c r="AT58" s="116"/>
      <c r="AU58" s="116"/>
      <c r="AV58" s="116"/>
      <c r="AW58" s="116"/>
      <c r="AX58" s="116"/>
      <c r="AY58" s="116"/>
      <c r="AZ58" s="116"/>
    </row>
    <row r="59" spans="2:52" ht="61.5" customHeight="1" thickBot="1" x14ac:dyDescent="0.4">
      <c r="B59" s="138"/>
      <c r="C59" s="93"/>
      <c r="D59" s="16"/>
      <c r="E59" s="16"/>
      <c r="F59" s="161" t="s">
        <v>227</v>
      </c>
      <c r="G59" s="572" t="s">
        <v>774</v>
      </c>
      <c r="H59" s="573"/>
      <c r="I59" s="574"/>
      <c r="J59" s="17"/>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6"/>
      <c r="AI59" s="116"/>
      <c r="AJ59" s="116"/>
      <c r="AK59" s="116"/>
      <c r="AL59" s="116"/>
      <c r="AM59" s="116"/>
      <c r="AN59" s="116"/>
      <c r="AO59" s="116"/>
      <c r="AP59" s="116"/>
      <c r="AQ59" s="116"/>
      <c r="AR59" s="116"/>
      <c r="AS59" s="116"/>
      <c r="AT59" s="116"/>
      <c r="AU59" s="116"/>
      <c r="AV59" s="116"/>
      <c r="AW59" s="116"/>
      <c r="AX59" s="116"/>
      <c r="AY59" s="116"/>
      <c r="AZ59" s="116"/>
    </row>
    <row r="60" spans="2:52" ht="15" thickBot="1" x14ac:dyDescent="0.4">
      <c r="B60" s="162"/>
      <c r="C60" s="163"/>
      <c r="D60" s="108"/>
      <c r="E60" s="108"/>
      <c r="F60" s="108"/>
      <c r="G60" s="108"/>
      <c r="H60" s="164"/>
      <c r="I60" s="165"/>
      <c r="J60" s="40"/>
      <c r="K60" s="116"/>
      <c r="L60" s="116"/>
      <c r="M60" s="116"/>
      <c r="N60" s="116"/>
      <c r="O60" s="116"/>
      <c r="P60" s="116"/>
      <c r="Q60" s="116"/>
      <c r="R60" s="116"/>
      <c r="S60" s="116"/>
      <c r="T60" s="116"/>
      <c r="U60" s="116"/>
      <c r="V60" s="116"/>
      <c r="W60" s="116"/>
      <c r="X60" s="116"/>
      <c r="Y60" s="116"/>
      <c r="Z60" s="116"/>
      <c r="AA60" s="116"/>
      <c r="AB60" s="116"/>
      <c r="AC60" s="116"/>
      <c r="AD60" s="116"/>
      <c r="AE60" s="116"/>
      <c r="AF60" s="116"/>
      <c r="AG60" s="116"/>
      <c r="AH60" s="116"/>
      <c r="AI60" s="116"/>
      <c r="AJ60" s="116"/>
      <c r="AK60" s="116"/>
      <c r="AL60" s="116"/>
      <c r="AM60" s="116"/>
      <c r="AN60" s="116"/>
      <c r="AO60" s="116"/>
      <c r="AP60" s="116"/>
      <c r="AQ60" s="116"/>
      <c r="AR60" s="116"/>
    </row>
    <row r="61" spans="2:52" ht="50.15" customHeight="1" x14ac:dyDescent="0.35">
      <c r="C61" s="116"/>
      <c r="D61" s="116"/>
      <c r="E61" s="116"/>
      <c r="F61" s="116"/>
      <c r="G61" s="116"/>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6"/>
      <c r="AK61" s="116"/>
      <c r="AL61" s="116"/>
      <c r="AM61" s="116"/>
      <c r="AN61" s="116"/>
      <c r="AO61" s="116"/>
      <c r="AP61" s="116"/>
      <c r="AQ61" s="116"/>
      <c r="AR61" s="116"/>
    </row>
    <row r="62" spans="2:52" ht="50.15" customHeight="1" x14ac:dyDescent="0.35">
      <c r="C62" s="116"/>
      <c r="D62" s="116"/>
      <c r="E62" s="116"/>
      <c r="F62" s="116"/>
      <c r="G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116"/>
      <c r="AI62" s="116"/>
      <c r="AJ62" s="116"/>
      <c r="AK62" s="116"/>
      <c r="AL62" s="116"/>
      <c r="AM62" s="116"/>
      <c r="AN62" s="116"/>
      <c r="AO62" s="116"/>
      <c r="AP62" s="116"/>
      <c r="AQ62" s="116"/>
      <c r="AR62" s="116"/>
    </row>
    <row r="63" spans="2:52" ht="49.5" customHeight="1" x14ac:dyDescent="0.35">
      <c r="C63" s="116"/>
      <c r="D63" s="116"/>
      <c r="E63" s="116"/>
      <c r="F63" s="116"/>
      <c r="G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row>
    <row r="64" spans="2:52" ht="50.15" customHeight="1" x14ac:dyDescent="0.35">
      <c r="C64" s="116"/>
      <c r="D64" s="116"/>
      <c r="E64" s="116"/>
      <c r="F64" s="116"/>
      <c r="G64" s="116"/>
      <c r="I64" s="116"/>
      <c r="J64" s="116"/>
      <c r="K64" s="116"/>
      <c r="L64" s="116"/>
      <c r="M64" s="116"/>
      <c r="N64" s="116"/>
      <c r="O64" s="116"/>
      <c r="P64" s="116"/>
      <c r="Q64" s="116"/>
      <c r="R64" s="116"/>
      <c r="S64" s="116"/>
      <c r="T64" s="116"/>
      <c r="U64" s="116"/>
      <c r="V64" s="116"/>
      <c r="W64" s="116"/>
      <c r="X64" s="116"/>
      <c r="Y64" s="116"/>
      <c r="Z64" s="116"/>
      <c r="AA64" s="116"/>
      <c r="AB64" s="116"/>
      <c r="AC64" s="116"/>
      <c r="AD64" s="116"/>
      <c r="AE64" s="116"/>
      <c r="AF64" s="116"/>
      <c r="AG64" s="116"/>
      <c r="AH64" s="116"/>
      <c r="AI64" s="116"/>
      <c r="AJ64" s="116"/>
      <c r="AK64" s="116"/>
      <c r="AL64" s="116"/>
      <c r="AM64" s="116"/>
      <c r="AN64" s="116"/>
      <c r="AO64" s="116"/>
      <c r="AP64" s="116"/>
      <c r="AQ64" s="116"/>
      <c r="AR64" s="116"/>
    </row>
    <row r="65" spans="1:52" ht="50.15" customHeight="1" x14ac:dyDescent="0.35">
      <c r="C65" s="116"/>
      <c r="D65" s="116"/>
      <c r="E65" s="116"/>
      <c r="F65" s="116"/>
      <c r="G65" s="116"/>
      <c r="I65" s="116"/>
      <c r="J65" s="116"/>
      <c r="K65" s="116"/>
      <c r="L65" s="116"/>
      <c r="M65" s="116"/>
      <c r="N65" s="116"/>
      <c r="O65" s="116"/>
      <c r="P65" s="116"/>
      <c r="Q65" s="116"/>
      <c r="R65" s="116"/>
      <c r="S65" s="116"/>
      <c r="T65" s="116"/>
      <c r="U65" s="116"/>
      <c r="V65" s="116"/>
      <c r="W65" s="116"/>
      <c r="X65" s="116"/>
      <c r="Y65" s="116"/>
      <c r="Z65" s="116"/>
      <c r="AA65" s="116"/>
      <c r="AB65" s="116"/>
      <c r="AC65" s="116"/>
      <c r="AD65" s="116"/>
      <c r="AE65" s="116"/>
      <c r="AF65" s="116"/>
      <c r="AG65" s="116"/>
      <c r="AH65" s="116"/>
      <c r="AI65" s="116"/>
      <c r="AJ65" s="116"/>
      <c r="AK65" s="116"/>
      <c r="AL65" s="116"/>
      <c r="AM65" s="116"/>
      <c r="AN65" s="116"/>
      <c r="AO65" s="116"/>
      <c r="AP65" s="116"/>
      <c r="AQ65" s="116"/>
      <c r="AR65" s="116"/>
    </row>
    <row r="66" spans="1:52" ht="50.15" customHeight="1" x14ac:dyDescent="0.35">
      <c r="C66" s="116"/>
      <c r="D66" s="116"/>
      <c r="E66" s="116"/>
      <c r="F66" s="116"/>
      <c r="G66" s="116"/>
      <c r="I66" s="116"/>
      <c r="J66" s="116"/>
      <c r="K66" s="116"/>
      <c r="L66" s="116"/>
      <c r="M66" s="116"/>
      <c r="N66" s="116"/>
      <c r="O66" s="116"/>
      <c r="P66" s="116"/>
      <c r="Q66" s="116"/>
      <c r="R66" s="116"/>
      <c r="S66" s="116"/>
      <c r="T66" s="116"/>
      <c r="U66" s="116"/>
      <c r="V66" s="116"/>
      <c r="W66" s="116"/>
      <c r="X66" s="116"/>
      <c r="Y66" s="116"/>
      <c r="Z66" s="116"/>
      <c r="AA66" s="116"/>
      <c r="AB66" s="116"/>
      <c r="AC66" s="116"/>
      <c r="AD66" s="116"/>
      <c r="AE66" s="116"/>
      <c r="AF66" s="116"/>
      <c r="AG66" s="116"/>
      <c r="AH66" s="116"/>
      <c r="AI66" s="116"/>
      <c r="AJ66" s="116"/>
      <c r="AK66" s="116"/>
      <c r="AL66" s="116"/>
      <c r="AM66" s="116"/>
      <c r="AN66" s="116"/>
      <c r="AO66" s="116"/>
      <c r="AP66" s="116"/>
      <c r="AQ66" s="116"/>
      <c r="AR66" s="116"/>
    </row>
    <row r="67" spans="1:52" x14ac:dyDescent="0.35">
      <c r="C67" s="116"/>
      <c r="D67" s="116"/>
      <c r="E67" s="116"/>
      <c r="F67" s="116"/>
      <c r="G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116"/>
      <c r="AI67" s="116"/>
      <c r="AJ67" s="116"/>
      <c r="AK67" s="116"/>
      <c r="AL67" s="116"/>
      <c r="AM67" s="116"/>
      <c r="AN67" s="116"/>
      <c r="AO67" s="116"/>
      <c r="AP67" s="116"/>
      <c r="AQ67" s="116"/>
      <c r="AR67" s="116"/>
    </row>
    <row r="68" spans="1:52" x14ac:dyDescent="0.35">
      <c r="C68" s="116"/>
      <c r="D68" s="116"/>
      <c r="E68" s="116"/>
      <c r="F68" s="116"/>
      <c r="G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6"/>
    </row>
    <row r="69" spans="1:52" x14ac:dyDescent="0.35">
      <c r="C69" s="116"/>
      <c r="D69" s="116"/>
      <c r="E69" s="116"/>
      <c r="F69" s="116"/>
      <c r="G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c r="AG69" s="116"/>
      <c r="AH69" s="116"/>
      <c r="AI69" s="116"/>
      <c r="AJ69" s="116"/>
      <c r="AK69" s="116"/>
      <c r="AL69" s="116"/>
      <c r="AM69" s="116"/>
      <c r="AN69" s="116"/>
      <c r="AO69" s="116"/>
      <c r="AP69" s="116"/>
      <c r="AQ69" s="116"/>
      <c r="AR69" s="116"/>
    </row>
    <row r="70" spans="1:52" x14ac:dyDescent="0.35">
      <c r="A70" s="116"/>
      <c r="C70" s="116"/>
      <c r="D70" s="116"/>
      <c r="E70" s="116"/>
      <c r="F70" s="116"/>
      <c r="G70" s="116"/>
      <c r="I70" s="116"/>
      <c r="J70" s="116"/>
      <c r="K70" s="116"/>
      <c r="L70" s="116"/>
      <c r="M70" s="116"/>
      <c r="N70" s="116"/>
      <c r="O70" s="116"/>
      <c r="P70" s="116"/>
      <c r="Q70" s="116"/>
      <c r="R70" s="116"/>
      <c r="S70" s="116"/>
      <c r="T70" s="116"/>
      <c r="U70" s="116"/>
      <c r="V70" s="116"/>
      <c r="W70" s="116"/>
      <c r="X70" s="116"/>
      <c r="Y70" s="116"/>
      <c r="Z70" s="116"/>
      <c r="AA70" s="116"/>
      <c r="AB70" s="116"/>
      <c r="AC70" s="116"/>
      <c r="AD70" s="116"/>
      <c r="AE70" s="116"/>
      <c r="AF70" s="116"/>
      <c r="AG70" s="116"/>
      <c r="AH70" s="116"/>
      <c r="AI70" s="116"/>
      <c r="AJ70" s="116"/>
      <c r="AK70" s="116"/>
      <c r="AL70" s="116"/>
      <c r="AM70" s="116"/>
      <c r="AN70" s="116"/>
      <c r="AO70" s="116"/>
      <c r="AP70" s="116"/>
      <c r="AQ70" s="116"/>
      <c r="AR70" s="116"/>
      <c r="AS70" s="116"/>
      <c r="AT70" s="116"/>
      <c r="AU70" s="116"/>
      <c r="AV70" s="116"/>
      <c r="AW70" s="116"/>
      <c r="AX70" s="116"/>
      <c r="AY70" s="116"/>
      <c r="AZ70" s="116"/>
    </row>
    <row r="71" spans="1:52" x14ac:dyDescent="0.35">
      <c r="A71" s="116"/>
      <c r="B71" s="116"/>
      <c r="C71" s="116"/>
      <c r="D71" s="116"/>
      <c r="E71" s="116"/>
      <c r="F71" s="116"/>
      <c r="G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6"/>
      <c r="AG71" s="116"/>
      <c r="AH71" s="116"/>
      <c r="AI71" s="116"/>
      <c r="AJ71" s="116"/>
      <c r="AK71" s="116"/>
      <c r="AL71" s="116"/>
      <c r="AM71" s="116"/>
      <c r="AN71" s="116"/>
      <c r="AO71" s="116"/>
      <c r="AP71" s="116"/>
      <c r="AQ71" s="116"/>
      <c r="AR71" s="116"/>
      <c r="AS71" s="116"/>
      <c r="AT71" s="116"/>
      <c r="AU71" s="116"/>
      <c r="AV71" s="116"/>
      <c r="AW71" s="116"/>
      <c r="AX71" s="116"/>
      <c r="AY71" s="116"/>
      <c r="AZ71" s="116"/>
    </row>
    <row r="72" spans="1:52" x14ac:dyDescent="0.35">
      <c r="A72" s="116"/>
      <c r="B72" s="116"/>
      <c r="C72" s="116"/>
      <c r="D72" s="116"/>
      <c r="E72" s="116"/>
      <c r="F72" s="116"/>
      <c r="G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row>
    <row r="73" spans="1:52" x14ac:dyDescent="0.35">
      <c r="A73" s="116"/>
      <c r="B73" s="116"/>
      <c r="C73" s="116"/>
      <c r="D73" s="116"/>
      <c r="E73" s="116"/>
      <c r="F73" s="116"/>
      <c r="G73" s="116"/>
      <c r="I73" s="116"/>
      <c r="J73" s="116"/>
      <c r="K73" s="116"/>
      <c r="L73" s="116"/>
      <c r="M73" s="116"/>
      <c r="N73" s="116"/>
      <c r="O73" s="116"/>
      <c r="P73" s="116"/>
      <c r="Q73" s="116"/>
      <c r="R73" s="116"/>
      <c r="S73" s="116"/>
      <c r="T73" s="116"/>
      <c r="U73" s="116"/>
      <c r="V73" s="116"/>
      <c r="W73" s="116"/>
      <c r="X73" s="116"/>
      <c r="Y73" s="116"/>
      <c r="Z73" s="116"/>
      <c r="AA73" s="116"/>
      <c r="AB73" s="116"/>
      <c r="AC73" s="116"/>
      <c r="AD73" s="116"/>
      <c r="AE73" s="116"/>
      <c r="AF73" s="116"/>
      <c r="AG73" s="116"/>
      <c r="AH73" s="116"/>
      <c r="AI73" s="116"/>
      <c r="AJ73" s="116"/>
      <c r="AK73" s="116"/>
      <c r="AL73" s="116"/>
      <c r="AM73" s="116"/>
      <c r="AN73" s="116"/>
      <c r="AO73" s="116"/>
      <c r="AP73" s="116"/>
      <c r="AQ73" s="116"/>
      <c r="AR73" s="116"/>
      <c r="AS73" s="116"/>
      <c r="AT73" s="116"/>
      <c r="AU73" s="116"/>
      <c r="AV73" s="116"/>
      <c r="AW73" s="116"/>
      <c r="AX73" s="116"/>
      <c r="AY73" s="116"/>
      <c r="AZ73" s="116"/>
    </row>
    <row r="74" spans="1:52" x14ac:dyDescent="0.35">
      <c r="A74" s="116"/>
      <c r="B74" s="116"/>
      <c r="C74" s="116"/>
      <c r="D74" s="116"/>
      <c r="E74" s="116"/>
      <c r="F74" s="116"/>
      <c r="G74" s="116"/>
      <c r="I74" s="116"/>
      <c r="J74" s="116"/>
      <c r="K74" s="116"/>
    </row>
    <row r="75" spans="1:52" x14ac:dyDescent="0.35">
      <c r="A75" s="116"/>
      <c r="B75" s="116"/>
      <c r="C75" s="116"/>
      <c r="D75" s="116"/>
      <c r="E75" s="116"/>
      <c r="F75" s="116"/>
      <c r="G75" s="116"/>
      <c r="I75" s="116"/>
      <c r="J75" s="116"/>
      <c r="K75" s="116"/>
    </row>
    <row r="76" spans="1:52" x14ac:dyDescent="0.35">
      <c r="A76" s="116"/>
      <c r="B76" s="116"/>
      <c r="C76" s="116"/>
      <c r="D76" s="116"/>
      <c r="E76" s="116"/>
      <c r="F76" s="116"/>
      <c r="G76" s="116"/>
      <c r="I76" s="116"/>
      <c r="J76" s="116"/>
      <c r="K76" s="116"/>
    </row>
    <row r="77" spans="1:52" x14ac:dyDescent="0.35">
      <c r="A77" s="116"/>
      <c r="B77" s="116"/>
      <c r="C77" s="116"/>
      <c r="D77" s="116"/>
      <c r="E77" s="116"/>
      <c r="F77" s="116"/>
      <c r="G77" s="116"/>
      <c r="I77" s="116"/>
      <c r="J77" s="116"/>
      <c r="K77" s="116"/>
    </row>
    <row r="78" spans="1:52" x14ac:dyDescent="0.35">
      <c r="A78" s="116"/>
      <c r="B78" s="116"/>
      <c r="C78" s="116"/>
      <c r="D78" s="116"/>
      <c r="E78" s="116"/>
      <c r="F78" s="116"/>
      <c r="G78" s="116"/>
      <c r="I78" s="116"/>
      <c r="J78" s="116"/>
      <c r="K78" s="116"/>
    </row>
    <row r="79" spans="1:52" x14ac:dyDescent="0.35">
      <c r="A79" s="116"/>
      <c r="B79" s="116"/>
      <c r="C79" s="116"/>
      <c r="D79" s="116"/>
      <c r="E79" s="116"/>
      <c r="F79" s="116"/>
      <c r="G79" s="116"/>
      <c r="I79" s="116"/>
      <c r="J79" s="116"/>
      <c r="K79" s="116"/>
    </row>
    <row r="80" spans="1:52" x14ac:dyDescent="0.35">
      <c r="A80" s="116"/>
      <c r="B80" s="116"/>
      <c r="C80" s="116"/>
      <c r="D80" s="116"/>
      <c r="E80" s="116"/>
      <c r="F80" s="116"/>
      <c r="G80" s="116"/>
      <c r="I80" s="116"/>
      <c r="J80" s="116"/>
      <c r="K80" s="116"/>
    </row>
    <row r="81" spans="1:11" x14ac:dyDescent="0.35">
      <c r="A81" s="116"/>
      <c r="B81" s="116"/>
      <c r="C81" s="116"/>
      <c r="D81" s="116"/>
      <c r="E81" s="116"/>
      <c r="F81" s="116"/>
      <c r="G81" s="116"/>
      <c r="I81" s="116"/>
      <c r="J81" s="116"/>
      <c r="K81" s="116"/>
    </row>
    <row r="82" spans="1:11" x14ac:dyDescent="0.35">
      <c r="A82" s="116"/>
      <c r="B82" s="116"/>
      <c r="C82" s="116"/>
      <c r="D82" s="116"/>
      <c r="E82" s="116"/>
      <c r="F82" s="116"/>
      <c r="G82" s="116"/>
      <c r="I82" s="116"/>
      <c r="J82" s="116"/>
      <c r="K82" s="116"/>
    </row>
    <row r="83" spans="1:11" x14ac:dyDescent="0.35">
      <c r="A83" s="116"/>
      <c r="B83" s="116"/>
      <c r="C83" s="116"/>
      <c r="D83" s="116"/>
      <c r="E83" s="116"/>
      <c r="F83" s="116"/>
      <c r="G83" s="116"/>
      <c r="I83" s="116"/>
      <c r="J83" s="116"/>
      <c r="K83" s="116"/>
    </row>
    <row r="84" spans="1:11" x14ac:dyDescent="0.35">
      <c r="A84" s="116"/>
      <c r="B84" s="116"/>
      <c r="C84" s="116"/>
      <c r="D84" s="116"/>
      <c r="E84" s="116"/>
      <c r="F84" s="116"/>
      <c r="G84" s="116"/>
      <c r="I84" s="116"/>
      <c r="J84" s="116"/>
      <c r="K84" s="116"/>
    </row>
    <row r="85" spans="1:11" x14ac:dyDescent="0.35">
      <c r="A85" s="116"/>
      <c r="B85" s="116"/>
      <c r="C85" s="116"/>
      <c r="D85" s="116"/>
      <c r="E85" s="116"/>
      <c r="F85" s="116"/>
      <c r="G85" s="116"/>
      <c r="I85" s="116"/>
      <c r="J85" s="116"/>
      <c r="K85" s="116"/>
    </row>
    <row r="86" spans="1:11" x14ac:dyDescent="0.35">
      <c r="A86" s="116"/>
      <c r="B86" s="116"/>
      <c r="C86" s="116"/>
      <c r="D86" s="116"/>
      <c r="E86" s="116"/>
      <c r="F86" s="116"/>
      <c r="G86" s="116"/>
      <c r="I86" s="116"/>
      <c r="J86" s="116"/>
      <c r="K86" s="116"/>
    </row>
    <row r="87" spans="1:11" x14ac:dyDescent="0.35">
      <c r="A87" s="116"/>
      <c r="B87" s="116"/>
      <c r="C87" s="116"/>
      <c r="D87" s="116"/>
      <c r="E87" s="116"/>
      <c r="F87" s="116"/>
      <c r="G87" s="116"/>
      <c r="I87" s="116"/>
      <c r="J87" s="116"/>
      <c r="K87" s="116"/>
    </row>
    <row r="88" spans="1:11" x14ac:dyDescent="0.35">
      <c r="A88" s="116"/>
      <c r="B88" s="116"/>
      <c r="C88" s="116"/>
      <c r="D88" s="116"/>
      <c r="E88" s="116"/>
      <c r="F88" s="116"/>
      <c r="G88" s="116"/>
      <c r="I88" s="116"/>
      <c r="J88" s="116"/>
      <c r="K88" s="116"/>
    </row>
    <row r="89" spans="1:11" x14ac:dyDescent="0.35">
      <c r="A89" s="116"/>
      <c r="B89" s="116"/>
      <c r="C89" s="116"/>
      <c r="D89" s="116"/>
      <c r="E89" s="116"/>
      <c r="F89" s="116"/>
      <c r="G89" s="116"/>
      <c r="I89" s="116"/>
      <c r="J89" s="116"/>
      <c r="K89" s="116"/>
    </row>
    <row r="90" spans="1:11" x14ac:dyDescent="0.35">
      <c r="A90" s="116"/>
      <c r="B90" s="116"/>
      <c r="C90" s="116"/>
      <c r="D90" s="116"/>
      <c r="E90" s="116"/>
      <c r="F90" s="116"/>
      <c r="G90" s="116"/>
      <c r="I90" s="116"/>
      <c r="J90" s="116"/>
      <c r="K90" s="116"/>
    </row>
    <row r="91" spans="1:11" x14ac:dyDescent="0.35">
      <c r="A91" s="116"/>
      <c r="B91" s="116"/>
      <c r="C91" s="116"/>
      <c r="D91" s="116"/>
      <c r="E91" s="116"/>
      <c r="F91" s="116"/>
      <c r="G91" s="116"/>
      <c r="I91" s="116"/>
      <c r="J91" s="116"/>
      <c r="K91" s="116"/>
    </row>
    <row r="92" spans="1:11" x14ac:dyDescent="0.35">
      <c r="A92" s="116"/>
      <c r="B92" s="116"/>
      <c r="C92" s="116"/>
      <c r="D92" s="116"/>
      <c r="E92" s="116"/>
      <c r="F92" s="116"/>
      <c r="G92" s="116"/>
      <c r="I92" s="116"/>
      <c r="J92" s="116"/>
      <c r="K92" s="116"/>
    </row>
    <row r="93" spans="1:11" x14ac:dyDescent="0.35">
      <c r="A93" s="116"/>
      <c r="B93" s="116"/>
      <c r="C93" s="116"/>
      <c r="D93" s="116"/>
      <c r="E93" s="116"/>
      <c r="F93" s="116"/>
      <c r="G93" s="116"/>
      <c r="I93" s="116"/>
      <c r="J93" s="116"/>
      <c r="K93" s="116"/>
    </row>
    <row r="94" spans="1:11" x14ac:dyDescent="0.35">
      <c r="A94" s="116"/>
      <c r="B94" s="116"/>
      <c r="C94" s="116"/>
      <c r="D94" s="116"/>
      <c r="E94" s="116"/>
      <c r="F94" s="116"/>
      <c r="G94" s="116"/>
      <c r="I94" s="116"/>
      <c r="J94" s="116"/>
      <c r="K94" s="116"/>
    </row>
    <row r="95" spans="1:11" x14ac:dyDescent="0.35">
      <c r="A95" s="116"/>
      <c r="B95" s="116"/>
      <c r="C95" s="116"/>
      <c r="D95" s="116"/>
      <c r="E95" s="116"/>
      <c r="F95" s="116"/>
      <c r="G95" s="116"/>
      <c r="I95" s="116"/>
      <c r="J95" s="116"/>
      <c r="K95" s="116"/>
    </row>
    <row r="96" spans="1:11" x14ac:dyDescent="0.35">
      <c r="A96" s="116"/>
      <c r="B96" s="116"/>
      <c r="C96" s="116"/>
      <c r="D96" s="116"/>
      <c r="E96" s="116"/>
      <c r="F96" s="116"/>
      <c r="G96" s="116"/>
      <c r="I96" s="116"/>
      <c r="J96" s="116"/>
      <c r="K96" s="116"/>
    </row>
    <row r="97" spans="1:11" x14ac:dyDescent="0.35">
      <c r="A97" s="116"/>
      <c r="B97" s="116"/>
      <c r="C97" s="116"/>
      <c r="D97" s="116"/>
      <c r="E97" s="116"/>
      <c r="F97" s="116"/>
      <c r="G97" s="116"/>
      <c r="I97" s="116"/>
      <c r="J97" s="116"/>
      <c r="K97" s="116"/>
    </row>
    <row r="98" spans="1:11" x14ac:dyDescent="0.35">
      <c r="A98" s="116"/>
      <c r="B98" s="116"/>
      <c r="C98" s="116"/>
      <c r="D98" s="116"/>
      <c r="E98" s="116"/>
      <c r="F98" s="116"/>
      <c r="G98" s="116"/>
      <c r="I98" s="116"/>
      <c r="J98" s="116"/>
      <c r="K98" s="116"/>
    </row>
    <row r="99" spans="1:11" x14ac:dyDescent="0.35">
      <c r="A99" s="116"/>
      <c r="B99" s="116"/>
      <c r="C99" s="116"/>
      <c r="D99" s="116"/>
      <c r="E99" s="116"/>
      <c r="F99" s="116"/>
      <c r="G99" s="116"/>
      <c r="I99" s="116"/>
      <c r="J99" s="116"/>
      <c r="K99" s="116"/>
    </row>
    <row r="100" spans="1:11" x14ac:dyDescent="0.35">
      <c r="A100" s="116"/>
      <c r="B100" s="116"/>
      <c r="C100" s="116"/>
      <c r="D100" s="116"/>
      <c r="E100" s="116"/>
      <c r="F100" s="116"/>
      <c r="G100" s="116"/>
      <c r="I100" s="116"/>
      <c r="J100" s="116"/>
      <c r="K100" s="116"/>
    </row>
    <row r="101" spans="1:11" x14ac:dyDescent="0.35">
      <c r="A101" s="116"/>
      <c r="B101" s="116"/>
      <c r="C101" s="116"/>
      <c r="D101" s="116"/>
      <c r="E101" s="116"/>
      <c r="F101" s="116"/>
      <c r="G101" s="116"/>
      <c r="I101" s="116"/>
      <c r="J101" s="116"/>
      <c r="K101" s="116"/>
    </row>
    <row r="102" spans="1:11" x14ac:dyDescent="0.35">
      <c r="A102" s="116"/>
      <c r="B102" s="116"/>
      <c r="C102" s="116"/>
      <c r="D102" s="116"/>
      <c r="E102" s="116"/>
      <c r="F102" s="116"/>
      <c r="G102" s="116"/>
      <c r="I102" s="116"/>
      <c r="J102" s="116"/>
      <c r="K102" s="116"/>
    </row>
    <row r="103" spans="1:11" x14ac:dyDescent="0.35">
      <c r="A103" s="116"/>
      <c r="B103" s="116"/>
      <c r="C103" s="116"/>
      <c r="D103" s="116"/>
      <c r="E103" s="116"/>
      <c r="F103" s="116"/>
      <c r="G103" s="116"/>
      <c r="I103" s="116"/>
      <c r="J103" s="116"/>
      <c r="K103" s="116"/>
    </row>
    <row r="104" spans="1:11" x14ac:dyDescent="0.35">
      <c r="A104" s="116"/>
      <c r="B104" s="116"/>
      <c r="C104" s="116"/>
      <c r="D104" s="116"/>
      <c r="E104" s="116"/>
      <c r="F104" s="116"/>
      <c r="G104" s="116"/>
      <c r="I104" s="116"/>
      <c r="J104" s="116"/>
      <c r="K104" s="116"/>
    </row>
    <row r="105" spans="1:11" x14ac:dyDescent="0.35">
      <c r="A105" s="116"/>
      <c r="B105" s="116"/>
      <c r="C105" s="116"/>
      <c r="D105" s="116"/>
      <c r="E105" s="116"/>
      <c r="F105" s="116"/>
      <c r="G105" s="116"/>
      <c r="I105" s="116"/>
      <c r="J105" s="116"/>
      <c r="K105" s="116"/>
    </row>
    <row r="106" spans="1:11" x14ac:dyDescent="0.35">
      <c r="A106" s="116"/>
      <c r="B106" s="116"/>
      <c r="C106" s="116"/>
      <c r="D106" s="116"/>
      <c r="E106" s="116"/>
      <c r="F106" s="116"/>
      <c r="G106" s="116"/>
      <c r="I106" s="116"/>
      <c r="J106" s="116"/>
      <c r="K106" s="116"/>
    </row>
    <row r="107" spans="1:11" x14ac:dyDescent="0.35">
      <c r="A107" s="116"/>
      <c r="B107" s="116"/>
      <c r="C107" s="116"/>
      <c r="D107" s="116"/>
      <c r="E107" s="116"/>
      <c r="F107" s="116"/>
      <c r="G107" s="116"/>
      <c r="I107" s="116"/>
      <c r="J107" s="116"/>
      <c r="K107" s="116"/>
    </row>
    <row r="108" spans="1:11" x14ac:dyDescent="0.35">
      <c r="A108" s="116"/>
      <c r="B108" s="116"/>
      <c r="C108" s="116"/>
      <c r="D108" s="116"/>
      <c r="E108" s="116"/>
      <c r="F108" s="116"/>
      <c r="G108" s="116"/>
      <c r="I108" s="116"/>
      <c r="J108" s="116"/>
      <c r="K108" s="116"/>
    </row>
    <row r="109" spans="1:11" x14ac:dyDescent="0.35">
      <c r="A109" s="116"/>
      <c r="B109" s="116"/>
      <c r="I109" s="116"/>
      <c r="J109" s="116"/>
      <c r="K109" s="116"/>
    </row>
    <row r="110" spans="1:11" x14ac:dyDescent="0.35">
      <c r="A110" s="116"/>
      <c r="B110" s="116"/>
      <c r="I110" s="116"/>
      <c r="J110" s="116"/>
      <c r="K110" s="116"/>
    </row>
    <row r="111" spans="1:11" x14ac:dyDescent="0.35">
      <c r="A111" s="116"/>
      <c r="B111" s="116"/>
      <c r="I111" s="116"/>
      <c r="J111" s="116"/>
      <c r="K111" s="116"/>
    </row>
    <row r="112" spans="1:11" x14ac:dyDescent="0.35">
      <c r="A112" s="116"/>
      <c r="B112" s="116"/>
      <c r="I112" s="116"/>
      <c r="J112" s="116"/>
      <c r="K112" s="116"/>
    </row>
    <row r="113" spans="1:11" x14ac:dyDescent="0.35">
      <c r="A113" s="116"/>
      <c r="B113" s="116"/>
      <c r="I113" s="116"/>
      <c r="J113" s="116"/>
      <c r="K113" s="116"/>
    </row>
    <row r="114" spans="1:11" x14ac:dyDescent="0.35">
      <c r="A114" s="116"/>
      <c r="B114" s="116"/>
      <c r="I114" s="116"/>
      <c r="J114" s="116"/>
      <c r="K114" s="116"/>
    </row>
    <row r="115" spans="1:11" x14ac:dyDescent="0.35">
      <c r="A115" s="116"/>
      <c r="B115" s="116"/>
      <c r="I115" s="116"/>
      <c r="J115" s="116"/>
      <c r="K115" s="116"/>
    </row>
    <row r="116" spans="1:11" x14ac:dyDescent="0.35">
      <c r="A116" s="116"/>
      <c r="B116" s="116"/>
      <c r="I116" s="116"/>
      <c r="J116" s="116"/>
      <c r="K116" s="116"/>
    </row>
    <row r="117" spans="1:11" x14ac:dyDescent="0.35">
      <c r="A117" s="116"/>
      <c r="B117" s="116"/>
      <c r="I117" s="116"/>
      <c r="J117" s="116"/>
      <c r="K117" s="116"/>
    </row>
    <row r="118" spans="1:11" x14ac:dyDescent="0.35">
      <c r="B118" s="116"/>
      <c r="J118" s="116"/>
    </row>
  </sheetData>
  <customSheetViews>
    <customSheetView guid="{3BDE5115-0CAB-4E7F-8B71-52C140141670}" scale="112" fitToPage="1" topLeftCell="A7">
      <selection activeCell="H10" sqref="H10"/>
      <pageMargins left="0.2" right="0.21" top="0.17" bottom="0.17" header="0.17" footer="0.17"/>
      <pageSetup scale="70" fitToHeight="0" orientation="landscape" r:id="rId1"/>
    </customSheetView>
  </customSheetViews>
  <mergeCells count="59">
    <mergeCell ref="C3:I3"/>
    <mergeCell ref="C4:I4"/>
    <mergeCell ref="C22:H22"/>
    <mergeCell ref="D8:E8"/>
    <mergeCell ref="D9:E9"/>
    <mergeCell ref="D15:E15"/>
    <mergeCell ref="D12:E12"/>
    <mergeCell ref="F13:G13"/>
    <mergeCell ref="D13:E13"/>
    <mergeCell ref="D7:E7"/>
    <mergeCell ref="D35:E35"/>
    <mergeCell ref="F35:G35"/>
    <mergeCell ref="F15:G15"/>
    <mergeCell ref="F31:G31"/>
    <mergeCell ref="F34:G34"/>
    <mergeCell ref="D16:G16"/>
    <mergeCell ref="F30:G30"/>
    <mergeCell ref="D32:E32"/>
    <mergeCell ref="D33:E33"/>
    <mergeCell ref="D18:I18"/>
    <mergeCell ref="D36:E36"/>
    <mergeCell ref="D30:E30"/>
    <mergeCell ref="F36:G36"/>
    <mergeCell ref="F10:G10"/>
    <mergeCell ref="F11:G11"/>
    <mergeCell ref="D34:E34"/>
    <mergeCell ref="D10:E10"/>
    <mergeCell ref="F32:G32"/>
    <mergeCell ref="F33:G33"/>
    <mergeCell ref="D31:E31"/>
    <mergeCell ref="D23:I26"/>
    <mergeCell ref="F28:G28"/>
    <mergeCell ref="F29:G29"/>
    <mergeCell ref="D29:E29"/>
    <mergeCell ref="D28:E28"/>
    <mergeCell ref="F7:G7"/>
    <mergeCell ref="F9:G9"/>
    <mergeCell ref="F8:G8"/>
    <mergeCell ref="E19:H19"/>
    <mergeCell ref="E20:H20"/>
    <mergeCell ref="D11:E11"/>
    <mergeCell ref="F12:G12"/>
    <mergeCell ref="D14:E14"/>
    <mergeCell ref="F14:G14"/>
    <mergeCell ref="G59:I59"/>
    <mergeCell ref="G54:I54"/>
    <mergeCell ref="G55:I55"/>
    <mergeCell ref="G56:I56"/>
    <mergeCell ref="G57:I57"/>
    <mergeCell ref="G58:I58"/>
    <mergeCell ref="D51:E51"/>
    <mergeCell ref="F51:I51"/>
    <mergeCell ref="E39:H39"/>
    <mergeCell ref="E40:H40"/>
    <mergeCell ref="D42:E42"/>
    <mergeCell ref="F42:G42"/>
    <mergeCell ref="E49:H49"/>
    <mergeCell ref="E48:H48"/>
    <mergeCell ref="D43:I45"/>
  </mergeCells>
  <hyperlinks>
    <hyperlink ref="E20" r:id="rId2" display="rramasubramani@rediffmail.com"/>
    <hyperlink ref="E40" r:id="rId3"/>
  </hyperlinks>
  <pageMargins left="0.2" right="0.21" top="0.17" bottom="0.17" header="0.17" footer="0.17"/>
  <pageSetup scale="66" fitToHeight="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5"/>
  <sheetViews>
    <sheetView topLeftCell="D16" zoomScale="90" zoomScaleNormal="90" workbookViewId="0">
      <selection activeCell="H16" sqref="H16"/>
    </sheetView>
  </sheetViews>
  <sheetFormatPr defaultColWidth="9.1796875" defaultRowHeight="13" x14ac:dyDescent="0.3"/>
  <cols>
    <col min="1" max="1" width="1.453125" style="43" customWidth="1"/>
    <col min="2" max="2" width="6.453125" style="43" customWidth="1"/>
    <col min="3" max="3" width="23.453125" style="43" customWidth="1"/>
    <col min="4" max="4" width="21" style="43" customWidth="1"/>
    <col min="5" max="5" width="11.54296875" style="118" customWidth="1"/>
    <col min="6" max="6" width="26.1796875" style="118" customWidth="1"/>
    <col min="7" max="7" width="20.36328125" style="118" customWidth="1"/>
    <col min="8" max="8" width="22.08984375" style="118" customWidth="1"/>
    <col min="9" max="9" width="22.1796875" style="118" customWidth="1"/>
    <col min="10" max="10" width="8.1796875" style="43" customWidth="1"/>
    <col min="11" max="11" width="1.7265625" style="43" customWidth="1"/>
    <col min="12" max="16384" width="9.1796875" style="43"/>
  </cols>
  <sheetData>
    <row r="1" spans="2:10" ht="13.5" thickBot="1" x14ac:dyDescent="0.35"/>
    <row r="2" spans="2:10" ht="13.5" thickBot="1" x14ac:dyDescent="0.35">
      <c r="B2" s="119"/>
      <c r="C2" s="121"/>
      <c r="D2" s="120"/>
      <c r="E2" s="178"/>
      <c r="F2" s="178"/>
      <c r="G2" s="178"/>
      <c r="H2" s="178"/>
      <c r="I2" s="178"/>
      <c r="J2" s="122"/>
    </row>
    <row r="3" spans="2:10" ht="13.5" thickBot="1" x14ac:dyDescent="0.35">
      <c r="B3" s="56"/>
      <c r="C3" s="627"/>
      <c r="D3" s="511" t="s">
        <v>703</v>
      </c>
      <c r="E3" s="634"/>
      <c r="F3" s="634"/>
      <c r="G3" s="634"/>
      <c r="H3" s="634"/>
      <c r="I3" s="635"/>
      <c r="J3" s="123"/>
    </row>
    <row r="4" spans="2:10" x14ac:dyDescent="0.3">
      <c r="B4" s="124"/>
      <c r="C4" s="628"/>
      <c r="D4" s="636" t="s">
        <v>241</v>
      </c>
      <c r="E4" s="636"/>
      <c r="F4" s="636"/>
      <c r="G4" s="636"/>
      <c r="H4" s="636"/>
      <c r="I4" s="637"/>
      <c r="J4" s="125"/>
    </row>
    <row r="5" spans="2:10" x14ac:dyDescent="0.3">
      <c r="B5" s="124"/>
      <c r="C5" s="628"/>
      <c r="D5" s="615"/>
      <c r="E5" s="615"/>
      <c r="F5" s="615"/>
      <c r="G5" s="615"/>
      <c r="H5" s="615"/>
      <c r="I5" s="616"/>
      <c r="J5" s="125"/>
    </row>
    <row r="6" spans="2:10" ht="45.75" customHeight="1" thickBot="1" x14ac:dyDescent="0.35">
      <c r="B6" s="124"/>
      <c r="C6" s="629"/>
      <c r="D6" s="618" t="s">
        <v>764</v>
      </c>
      <c r="E6" s="618"/>
      <c r="F6" s="179"/>
      <c r="G6" s="179"/>
      <c r="H6" s="179"/>
      <c r="I6" s="180"/>
      <c r="J6" s="125"/>
    </row>
    <row r="7" spans="2:10" ht="30" customHeight="1" thickBot="1" x14ac:dyDescent="0.35">
      <c r="B7" s="124"/>
      <c r="C7" s="181" t="s">
        <v>752</v>
      </c>
      <c r="D7" s="182" t="s">
        <v>240</v>
      </c>
      <c r="E7" s="623" t="s">
        <v>239</v>
      </c>
      <c r="F7" s="624"/>
      <c r="G7" s="183" t="s">
        <v>237</v>
      </c>
      <c r="H7" s="184" t="s">
        <v>743</v>
      </c>
      <c r="I7" s="183" t="s">
        <v>274</v>
      </c>
      <c r="J7" s="125"/>
    </row>
    <row r="8" spans="2:10" ht="104" x14ac:dyDescent="0.3">
      <c r="B8" s="126"/>
      <c r="C8" s="606" t="s">
        <v>744</v>
      </c>
      <c r="D8" s="185" t="s">
        <v>644</v>
      </c>
      <c r="E8" s="632" t="s">
        <v>696</v>
      </c>
      <c r="F8" s="633"/>
      <c r="G8" s="186" t="s">
        <v>760</v>
      </c>
      <c r="H8" s="187" t="s">
        <v>807</v>
      </c>
      <c r="I8" s="187" t="s">
        <v>645</v>
      </c>
      <c r="J8" s="127"/>
    </row>
    <row r="9" spans="2:10" ht="78.75" customHeight="1" x14ac:dyDescent="0.3">
      <c r="B9" s="126"/>
      <c r="C9" s="607"/>
      <c r="D9" s="188" t="s">
        <v>651</v>
      </c>
      <c r="E9" s="619" t="s">
        <v>646</v>
      </c>
      <c r="F9" s="620"/>
      <c r="G9" s="187" t="s">
        <v>647</v>
      </c>
      <c r="H9" s="187" t="s">
        <v>735</v>
      </c>
      <c r="I9" s="187" t="s">
        <v>735</v>
      </c>
      <c r="J9" s="127"/>
    </row>
    <row r="10" spans="2:10" ht="260" x14ac:dyDescent="0.3">
      <c r="B10" s="126"/>
      <c r="C10" s="607"/>
      <c r="D10" s="188" t="s">
        <v>736</v>
      </c>
      <c r="E10" s="619" t="s">
        <v>648</v>
      </c>
      <c r="F10" s="620"/>
      <c r="G10" s="187" t="s">
        <v>737</v>
      </c>
      <c r="H10" s="431" t="s">
        <v>927</v>
      </c>
      <c r="I10" s="187" t="s">
        <v>738</v>
      </c>
      <c r="J10" s="127"/>
    </row>
    <row r="11" spans="2:10" ht="52" x14ac:dyDescent="0.3">
      <c r="B11" s="126"/>
      <c r="C11" s="608"/>
      <c r="D11" s="188" t="s">
        <v>652</v>
      </c>
      <c r="E11" s="630" t="s">
        <v>649</v>
      </c>
      <c r="F11" s="631"/>
      <c r="G11" s="189" t="s">
        <v>650</v>
      </c>
      <c r="H11" s="189" t="s">
        <v>698</v>
      </c>
      <c r="I11" s="189" t="s">
        <v>739</v>
      </c>
      <c r="J11" s="127"/>
    </row>
    <row r="12" spans="2:10" ht="259.5" customHeight="1" x14ac:dyDescent="0.3">
      <c r="B12" s="126"/>
      <c r="C12" s="606" t="s">
        <v>745</v>
      </c>
      <c r="D12" s="190" t="s">
        <v>704</v>
      </c>
      <c r="E12" s="625" t="s">
        <v>808</v>
      </c>
      <c r="F12" s="626"/>
      <c r="G12" s="191" t="s">
        <v>813</v>
      </c>
      <c r="H12" s="192" t="s">
        <v>889</v>
      </c>
      <c r="I12" s="237" t="s">
        <v>809</v>
      </c>
      <c r="J12" s="127"/>
    </row>
    <row r="13" spans="2:10" ht="69" customHeight="1" x14ac:dyDescent="0.3">
      <c r="B13" s="126"/>
      <c r="C13" s="607"/>
      <c r="D13" s="190" t="s">
        <v>740</v>
      </c>
      <c r="E13" s="617" t="s">
        <v>653</v>
      </c>
      <c r="F13" s="617"/>
      <c r="G13" s="193" t="s">
        <v>811</v>
      </c>
      <c r="H13" s="431" t="s">
        <v>928</v>
      </c>
      <c r="I13" s="187" t="s">
        <v>810</v>
      </c>
      <c r="J13" s="127"/>
    </row>
    <row r="14" spans="2:10" ht="85.5" customHeight="1" x14ac:dyDescent="0.3">
      <c r="B14" s="126"/>
      <c r="C14" s="608"/>
      <c r="D14" s="190" t="s">
        <v>654</v>
      </c>
      <c r="E14" s="610" t="s">
        <v>655</v>
      </c>
      <c r="F14" s="622"/>
      <c r="G14" s="193" t="s">
        <v>812</v>
      </c>
      <c r="H14" s="260" t="s">
        <v>826</v>
      </c>
      <c r="I14" s="187" t="s">
        <v>783</v>
      </c>
      <c r="J14" s="127"/>
    </row>
    <row r="15" spans="2:10" ht="143.25" customHeight="1" x14ac:dyDescent="0.3">
      <c r="B15" s="126"/>
      <c r="C15" s="606" t="s">
        <v>746</v>
      </c>
      <c r="D15" s="194" t="s">
        <v>705</v>
      </c>
      <c r="E15" s="610" t="s">
        <v>706</v>
      </c>
      <c r="F15" s="611"/>
      <c r="G15" s="193" t="s">
        <v>707</v>
      </c>
      <c r="H15" s="438" t="s">
        <v>929</v>
      </c>
      <c r="I15" s="128" t="s">
        <v>749</v>
      </c>
      <c r="J15" s="127"/>
    </row>
    <row r="16" spans="2:10" ht="153" customHeight="1" x14ac:dyDescent="0.3">
      <c r="B16" s="126"/>
      <c r="C16" s="607"/>
      <c r="D16" s="190" t="s">
        <v>656</v>
      </c>
      <c r="E16" s="617" t="s">
        <v>657</v>
      </c>
      <c r="F16" s="617"/>
      <c r="G16" s="368" t="s">
        <v>859</v>
      </c>
      <c r="H16" s="431" t="s">
        <v>926</v>
      </c>
      <c r="I16" s="187" t="s">
        <v>814</v>
      </c>
      <c r="J16" s="127"/>
    </row>
    <row r="17" spans="2:10" ht="187.5" customHeight="1" x14ac:dyDescent="0.3">
      <c r="B17" s="126"/>
      <c r="C17" s="608"/>
      <c r="D17" s="190" t="s">
        <v>658</v>
      </c>
      <c r="E17" s="617" t="s">
        <v>681</v>
      </c>
      <c r="F17" s="617"/>
      <c r="G17" s="193" t="s">
        <v>659</v>
      </c>
      <c r="H17" s="187" t="s">
        <v>914</v>
      </c>
      <c r="I17" s="187" t="s">
        <v>815</v>
      </c>
      <c r="J17" s="127"/>
    </row>
    <row r="18" spans="2:10" ht="156.75" customHeight="1" x14ac:dyDescent="0.3">
      <c r="B18" s="126"/>
      <c r="C18" s="606" t="s">
        <v>747</v>
      </c>
      <c r="D18" s="190" t="s">
        <v>708</v>
      </c>
      <c r="E18" s="610" t="s">
        <v>748</v>
      </c>
      <c r="F18" s="612"/>
      <c r="G18" s="193" t="s">
        <v>709</v>
      </c>
      <c r="H18" s="187" t="s">
        <v>915</v>
      </c>
      <c r="I18" s="187" t="s">
        <v>816</v>
      </c>
      <c r="J18" s="127"/>
    </row>
    <row r="19" spans="2:10" ht="81" customHeight="1" x14ac:dyDescent="0.3">
      <c r="B19" s="126"/>
      <c r="C19" s="607"/>
      <c r="D19" s="190" t="s">
        <v>660</v>
      </c>
      <c r="E19" s="617" t="s">
        <v>661</v>
      </c>
      <c r="F19" s="617"/>
      <c r="G19" s="193" t="s">
        <v>662</v>
      </c>
      <c r="H19" s="187" t="s">
        <v>890</v>
      </c>
      <c r="I19" s="187" t="s">
        <v>750</v>
      </c>
      <c r="J19" s="127"/>
    </row>
    <row r="20" spans="2:10" ht="99" customHeight="1" x14ac:dyDescent="0.3">
      <c r="B20" s="126"/>
      <c r="C20" s="607"/>
      <c r="D20" s="190" t="s">
        <v>710</v>
      </c>
      <c r="E20" s="610" t="s">
        <v>711</v>
      </c>
      <c r="F20" s="612"/>
      <c r="G20" s="193" t="s">
        <v>712</v>
      </c>
      <c r="H20" s="431" t="s">
        <v>925</v>
      </c>
      <c r="I20" s="187" t="s">
        <v>901</v>
      </c>
      <c r="J20" s="127"/>
    </row>
    <row r="21" spans="2:10" ht="125.25" customHeight="1" x14ac:dyDescent="0.3">
      <c r="B21" s="126"/>
      <c r="C21" s="608"/>
      <c r="D21" s="190" t="s">
        <v>713</v>
      </c>
      <c r="E21" s="610" t="s">
        <v>714</v>
      </c>
      <c r="F21" s="612"/>
      <c r="G21" s="193" t="s">
        <v>715</v>
      </c>
      <c r="H21" s="187" t="s">
        <v>891</v>
      </c>
      <c r="I21" s="187" t="s">
        <v>751</v>
      </c>
      <c r="J21" s="127"/>
    </row>
    <row r="22" spans="2:10" ht="162.75" customHeight="1" x14ac:dyDescent="0.3">
      <c r="B22" s="126"/>
      <c r="C22" s="606" t="s">
        <v>753</v>
      </c>
      <c r="D22" s="190" t="s">
        <v>716</v>
      </c>
      <c r="E22" s="613" t="s">
        <v>761</v>
      </c>
      <c r="F22" s="614"/>
      <c r="G22" s="193" t="s">
        <v>817</v>
      </c>
      <c r="H22" s="187" t="s">
        <v>892</v>
      </c>
      <c r="I22" s="187" t="s">
        <v>717</v>
      </c>
      <c r="J22" s="127"/>
    </row>
    <row r="23" spans="2:10" ht="69" customHeight="1" x14ac:dyDescent="0.3">
      <c r="B23" s="126"/>
      <c r="C23" s="607"/>
      <c r="D23" s="190" t="s">
        <v>663</v>
      </c>
      <c r="E23" s="617" t="s">
        <v>682</v>
      </c>
      <c r="F23" s="617"/>
      <c r="G23" s="193" t="s">
        <v>683</v>
      </c>
      <c r="H23" s="187" t="s">
        <v>754</v>
      </c>
      <c r="I23" s="187" t="s">
        <v>755</v>
      </c>
      <c r="J23" s="127"/>
    </row>
    <row r="24" spans="2:10" ht="123.75" customHeight="1" thickBot="1" x14ac:dyDescent="0.35">
      <c r="B24" s="126"/>
      <c r="C24" s="609"/>
      <c r="D24" s="195" t="s">
        <v>718</v>
      </c>
      <c r="E24" s="605" t="s">
        <v>916</v>
      </c>
      <c r="F24" s="605"/>
      <c r="G24" s="196" t="s">
        <v>917</v>
      </c>
      <c r="H24" s="197" t="s">
        <v>902</v>
      </c>
      <c r="I24" s="198" t="s">
        <v>719</v>
      </c>
      <c r="J24" s="127"/>
    </row>
    <row r="25" spans="2:10" ht="13.5" thickBot="1" x14ac:dyDescent="0.35">
      <c r="B25" s="199"/>
      <c r="C25" s="200"/>
      <c r="D25" s="201"/>
      <c r="E25" s="202"/>
      <c r="F25" s="202"/>
      <c r="G25" s="202"/>
      <c r="H25" s="621"/>
      <c r="I25" s="621"/>
      <c r="J25" s="203"/>
    </row>
  </sheetData>
  <customSheetViews>
    <customSheetView guid="{3BDE5115-0CAB-4E7F-8B71-52C140141670}" scale="80" topLeftCell="A2">
      <selection activeCell="E11" sqref="E11:F11"/>
      <pageMargins left="0.25" right="0.25" top="0.17" bottom="0.17" header="0.17" footer="0.17"/>
      <pageSetup orientation="portrait" r:id="rId1"/>
    </customSheetView>
  </customSheetViews>
  <mergeCells count="29">
    <mergeCell ref="E7:F7"/>
    <mergeCell ref="E12:F12"/>
    <mergeCell ref="C3:C6"/>
    <mergeCell ref="C8:C11"/>
    <mergeCell ref="C12:C14"/>
    <mergeCell ref="E11:F11"/>
    <mergeCell ref="E8:F8"/>
    <mergeCell ref="E9:F9"/>
    <mergeCell ref="D3:I3"/>
    <mergeCell ref="D4:I4"/>
    <mergeCell ref="D5:I5"/>
    <mergeCell ref="E13:F13"/>
    <mergeCell ref="D6:E6"/>
    <mergeCell ref="E10:F10"/>
    <mergeCell ref="H25:I25"/>
    <mergeCell ref="E23:F23"/>
    <mergeCell ref="E17:F17"/>
    <mergeCell ref="E19:F19"/>
    <mergeCell ref="E14:F14"/>
    <mergeCell ref="E16:F16"/>
    <mergeCell ref="E24:F24"/>
    <mergeCell ref="C15:C17"/>
    <mergeCell ref="C18:C21"/>
    <mergeCell ref="C22:C24"/>
    <mergeCell ref="E15:F15"/>
    <mergeCell ref="E18:F18"/>
    <mergeCell ref="E20:F20"/>
    <mergeCell ref="E21:F21"/>
    <mergeCell ref="E22:F22"/>
  </mergeCells>
  <pageMargins left="0.25" right="0.25" top="0.17" bottom="0.17" header="0.17" footer="0.17"/>
  <pageSetup scale="61" fitToHeight="0"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29"/>
  <sheetViews>
    <sheetView topLeftCell="A22" workbookViewId="0">
      <selection activeCell="D31" sqref="D31"/>
    </sheetView>
  </sheetViews>
  <sheetFormatPr defaultColWidth="9.1796875" defaultRowHeight="13" x14ac:dyDescent="0.3"/>
  <cols>
    <col min="1" max="1" width="1.26953125" style="43" customWidth="1"/>
    <col min="2" max="2" width="2" style="43" customWidth="1"/>
    <col min="3" max="3" width="44.81640625" style="43" customWidth="1"/>
    <col min="4" max="4" width="57.81640625" style="248" customWidth="1"/>
    <col min="5" max="5" width="3.453125" style="43" customWidth="1"/>
    <col min="6" max="6" width="1.453125" style="43" customWidth="1"/>
    <col min="7" max="16384" width="9.1796875" style="43"/>
  </cols>
  <sheetData>
    <row r="1" spans="2:5" ht="13.5" thickBot="1" x14ac:dyDescent="0.35"/>
    <row r="2" spans="2:5" ht="13.5" thickBot="1" x14ac:dyDescent="0.35">
      <c r="B2" s="54"/>
      <c r="C2" s="44"/>
      <c r="D2" s="249"/>
      <c r="E2" s="45"/>
    </row>
    <row r="3" spans="2:5" ht="13.5" thickBot="1" x14ac:dyDescent="0.35">
      <c r="B3" s="56"/>
      <c r="C3" s="639" t="s">
        <v>252</v>
      </c>
      <c r="D3" s="640"/>
      <c r="E3" s="166"/>
    </row>
    <row r="4" spans="2:5" x14ac:dyDescent="0.3">
      <c r="B4" s="56"/>
      <c r="C4" s="167"/>
      <c r="D4" s="250"/>
      <c r="E4" s="166"/>
    </row>
    <row r="5" spans="2:5" ht="13.5" thickBot="1" x14ac:dyDescent="0.35">
      <c r="B5" s="56"/>
      <c r="C5" s="168" t="s">
        <v>280</v>
      </c>
      <c r="D5" s="250"/>
      <c r="E5" s="166"/>
    </row>
    <row r="6" spans="2:5" ht="13.5" thickBot="1" x14ac:dyDescent="0.35">
      <c r="B6" s="56"/>
      <c r="C6" s="169" t="s">
        <v>253</v>
      </c>
      <c r="D6" s="251" t="s">
        <v>254</v>
      </c>
      <c r="E6" s="166"/>
    </row>
    <row r="7" spans="2:5" ht="126" customHeight="1" thickBot="1" x14ac:dyDescent="0.35">
      <c r="B7" s="56"/>
      <c r="C7" s="170" t="s">
        <v>283</v>
      </c>
      <c r="D7" s="252" t="s">
        <v>883</v>
      </c>
      <c r="E7" s="166"/>
    </row>
    <row r="8" spans="2:5" ht="121.5" customHeight="1" thickBot="1" x14ac:dyDescent="0.35">
      <c r="B8" s="56"/>
      <c r="C8" s="171" t="s">
        <v>284</v>
      </c>
      <c r="D8" s="259" t="s">
        <v>884</v>
      </c>
      <c r="E8" s="166"/>
    </row>
    <row r="9" spans="2:5" ht="48" customHeight="1" thickBot="1" x14ac:dyDescent="0.35">
      <c r="B9" s="56"/>
      <c r="C9" s="172" t="s">
        <v>255</v>
      </c>
      <c r="D9" s="253" t="s">
        <v>819</v>
      </c>
      <c r="E9" s="166"/>
    </row>
    <row r="10" spans="2:5" ht="104.5" thickBot="1" x14ac:dyDescent="0.35">
      <c r="B10" s="56"/>
      <c r="C10" s="170" t="s">
        <v>267</v>
      </c>
      <c r="D10" s="252" t="s">
        <v>820</v>
      </c>
      <c r="E10" s="166"/>
    </row>
    <row r="11" spans="2:5" x14ac:dyDescent="0.3">
      <c r="B11" s="56"/>
      <c r="C11" s="167"/>
      <c r="D11" s="250"/>
      <c r="E11" s="166"/>
    </row>
    <row r="12" spans="2:5" ht="13.5" thickBot="1" x14ac:dyDescent="0.35">
      <c r="B12" s="56"/>
      <c r="C12" s="641" t="s">
        <v>775</v>
      </c>
      <c r="D12" s="641"/>
      <c r="E12" s="166"/>
    </row>
    <row r="13" spans="2:5" ht="13.5" thickBot="1" x14ac:dyDescent="0.35">
      <c r="B13" s="56"/>
      <c r="C13" s="173" t="s">
        <v>256</v>
      </c>
      <c r="D13" s="254" t="s">
        <v>254</v>
      </c>
      <c r="E13" s="166"/>
    </row>
    <row r="14" spans="2:5" ht="13.5" thickBot="1" x14ac:dyDescent="0.35">
      <c r="B14" s="56"/>
      <c r="C14" s="638" t="s">
        <v>281</v>
      </c>
      <c r="D14" s="638"/>
      <c r="E14" s="166"/>
    </row>
    <row r="15" spans="2:5" ht="104.5" thickBot="1" x14ac:dyDescent="0.35">
      <c r="B15" s="56"/>
      <c r="C15" s="172" t="s">
        <v>285</v>
      </c>
      <c r="D15" s="258" t="s">
        <v>886</v>
      </c>
      <c r="E15" s="166"/>
    </row>
    <row r="16" spans="2:5" ht="52.5" thickBot="1" x14ac:dyDescent="0.35">
      <c r="B16" s="56"/>
      <c r="C16" s="172" t="s">
        <v>286</v>
      </c>
      <c r="D16" s="247" t="s">
        <v>887</v>
      </c>
      <c r="E16" s="166"/>
    </row>
    <row r="17" spans="2:5" ht="13.5" thickBot="1" x14ac:dyDescent="0.35">
      <c r="B17" s="56"/>
      <c r="C17" s="638" t="s">
        <v>282</v>
      </c>
      <c r="D17" s="638"/>
      <c r="E17" s="166"/>
    </row>
    <row r="18" spans="2:5" ht="141" customHeight="1" thickBot="1" x14ac:dyDescent="0.35">
      <c r="B18" s="56"/>
      <c r="C18" s="172" t="s">
        <v>287</v>
      </c>
      <c r="D18" s="247" t="s">
        <v>903</v>
      </c>
      <c r="E18" s="166"/>
    </row>
    <row r="19" spans="2:5" ht="75" customHeight="1" thickBot="1" x14ac:dyDescent="0.35">
      <c r="B19" s="56"/>
      <c r="C19" s="172" t="s">
        <v>279</v>
      </c>
      <c r="D19" s="247" t="s">
        <v>924</v>
      </c>
      <c r="E19" s="166"/>
    </row>
    <row r="20" spans="2:5" ht="13.5" thickBot="1" x14ac:dyDescent="0.35">
      <c r="B20" s="56"/>
      <c r="C20" s="638" t="s">
        <v>257</v>
      </c>
      <c r="D20" s="638"/>
      <c r="E20" s="166"/>
    </row>
    <row r="21" spans="2:5" ht="105.75" customHeight="1" thickBot="1" x14ac:dyDescent="0.35">
      <c r="B21" s="56"/>
      <c r="C21" s="174" t="s">
        <v>258</v>
      </c>
      <c r="D21" s="255" t="s">
        <v>888</v>
      </c>
      <c r="E21" s="166"/>
    </row>
    <row r="22" spans="2:5" ht="84.75" customHeight="1" thickBot="1" x14ac:dyDescent="0.35">
      <c r="B22" s="56"/>
      <c r="C22" s="174" t="s">
        <v>259</v>
      </c>
      <c r="D22" s="255" t="s">
        <v>821</v>
      </c>
      <c r="E22" s="166"/>
    </row>
    <row r="23" spans="2:5" ht="106.5" customHeight="1" thickBot="1" x14ac:dyDescent="0.35">
      <c r="B23" s="56"/>
      <c r="C23" s="174" t="s">
        <v>260</v>
      </c>
      <c r="D23" s="255" t="s">
        <v>885</v>
      </c>
      <c r="E23" s="166"/>
    </row>
    <row r="24" spans="2:5" ht="13.5" thickBot="1" x14ac:dyDescent="0.35">
      <c r="B24" s="56"/>
      <c r="C24" s="638" t="s">
        <v>261</v>
      </c>
      <c r="D24" s="638"/>
      <c r="E24" s="166"/>
    </row>
    <row r="25" spans="2:5" ht="59.25" customHeight="1" thickBot="1" x14ac:dyDescent="0.35">
      <c r="B25" s="56"/>
      <c r="C25" s="172" t="s">
        <v>288</v>
      </c>
      <c r="D25" s="247" t="s">
        <v>818</v>
      </c>
      <c r="E25" s="166"/>
    </row>
    <row r="26" spans="2:5" ht="75.75" customHeight="1" thickBot="1" x14ac:dyDescent="0.35">
      <c r="B26" s="56"/>
      <c r="C26" s="172" t="s">
        <v>289</v>
      </c>
      <c r="D26" s="247" t="s">
        <v>822</v>
      </c>
      <c r="E26" s="166"/>
    </row>
    <row r="27" spans="2:5" ht="65.5" thickBot="1" x14ac:dyDescent="0.35">
      <c r="B27" s="56"/>
      <c r="C27" s="172" t="s">
        <v>262</v>
      </c>
      <c r="D27" s="256" t="s">
        <v>687</v>
      </c>
      <c r="E27" s="166"/>
    </row>
    <row r="28" spans="2:5" ht="60" customHeight="1" thickBot="1" x14ac:dyDescent="0.35">
      <c r="B28" s="56"/>
      <c r="C28" s="172" t="s">
        <v>290</v>
      </c>
      <c r="D28" s="247" t="s">
        <v>823</v>
      </c>
      <c r="E28" s="166"/>
    </row>
    <row r="29" spans="2:5" ht="13.5" thickBot="1" x14ac:dyDescent="0.35">
      <c r="B29" s="175"/>
      <c r="C29" s="176"/>
      <c r="D29" s="257"/>
      <c r="E29" s="177"/>
    </row>
  </sheetData>
  <customSheetViews>
    <customSheetView guid="{3BDE5115-0CAB-4E7F-8B71-52C140141670}" topLeftCell="A10">
      <selection activeCell="I11" sqref="I11"/>
      <pageMargins left="0.25" right="0.25" top="0.18" bottom="0.17" header="0.17" footer="0.17"/>
      <pageSetup orientation="portrait" r:id="rId1"/>
    </customSheetView>
  </customSheetViews>
  <mergeCells count="6">
    <mergeCell ref="C24:D24"/>
    <mergeCell ref="C3:D3"/>
    <mergeCell ref="C12:D12"/>
    <mergeCell ref="C14:D14"/>
    <mergeCell ref="C17:D17"/>
    <mergeCell ref="C20:D20"/>
  </mergeCells>
  <pageMargins left="0.25" right="0.25" top="0.18" bottom="0.17" header="0.17" footer="0.17"/>
  <pageSetup scale="93" fitToHeight="0"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21"/>
  <sheetViews>
    <sheetView showGridLines="0" topLeftCell="L126" zoomScale="69" zoomScaleNormal="69" workbookViewId="0">
      <selection activeCell="U128" sqref="U128"/>
    </sheetView>
  </sheetViews>
  <sheetFormatPr defaultColWidth="9.1796875" defaultRowHeight="14.5" outlineLevelRow="1" x14ac:dyDescent="0.35"/>
  <cols>
    <col min="1" max="1" width="3" style="204" customWidth="1"/>
    <col min="2" max="2" width="28.54296875" style="204" customWidth="1"/>
    <col min="3" max="3" width="50.54296875" style="204" customWidth="1"/>
    <col min="4" max="4" width="34.26953125" style="204" customWidth="1"/>
    <col min="5" max="5" width="35.81640625" style="205" customWidth="1"/>
    <col min="6" max="6" width="26.7265625" style="204" customWidth="1"/>
    <col min="7" max="7" width="26.453125" style="204" bestFit="1" customWidth="1"/>
    <col min="8" max="8" width="30" style="204" customWidth="1"/>
    <col min="9" max="9" width="26.1796875" style="204" customWidth="1"/>
    <col min="10" max="10" width="25.81640625" style="204" customWidth="1"/>
    <col min="11" max="11" width="31" style="204" bestFit="1" customWidth="1"/>
    <col min="12" max="12" width="30.26953125" style="204" customWidth="1"/>
    <col min="13" max="13" width="27.1796875" style="204" bestFit="1" customWidth="1"/>
    <col min="14" max="14" width="25" style="204" customWidth="1"/>
    <col min="15" max="15" width="25.81640625" style="204" bestFit="1" customWidth="1"/>
    <col min="16" max="16" width="30.26953125" style="204" customWidth="1"/>
    <col min="17" max="17" width="27.1796875" style="204" bestFit="1" customWidth="1"/>
    <col min="18" max="18" width="24.26953125" style="204" customWidth="1"/>
    <col min="19" max="19" width="23.1796875" style="204" bestFit="1" customWidth="1"/>
    <col min="20" max="20" width="27.7265625" style="204" customWidth="1"/>
    <col min="21" max="16384" width="9.1796875" style="204"/>
  </cols>
  <sheetData>
    <row r="1" spans="2:19" ht="16" thickBot="1" x14ac:dyDescent="0.4">
      <c r="B1" s="261"/>
      <c r="C1" s="261"/>
      <c r="D1" s="261"/>
      <c r="E1" s="262"/>
      <c r="F1" s="261"/>
      <c r="G1" s="261"/>
      <c r="H1" s="261"/>
      <c r="I1" s="261"/>
      <c r="J1" s="261"/>
      <c r="K1" s="261"/>
      <c r="L1" s="261"/>
      <c r="M1" s="261"/>
      <c r="N1" s="261"/>
      <c r="O1" s="261"/>
      <c r="P1" s="261"/>
      <c r="Q1" s="261"/>
      <c r="R1" s="261"/>
      <c r="S1" s="261"/>
    </row>
    <row r="2" spans="2:19" ht="15.5" x14ac:dyDescent="0.35">
      <c r="B2" s="263"/>
      <c r="C2" s="675"/>
      <c r="D2" s="675"/>
      <c r="E2" s="675"/>
      <c r="F2" s="675"/>
      <c r="G2" s="675"/>
      <c r="H2" s="264"/>
      <c r="I2" s="264"/>
      <c r="J2" s="264"/>
      <c r="K2" s="264"/>
      <c r="L2" s="264"/>
      <c r="M2" s="264"/>
      <c r="N2" s="264"/>
      <c r="O2" s="264"/>
      <c r="P2" s="264"/>
      <c r="Q2" s="264"/>
      <c r="R2" s="264"/>
      <c r="S2" s="265"/>
    </row>
    <row r="3" spans="2:19" ht="15.5" x14ac:dyDescent="0.35">
      <c r="B3" s="266"/>
      <c r="C3" s="680" t="s">
        <v>277</v>
      </c>
      <c r="D3" s="681"/>
      <c r="E3" s="681"/>
      <c r="F3" s="681"/>
      <c r="G3" s="682"/>
      <c r="H3" s="267"/>
      <c r="I3" s="267"/>
      <c r="J3" s="267"/>
      <c r="K3" s="267"/>
      <c r="L3" s="267"/>
      <c r="M3" s="267"/>
      <c r="N3" s="267"/>
      <c r="O3" s="267"/>
      <c r="P3" s="267"/>
      <c r="Q3" s="267"/>
      <c r="R3" s="267"/>
      <c r="S3" s="268"/>
    </row>
    <row r="4" spans="2:19" ht="15.5" x14ac:dyDescent="0.35">
      <c r="B4" s="266"/>
      <c r="C4" s="267"/>
      <c r="D4" s="267"/>
      <c r="E4" s="269"/>
      <c r="F4" s="267"/>
      <c r="G4" s="267"/>
      <c r="H4" s="267"/>
      <c r="I4" s="267"/>
      <c r="J4" s="267"/>
      <c r="K4" s="267"/>
      <c r="L4" s="267"/>
      <c r="M4" s="267"/>
      <c r="N4" s="267"/>
      <c r="O4" s="267"/>
      <c r="P4" s="267"/>
      <c r="Q4" s="267"/>
      <c r="R4" s="267"/>
      <c r="S4" s="268"/>
    </row>
    <row r="5" spans="2:19" ht="16" thickBot="1" x14ac:dyDescent="0.4">
      <c r="B5" s="266"/>
      <c r="C5" s="267"/>
      <c r="D5" s="267"/>
      <c r="E5" s="269"/>
      <c r="F5" s="267"/>
      <c r="G5" s="267"/>
      <c r="H5" s="267"/>
      <c r="I5" s="267"/>
      <c r="J5" s="267"/>
      <c r="K5" s="267"/>
      <c r="L5" s="267"/>
      <c r="M5" s="267"/>
      <c r="N5" s="267"/>
      <c r="O5" s="267"/>
      <c r="P5" s="267"/>
      <c r="Q5" s="267"/>
      <c r="R5" s="267"/>
      <c r="S5" s="268"/>
    </row>
    <row r="6" spans="2:19" ht="34.5" customHeight="1" thickBot="1" x14ac:dyDescent="0.4">
      <c r="B6" s="676" t="s">
        <v>776</v>
      </c>
      <c r="C6" s="677"/>
      <c r="D6" s="677"/>
      <c r="E6" s="677"/>
      <c r="F6" s="677"/>
      <c r="G6" s="677"/>
      <c r="H6" s="206"/>
      <c r="I6" s="206"/>
      <c r="J6" s="206"/>
      <c r="K6" s="206"/>
      <c r="L6" s="206"/>
      <c r="M6" s="206"/>
      <c r="N6" s="206"/>
      <c r="O6" s="206"/>
      <c r="P6" s="206"/>
      <c r="Q6" s="206"/>
      <c r="R6" s="206"/>
      <c r="S6" s="207"/>
    </row>
    <row r="7" spans="2:19" ht="15.75" customHeight="1" x14ac:dyDescent="0.35">
      <c r="B7" s="676" t="s">
        <v>777</v>
      </c>
      <c r="C7" s="677"/>
      <c r="D7" s="677"/>
      <c r="E7" s="677"/>
      <c r="F7" s="677"/>
      <c r="G7" s="677"/>
      <c r="H7" s="206"/>
      <c r="I7" s="206"/>
      <c r="J7" s="206"/>
      <c r="K7" s="206"/>
      <c r="L7" s="206"/>
      <c r="M7" s="206"/>
      <c r="N7" s="206"/>
      <c r="O7" s="206"/>
      <c r="P7" s="206"/>
      <c r="Q7" s="206"/>
      <c r="R7" s="206"/>
      <c r="S7" s="207"/>
    </row>
    <row r="8" spans="2:19" ht="31.5" customHeight="1" thickBot="1" x14ac:dyDescent="0.4">
      <c r="B8" s="678" t="s">
        <v>236</v>
      </c>
      <c r="C8" s="679"/>
      <c r="D8" s="679"/>
      <c r="E8" s="679"/>
      <c r="F8" s="679"/>
      <c r="G8" s="679"/>
      <c r="H8" s="270"/>
      <c r="I8" s="270"/>
      <c r="J8" s="270"/>
      <c r="K8" s="270"/>
      <c r="L8" s="270"/>
      <c r="M8" s="270"/>
      <c r="N8" s="270"/>
      <c r="O8" s="270"/>
      <c r="P8" s="270"/>
      <c r="Q8" s="270"/>
      <c r="R8" s="270"/>
      <c r="S8" s="271"/>
    </row>
    <row r="9" spans="2:19" ht="15.5" x14ac:dyDescent="0.35">
      <c r="B9" s="261"/>
      <c r="C9" s="261"/>
      <c r="D9" s="261"/>
      <c r="E9" s="262"/>
      <c r="F9" s="261"/>
      <c r="G9" s="261"/>
      <c r="H9" s="261"/>
      <c r="I9" s="261"/>
      <c r="J9" s="261"/>
      <c r="K9" s="261"/>
      <c r="L9" s="261"/>
      <c r="M9" s="261"/>
      <c r="N9" s="261"/>
      <c r="O9" s="261"/>
      <c r="P9" s="261"/>
      <c r="Q9" s="261"/>
      <c r="R9" s="261"/>
      <c r="S9" s="261"/>
    </row>
    <row r="10" spans="2:19" ht="15.5" x14ac:dyDescent="0.35">
      <c r="B10" s="740" t="s">
        <v>293</v>
      </c>
      <c r="C10" s="740"/>
      <c r="D10" s="261"/>
      <c r="E10" s="262"/>
      <c r="F10" s="261"/>
      <c r="G10" s="261"/>
      <c r="H10" s="261"/>
      <c r="I10" s="261"/>
      <c r="J10" s="261"/>
      <c r="K10" s="261"/>
      <c r="L10" s="261"/>
      <c r="M10" s="261"/>
      <c r="N10" s="261"/>
      <c r="O10" s="261"/>
      <c r="P10" s="261"/>
      <c r="Q10" s="261"/>
      <c r="R10" s="261"/>
      <c r="S10" s="261"/>
    </row>
    <row r="11" spans="2:19" ht="16" thickBot="1" x14ac:dyDescent="0.4">
      <c r="B11" s="261"/>
      <c r="C11" s="261"/>
      <c r="D11" s="261"/>
      <c r="E11" s="262"/>
      <c r="F11" s="261"/>
      <c r="G11" s="261"/>
      <c r="H11" s="261"/>
      <c r="I11" s="261"/>
      <c r="J11" s="261"/>
      <c r="K11" s="261"/>
      <c r="L11" s="261"/>
      <c r="M11" s="261"/>
      <c r="N11" s="261"/>
      <c r="O11" s="261"/>
      <c r="P11" s="261"/>
      <c r="Q11" s="261"/>
      <c r="R11" s="261"/>
      <c r="S11" s="261"/>
    </row>
    <row r="12" spans="2:19" ht="15" customHeight="1" thickBot="1" x14ac:dyDescent="0.4">
      <c r="B12" s="272" t="s">
        <v>294</v>
      </c>
      <c r="C12" s="273" t="s">
        <v>685</v>
      </c>
      <c r="D12" s="261"/>
      <c r="E12" s="262"/>
      <c r="F12" s="261"/>
      <c r="G12" s="261"/>
      <c r="H12" s="261"/>
      <c r="I12" s="261"/>
      <c r="J12" s="261"/>
      <c r="K12" s="261"/>
      <c r="L12" s="261"/>
      <c r="M12" s="261"/>
      <c r="N12" s="261"/>
      <c r="O12" s="261"/>
      <c r="P12" s="261"/>
      <c r="Q12" s="261"/>
      <c r="R12" s="261"/>
      <c r="S12" s="261"/>
    </row>
    <row r="13" spans="2:19" ht="31.5" thickBot="1" x14ac:dyDescent="0.4">
      <c r="B13" s="272" t="s">
        <v>270</v>
      </c>
      <c r="C13" s="274" t="s">
        <v>664</v>
      </c>
      <c r="D13" s="261"/>
      <c r="E13" s="262"/>
      <c r="F13" s="261"/>
      <c r="G13" s="261"/>
      <c r="H13" s="261"/>
      <c r="I13" s="261"/>
      <c r="J13" s="261"/>
      <c r="K13" s="261"/>
      <c r="L13" s="261"/>
      <c r="M13" s="261"/>
      <c r="N13" s="261"/>
      <c r="O13" s="261"/>
      <c r="P13" s="261"/>
      <c r="Q13" s="261"/>
      <c r="R13" s="261"/>
      <c r="S13" s="261"/>
    </row>
    <row r="14" spans="2:19" ht="15.75" customHeight="1" thickBot="1" x14ac:dyDescent="0.4">
      <c r="B14" s="272" t="s">
        <v>633</v>
      </c>
      <c r="C14" s="273" t="s">
        <v>574</v>
      </c>
      <c r="D14" s="261"/>
      <c r="E14" s="262"/>
      <c r="F14" s="261"/>
      <c r="G14" s="261"/>
      <c r="H14" s="261"/>
      <c r="I14" s="261"/>
      <c r="J14" s="261"/>
      <c r="K14" s="261"/>
      <c r="L14" s="261"/>
      <c r="M14" s="261"/>
      <c r="N14" s="261"/>
      <c r="O14" s="261"/>
      <c r="P14" s="261"/>
      <c r="Q14" s="261"/>
      <c r="R14" s="261"/>
      <c r="S14" s="261"/>
    </row>
    <row r="15" spans="2:19" ht="15.75" customHeight="1" thickBot="1" x14ac:dyDescent="0.4">
      <c r="B15" s="272" t="s">
        <v>295</v>
      </c>
      <c r="C15" s="273" t="s">
        <v>86</v>
      </c>
      <c r="D15" s="261"/>
      <c r="E15" s="262"/>
      <c r="F15" s="261"/>
      <c r="G15" s="261"/>
      <c r="H15" s="261"/>
      <c r="I15" s="261"/>
      <c r="J15" s="261"/>
      <c r="K15" s="261"/>
      <c r="L15" s="261"/>
      <c r="M15" s="261"/>
      <c r="N15" s="261"/>
      <c r="O15" s="261"/>
      <c r="P15" s="261"/>
      <c r="Q15" s="261"/>
      <c r="R15" s="261"/>
      <c r="S15" s="261"/>
    </row>
    <row r="16" spans="2:19" ht="16" thickBot="1" x14ac:dyDescent="0.4">
      <c r="B16" s="272" t="s">
        <v>296</v>
      </c>
      <c r="C16" s="273" t="s">
        <v>575</v>
      </c>
      <c r="D16" s="261"/>
      <c r="E16" s="262"/>
      <c r="F16" s="261"/>
      <c r="G16" s="261"/>
      <c r="H16" s="261"/>
      <c r="I16" s="261"/>
      <c r="J16" s="261"/>
      <c r="K16" s="261"/>
      <c r="L16" s="261"/>
      <c r="M16" s="261"/>
      <c r="N16" s="261"/>
      <c r="O16" s="261"/>
      <c r="P16" s="261"/>
      <c r="Q16" s="261"/>
      <c r="R16" s="261"/>
      <c r="S16" s="261"/>
    </row>
    <row r="17" spans="2:19" ht="16" thickBot="1" x14ac:dyDescent="0.4">
      <c r="B17" s="272" t="s">
        <v>297</v>
      </c>
      <c r="C17" s="273" t="s">
        <v>756</v>
      </c>
      <c r="D17" s="261"/>
      <c r="E17" s="262"/>
      <c r="F17" s="261"/>
      <c r="G17" s="261"/>
      <c r="H17" s="261"/>
      <c r="I17" s="261"/>
      <c r="J17" s="261"/>
      <c r="K17" s="261"/>
      <c r="L17" s="261"/>
      <c r="M17" s="261"/>
      <c r="N17" s="261"/>
      <c r="O17" s="261"/>
      <c r="P17" s="261"/>
      <c r="Q17" s="261"/>
      <c r="R17" s="261"/>
      <c r="S17" s="261"/>
    </row>
    <row r="18" spans="2:19" ht="16" thickBot="1" x14ac:dyDescent="0.4">
      <c r="B18" s="261"/>
      <c r="C18" s="261"/>
      <c r="D18" s="261"/>
      <c r="E18" s="262"/>
      <c r="F18" s="261"/>
      <c r="G18" s="261"/>
      <c r="H18" s="261"/>
      <c r="I18" s="261"/>
      <c r="J18" s="261"/>
      <c r="K18" s="261"/>
      <c r="L18" s="261"/>
      <c r="M18" s="261"/>
      <c r="N18" s="261"/>
      <c r="O18" s="261"/>
      <c r="P18" s="261"/>
      <c r="Q18" s="261"/>
      <c r="R18" s="261"/>
      <c r="S18" s="261"/>
    </row>
    <row r="19" spans="2:19" ht="16" thickBot="1" x14ac:dyDescent="0.4">
      <c r="B19" s="261"/>
      <c r="C19" s="261"/>
      <c r="D19" s="683" t="s">
        <v>298</v>
      </c>
      <c r="E19" s="684"/>
      <c r="F19" s="684"/>
      <c r="G19" s="685"/>
      <c r="H19" s="683" t="s">
        <v>299</v>
      </c>
      <c r="I19" s="684"/>
      <c r="J19" s="684"/>
      <c r="K19" s="685"/>
      <c r="L19" s="737" t="s">
        <v>913</v>
      </c>
      <c r="M19" s="738"/>
      <c r="N19" s="738"/>
      <c r="O19" s="739"/>
      <c r="P19" s="683" t="s">
        <v>301</v>
      </c>
      <c r="Q19" s="684"/>
      <c r="R19" s="684"/>
      <c r="S19" s="685"/>
    </row>
    <row r="20" spans="2:19" ht="45" customHeight="1" thickBot="1" x14ac:dyDescent="0.4">
      <c r="B20" s="671" t="s">
        <v>302</v>
      </c>
      <c r="C20" s="741" t="s">
        <v>827</v>
      </c>
      <c r="D20" s="275"/>
      <c r="E20" s="276" t="s">
        <v>303</v>
      </c>
      <c r="F20" s="277" t="s">
        <v>304</v>
      </c>
      <c r="G20" s="278" t="s">
        <v>305</v>
      </c>
      <c r="H20" s="275"/>
      <c r="I20" s="279" t="s">
        <v>303</v>
      </c>
      <c r="J20" s="277" t="s">
        <v>304</v>
      </c>
      <c r="K20" s="278" t="s">
        <v>305</v>
      </c>
      <c r="L20" s="275"/>
      <c r="M20" s="279" t="s">
        <v>303</v>
      </c>
      <c r="N20" s="277" t="s">
        <v>304</v>
      </c>
      <c r="O20" s="278" t="s">
        <v>305</v>
      </c>
      <c r="P20" s="275"/>
      <c r="Q20" s="279" t="s">
        <v>303</v>
      </c>
      <c r="R20" s="277" t="s">
        <v>304</v>
      </c>
      <c r="S20" s="278" t="s">
        <v>305</v>
      </c>
    </row>
    <row r="21" spans="2:19" ht="40.5" customHeight="1" x14ac:dyDescent="0.35">
      <c r="B21" s="707"/>
      <c r="C21" s="742"/>
      <c r="D21" s="280" t="s">
        <v>306</v>
      </c>
      <c r="E21" s="281">
        <v>0</v>
      </c>
      <c r="F21" s="282">
        <v>0</v>
      </c>
      <c r="G21" s="283">
        <v>0</v>
      </c>
      <c r="H21" s="284" t="s">
        <v>306</v>
      </c>
      <c r="I21" s="285">
        <v>1200</v>
      </c>
      <c r="J21" s="286">
        <v>1000</v>
      </c>
      <c r="K21" s="287">
        <v>200</v>
      </c>
      <c r="L21" s="280" t="s">
        <v>306</v>
      </c>
      <c r="M21" s="285">
        <v>800</v>
      </c>
      <c r="N21" s="285">
        <v>600</v>
      </c>
      <c r="O21" s="288">
        <v>200</v>
      </c>
      <c r="P21" s="280" t="s">
        <v>306</v>
      </c>
      <c r="Q21" s="419">
        <v>1000</v>
      </c>
      <c r="R21" s="420">
        <v>200</v>
      </c>
      <c r="S21" s="420">
        <v>800</v>
      </c>
    </row>
    <row r="22" spans="2:19" ht="39.75" customHeight="1" x14ac:dyDescent="0.35">
      <c r="B22" s="707"/>
      <c r="C22" s="742"/>
      <c r="D22" s="290" t="s">
        <v>307</v>
      </c>
      <c r="E22" s="291">
        <v>0</v>
      </c>
      <c r="F22" s="291">
        <v>0</v>
      </c>
      <c r="G22" s="292">
        <v>0</v>
      </c>
      <c r="H22" s="293" t="s">
        <v>307</v>
      </c>
      <c r="I22" s="291">
        <v>0.5</v>
      </c>
      <c r="J22" s="291">
        <v>0.4</v>
      </c>
      <c r="K22" s="292">
        <v>0.1</v>
      </c>
      <c r="L22" s="290" t="s">
        <v>307</v>
      </c>
      <c r="M22" s="424">
        <v>0.4</v>
      </c>
      <c r="N22" s="424">
        <v>0.3</v>
      </c>
      <c r="O22" s="425">
        <v>0.1</v>
      </c>
      <c r="P22" s="290" t="s">
        <v>307</v>
      </c>
      <c r="Q22" s="421">
        <v>0.4</v>
      </c>
      <c r="R22" s="422">
        <v>0.1</v>
      </c>
      <c r="S22" s="422">
        <v>0.5</v>
      </c>
    </row>
    <row r="23" spans="2:19" ht="37.5" customHeight="1" x14ac:dyDescent="0.35">
      <c r="B23" s="672"/>
      <c r="C23" s="743"/>
      <c r="D23" s="290" t="s">
        <v>308</v>
      </c>
      <c r="E23" s="291">
        <v>0</v>
      </c>
      <c r="F23" s="291">
        <v>0</v>
      </c>
      <c r="G23" s="292">
        <v>0</v>
      </c>
      <c r="H23" s="293" t="s">
        <v>308</v>
      </c>
      <c r="I23" s="291">
        <v>0.15</v>
      </c>
      <c r="J23" s="291">
        <v>0.1</v>
      </c>
      <c r="K23" s="292">
        <v>0.05</v>
      </c>
      <c r="L23" s="290" t="s">
        <v>308</v>
      </c>
      <c r="M23" s="424">
        <v>0.1</v>
      </c>
      <c r="N23" s="424">
        <v>0.08</v>
      </c>
      <c r="O23" s="425">
        <v>0.02</v>
      </c>
      <c r="P23" s="290" t="s">
        <v>308</v>
      </c>
      <c r="Q23" s="421">
        <v>0.1</v>
      </c>
      <c r="R23" s="422">
        <v>0.05</v>
      </c>
      <c r="S23" s="422">
        <v>0.1</v>
      </c>
    </row>
    <row r="24" spans="2:19" ht="16" thickBot="1" x14ac:dyDescent="0.4">
      <c r="B24" s="294"/>
      <c r="C24" s="294"/>
      <c r="D24" s="261"/>
      <c r="E24" s="262"/>
      <c r="F24" s="261"/>
      <c r="G24" s="261"/>
      <c r="H24" s="295"/>
      <c r="I24" s="295"/>
      <c r="J24" s="295"/>
      <c r="K24" s="295"/>
      <c r="L24" s="261"/>
      <c r="M24" s="261"/>
      <c r="N24" s="261"/>
      <c r="O24" s="261"/>
      <c r="P24" s="261"/>
      <c r="Q24" s="296"/>
      <c r="R24" s="296"/>
      <c r="S24" s="296"/>
    </row>
    <row r="25" spans="2:19" ht="30" customHeight="1" thickBot="1" x14ac:dyDescent="0.4">
      <c r="B25" s="294"/>
      <c r="C25" s="294"/>
      <c r="D25" s="683" t="s">
        <v>298</v>
      </c>
      <c r="E25" s="684"/>
      <c r="F25" s="684"/>
      <c r="G25" s="685"/>
      <c r="H25" s="737" t="s">
        <v>299</v>
      </c>
      <c r="I25" s="738"/>
      <c r="J25" s="738"/>
      <c r="K25" s="739"/>
      <c r="L25" s="683" t="s">
        <v>300</v>
      </c>
      <c r="M25" s="684"/>
      <c r="N25" s="684"/>
      <c r="O25" s="685"/>
      <c r="P25" s="683" t="s">
        <v>301</v>
      </c>
      <c r="Q25" s="684"/>
      <c r="R25" s="684"/>
      <c r="S25" s="685"/>
    </row>
    <row r="26" spans="2:19" ht="47.25" customHeight="1" x14ac:dyDescent="0.35">
      <c r="B26" s="671" t="s">
        <v>309</v>
      </c>
      <c r="C26" s="671" t="s">
        <v>310</v>
      </c>
      <c r="D26" s="722" t="s">
        <v>311</v>
      </c>
      <c r="E26" s="721"/>
      <c r="F26" s="297" t="s">
        <v>312</v>
      </c>
      <c r="G26" s="298" t="s">
        <v>313</v>
      </c>
      <c r="H26" s="731" t="s">
        <v>311</v>
      </c>
      <c r="I26" s="732"/>
      <c r="J26" s="299" t="s">
        <v>312</v>
      </c>
      <c r="K26" s="300" t="s">
        <v>313</v>
      </c>
      <c r="L26" s="722" t="s">
        <v>311</v>
      </c>
      <c r="M26" s="721"/>
      <c r="N26" s="297" t="s">
        <v>312</v>
      </c>
      <c r="O26" s="298" t="s">
        <v>313</v>
      </c>
      <c r="P26" s="722" t="s">
        <v>311</v>
      </c>
      <c r="Q26" s="721"/>
      <c r="R26" s="297" t="s">
        <v>312</v>
      </c>
      <c r="S26" s="298" t="s">
        <v>313</v>
      </c>
    </row>
    <row r="27" spans="2:19" ht="51" customHeight="1" x14ac:dyDescent="0.35">
      <c r="B27" s="707"/>
      <c r="C27" s="707"/>
      <c r="D27" s="301" t="s">
        <v>306</v>
      </c>
      <c r="E27" s="302">
        <v>0</v>
      </c>
      <c r="F27" s="733" t="s">
        <v>389</v>
      </c>
      <c r="G27" s="735" t="s">
        <v>492</v>
      </c>
      <c r="H27" s="303" t="s">
        <v>306</v>
      </c>
      <c r="I27" s="302">
        <v>500</v>
      </c>
      <c r="J27" s="733" t="s">
        <v>389</v>
      </c>
      <c r="K27" s="735" t="s">
        <v>484</v>
      </c>
      <c r="L27" s="301" t="s">
        <v>306</v>
      </c>
      <c r="M27" s="304">
        <v>300</v>
      </c>
      <c r="N27" s="727" t="s">
        <v>389</v>
      </c>
      <c r="O27" s="729" t="s">
        <v>484</v>
      </c>
      <c r="P27" s="301" t="s">
        <v>306</v>
      </c>
      <c r="Q27" s="423">
        <v>500</v>
      </c>
      <c r="R27" s="727" t="s">
        <v>389</v>
      </c>
      <c r="S27" s="729" t="s">
        <v>484</v>
      </c>
    </row>
    <row r="28" spans="2:19" ht="51" customHeight="1" x14ac:dyDescent="0.35">
      <c r="B28" s="672"/>
      <c r="C28" s="672"/>
      <c r="D28" s="305" t="s">
        <v>314</v>
      </c>
      <c r="E28" s="306">
        <v>0</v>
      </c>
      <c r="F28" s="734"/>
      <c r="G28" s="736"/>
      <c r="H28" s="307" t="s">
        <v>314</v>
      </c>
      <c r="I28" s="306">
        <v>0.5</v>
      </c>
      <c r="J28" s="734"/>
      <c r="K28" s="736"/>
      <c r="L28" s="305" t="s">
        <v>314</v>
      </c>
      <c r="M28" s="308">
        <v>0.3</v>
      </c>
      <c r="N28" s="728"/>
      <c r="O28" s="730"/>
      <c r="P28" s="305" t="s">
        <v>314</v>
      </c>
      <c r="Q28" s="308">
        <v>0.5</v>
      </c>
      <c r="R28" s="728"/>
      <c r="S28" s="730"/>
    </row>
    <row r="29" spans="2:19" ht="77.5" x14ac:dyDescent="0.35">
      <c r="B29" s="668" t="s">
        <v>315</v>
      </c>
      <c r="C29" s="686" t="s">
        <v>316</v>
      </c>
      <c r="D29" s="309" t="s">
        <v>317</v>
      </c>
      <c r="E29" s="310" t="s">
        <v>297</v>
      </c>
      <c r="F29" s="310" t="s">
        <v>318</v>
      </c>
      <c r="G29" s="311" t="s">
        <v>319</v>
      </c>
      <c r="H29" s="309" t="s">
        <v>317</v>
      </c>
      <c r="I29" s="310" t="s">
        <v>297</v>
      </c>
      <c r="J29" s="310" t="s">
        <v>318</v>
      </c>
      <c r="K29" s="311" t="s">
        <v>319</v>
      </c>
      <c r="L29" s="309" t="s">
        <v>317</v>
      </c>
      <c r="M29" s="310" t="s">
        <v>297</v>
      </c>
      <c r="N29" s="310" t="s">
        <v>318</v>
      </c>
      <c r="O29" s="311" t="s">
        <v>319</v>
      </c>
      <c r="P29" s="309" t="s">
        <v>317</v>
      </c>
      <c r="Q29" s="310" t="s">
        <v>297</v>
      </c>
      <c r="R29" s="310" t="s">
        <v>318</v>
      </c>
      <c r="S29" s="311" t="s">
        <v>319</v>
      </c>
    </row>
    <row r="30" spans="2:19" ht="39.75" customHeight="1" x14ac:dyDescent="0.35">
      <c r="B30" s="669"/>
      <c r="C30" s="687"/>
      <c r="D30" s="312">
        <v>1</v>
      </c>
      <c r="E30" s="285" t="s">
        <v>449</v>
      </c>
      <c r="F30" s="285" t="s">
        <v>464</v>
      </c>
      <c r="G30" s="313" t="s">
        <v>699</v>
      </c>
      <c r="H30" s="289">
        <v>1</v>
      </c>
      <c r="I30" s="314" t="s">
        <v>449</v>
      </c>
      <c r="J30" s="289" t="s">
        <v>464</v>
      </c>
      <c r="K30" s="315" t="s">
        <v>699</v>
      </c>
      <c r="L30" s="289">
        <v>1</v>
      </c>
      <c r="M30" s="314" t="s">
        <v>449</v>
      </c>
      <c r="N30" s="289" t="s">
        <v>464</v>
      </c>
      <c r="O30" s="315" t="s">
        <v>699</v>
      </c>
      <c r="P30" s="289">
        <v>1</v>
      </c>
      <c r="Q30" s="314" t="s">
        <v>449</v>
      </c>
      <c r="R30" s="289" t="s">
        <v>464</v>
      </c>
      <c r="S30" s="315" t="s">
        <v>699</v>
      </c>
    </row>
    <row r="31" spans="2:19" ht="36.75" hidden="1" customHeight="1" outlineLevel="1" x14ac:dyDescent="0.35">
      <c r="B31" s="669"/>
      <c r="C31" s="687"/>
      <c r="D31" s="309" t="s">
        <v>317</v>
      </c>
      <c r="E31" s="310" t="s">
        <v>297</v>
      </c>
      <c r="F31" s="310" t="s">
        <v>318</v>
      </c>
      <c r="G31" s="311" t="s">
        <v>319</v>
      </c>
      <c r="H31" s="309" t="s">
        <v>317</v>
      </c>
      <c r="I31" s="310" t="s">
        <v>297</v>
      </c>
      <c r="J31" s="310" t="s">
        <v>318</v>
      </c>
      <c r="K31" s="311" t="s">
        <v>319</v>
      </c>
      <c r="L31" s="309" t="s">
        <v>317</v>
      </c>
      <c r="M31" s="310" t="s">
        <v>297</v>
      </c>
      <c r="N31" s="310" t="s">
        <v>318</v>
      </c>
      <c r="O31" s="311" t="s">
        <v>319</v>
      </c>
      <c r="P31" s="309" t="s">
        <v>317</v>
      </c>
      <c r="Q31" s="310" t="s">
        <v>297</v>
      </c>
      <c r="R31" s="310" t="s">
        <v>318</v>
      </c>
      <c r="S31" s="311" t="s">
        <v>319</v>
      </c>
    </row>
    <row r="32" spans="2:19" ht="30" hidden="1" customHeight="1" outlineLevel="1" x14ac:dyDescent="0.35">
      <c r="B32" s="669"/>
      <c r="C32" s="687"/>
      <c r="D32" s="316"/>
      <c r="E32" s="285"/>
      <c r="F32" s="285"/>
      <c r="G32" s="288"/>
      <c r="H32" s="289"/>
      <c r="I32" s="314"/>
      <c r="J32" s="289"/>
      <c r="K32" s="317"/>
      <c r="L32" s="289"/>
      <c r="M32" s="314"/>
      <c r="N32" s="289"/>
      <c r="O32" s="317"/>
      <c r="P32" s="289"/>
      <c r="Q32" s="314"/>
      <c r="R32" s="289"/>
      <c r="S32" s="317"/>
    </row>
    <row r="33" spans="2:19" ht="36" hidden="1" customHeight="1" outlineLevel="1" x14ac:dyDescent="0.35">
      <c r="B33" s="669"/>
      <c r="C33" s="687"/>
      <c r="D33" s="309" t="s">
        <v>317</v>
      </c>
      <c r="E33" s="310" t="s">
        <v>297</v>
      </c>
      <c r="F33" s="310" t="s">
        <v>318</v>
      </c>
      <c r="G33" s="311" t="s">
        <v>319</v>
      </c>
      <c r="H33" s="309" t="s">
        <v>317</v>
      </c>
      <c r="I33" s="310" t="s">
        <v>297</v>
      </c>
      <c r="J33" s="310" t="s">
        <v>318</v>
      </c>
      <c r="K33" s="311" t="s">
        <v>319</v>
      </c>
      <c r="L33" s="309" t="s">
        <v>317</v>
      </c>
      <c r="M33" s="310" t="s">
        <v>297</v>
      </c>
      <c r="N33" s="310" t="s">
        <v>318</v>
      </c>
      <c r="O33" s="311" t="s">
        <v>319</v>
      </c>
      <c r="P33" s="309" t="s">
        <v>317</v>
      </c>
      <c r="Q33" s="310" t="s">
        <v>297</v>
      </c>
      <c r="R33" s="310" t="s">
        <v>318</v>
      </c>
      <c r="S33" s="311" t="s">
        <v>319</v>
      </c>
    </row>
    <row r="34" spans="2:19" ht="30" hidden="1" customHeight="1" outlineLevel="1" x14ac:dyDescent="0.35">
      <c r="B34" s="669"/>
      <c r="C34" s="687"/>
      <c r="D34" s="316"/>
      <c r="E34" s="285"/>
      <c r="F34" s="285"/>
      <c r="G34" s="288"/>
      <c r="H34" s="289"/>
      <c r="I34" s="314"/>
      <c r="J34" s="289"/>
      <c r="K34" s="317"/>
      <c r="L34" s="289"/>
      <c r="M34" s="314"/>
      <c r="N34" s="289"/>
      <c r="O34" s="317"/>
      <c r="P34" s="289"/>
      <c r="Q34" s="314"/>
      <c r="R34" s="289"/>
      <c r="S34" s="317"/>
    </row>
    <row r="35" spans="2:19" ht="39" hidden="1" customHeight="1" outlineLevel="1" x14ac:dyDescent="0.35">
      <c r="B35" s="669"/>
      <c r="C35" s="687"/>
      <c r="D35" s="309" t="s">
        <v>317</v>
      </c>
      <c r="E35" s="310" t="s">
        <v>297</v>
      </c>
      <c r="F35" s="310" t="s">
        <v>318</v>
      </c>
      <c r="G35" s="311" t="s">
        <v>319</v>
      </c>
      <c r="H35" s="309" t="s">
        <v>317</v>
      </c>
      <c r="I35" s="310" t="s">
        <v>297</v>
      </c>
      <c r="J35" s="310" t="s">
        <v>318</v>
      </c>
      <c r="K35" s="311" t="s">
        <v>319</v>
      </c>
      <c r="L35" s="309" t="s">
        <v>317</v>
      </c>
      <c r="M35" s="310" t="s">
        <v>297</v>
      </c>
      <c r="N35" s="310" t="s">
        <v>318</v>
      </c>
      <c r="O35" s="311" t="s">
        <v>319</v>
      </c>
      <c r="P35" s="309" t="s">
        <v>317</v>
      </c>
      <c r="Q35" s="310" t="s">
        <v>297</v>
      </c>
      <c r="R35" s="310" t="s">
        <v>318</v>
      </c>
      <c r="S35" s="311" t="s">
        <v>319</v>
      </c>
    </row>
    <row r="36" spans="2:19" ht="30" hidden="1" customHeight="1" outlineLevel="1" x14ac:dyDescent="0.35">
      <c r="B36" s="669"/>
      <c r="C36" s="687"/>
      <c r="D36" s="316"/>
      <c r="E36" s="285"/>
      <c r="F36" s="285"/>
      <c r="G36" s="288"/>
      <c r="H36" s="289"/>
      <c r="I36" s="314"/>
      <c r="J36" s="289"/>
      <c r="K36" s="317"/>
      <c r="L36" s="289"/>
      <c r="M36" s="314"/>
      <c r="N36" s="289"/>
      <c r="O36" s="317"/>
      <c r="P36" s="289"/>
      <c r="Q36" s="314"/>
      <c r="R36" s="289"/>
      <c r="S36" s="317"/>
    </row>
    <row r="37" spans="2:19" ht="36.75" hidden="1" customHeight="1" outlineLevel="1" x14ac:dyDescent="0.35">
      <c r="B37" s="669"/>
      <c r="C37" s="687"/>
      <c r="D37" s="309" t="s">
        <v>317</v>
      </c>
      <c r="E37" s="310" t="s">
        <v>297</v>
      </c>
      <c r="F37" s="310" t="s">
        <v>318</v>
      </c>
      <c r="G37" s="311" t="s">
        <v>319</v>
      </c>
      <c r="H37" s="309" t="s">
        <v>317</v>
      </c>
      <c r="I37" s="310" t="s">
        <v>297</v>
      </c>
      <c r="J37" s="310" t="s">
        <v>318</v>
      </c>
      <c r="K37" s="311" t="s">
        <v>319</v>
      </c>
      <c r="L37" s="309" t="s">
        <v>317</v>
      </c>
      <c r="M37" s="310" t="s">
        <v>297</v>
      </c>
      <c r="N37" s="310" t="s">
        <v>318</v>
      </c>
      <c r="O37" s="311" t="s">
        <v>319</v>
      </c>
      <c r="P37" s="309" t="s">
        <v>317</v>
      </c>
      <c r="Q37" s="310" t="s">
        <v>297</v>
      </c>
      <c r="R37" s="310" t="s">
        <v>318</v>
      </c>
      <c r="S37" s="311" t="s">
        <v>319</v>
      </c>
    </row>
    <row r="38" spans="2:19" ht="30" hidden="1" customHeight="1" outlineLevel="1" x14ac:dyDescent="0.35">
      <c r="B38" s="670"/>
      <c r="C38" s="688"/>
      <c r="D38" s="316"/>
      <c r="E38" s="285"/>
      <c r="F38" s="285"/>
      <c r="G38" s="288"/>
      <c r="H38" s="289"/>
      <c r="I38" s="314"/>
      <c r="J38" s="289"/>
      <c r="K38" s="317"/>
      <c r="L38" s="289"/>
      <c r="M38" s="314"/>
      <c r="N38" s="289"/>
      <c r="O38" s="317"/>
      <c r="P38" s="289"/>
      <c r="Q38" s="314"/>
      <c r="R38" s="289"/>
      <c r="S38" s="317"/>
    </row>
    <row r="39" spans="2:19" ht="30" customHeight="1" collapsed="1" x14ac:dyDescent="0.35">
      <c r="B39" s="668" t="s">
        <v>320</v>
      </c>
      <c r="C39" s="668" t="s">
        <v>828</v>
      </c>
      <c r="D39" s="310" t="s">
        <v>321</v>
      </c>
      <c r="E39" s="310" t="s">
        <v>322</v>
      </c>
      <c r="F39" s="277" t="s">
        <v>323</v>
      </c>
      <c r="G39" s="318" t="s">
        <v>410</v>
      </c>
      <c r="H39" s="310" t="s">
        <v>321</v>
      </c>
      <c r="I39" s="310" t="s">
        <v>322</v>
      </c>
      <c r="J39" s="277" t="s">
        <v>323</v>
      </c>
      <c r="K39" s="319" t="s">
        <v>410</v>
      </c>
      <c r="L39" s="310" t="s">
        <v>321</v>
      </c>
      <c r="M39" s="310" t="s">
        <v>322</v>
      </c>
      <c r="N39" s="277" t="s">
        <v>323</v>
      </c>
      <c r="O39" s="319" t="s">
        <v>410</v>
      </c>
      <c r="P39" s="310" t="s">
        <v>321</v>
      </c>
      <c r="Q39" s="310" t="s">
        <v>322</v>
      </c>
      <c r="R39" s="277" t="s">
        <v>323</v>
      </c>
      <c r="S39" s="319" t="s">
        <v>410</v>
      </c>
    </row>
    <row r="40" spans="2:19" ht="30" customHeight="1" x14ac:dyDescent="0.35">
      <c r="B40" s="669"/>
      <c r="C40" s="669"/>
      <c r="D40" s="694">
        <v>1</v>
      </c>
      <c r="E40" s="694" t="s">
        <v>519</v>
      </c>
      <c r="F40" s="277" t="s">
        <v>324</v>
      </c>
      <c r="G40" s="320" t="s">
        <v>464</v>
      </c>
      <c r="H40" s="700">
        <v>1</v>
      </c>
      <c r="I40" s="733" t="s">
        <v>519</v>
      </c>
      <c r="J40" s="321" t="s">
        <v>324</v>
      </c>
      <c r="K40" s="322" t="s">
        <v>464</v>
      </c>
      <c r="L40" s="646">
        <v>1</v>
      </c>
      <c r="M40" s="646" t="s">
        <v>519</v>
      </c>
      <c r="N40" s="277" t="s">
        <v>324</v>
      </c>
      <c r="O40" s="323" t="s">
        <v>464</v>
      </c>
      <c r="P40" s="646">
        <v>1</v>
      </c>
      <c r="Q40" s="646" t="s">
        <v>519</v>
      </c>
      <c r="R40" s="277" t="s">
        <v>324</v>
      </c>
      <c r="S40" s="324" t="s">
        <v>464</v>
      </c>
    </row>
    <row r="41" spans="2:19" ht="30" customHeight="1" x14ac:dyDescent="0.35">
      <c r="B41" s="669"/>
      <c r="C41" s="669"/>
      <c r="D41" s="695"/>
      <c r="E41" s="695"/>
      <c r="F41" s="277" t="s">
        <v>325</v>
      </c>
      <c r="G41" s="288">
        <v>0</v>
      </c>
      <c r="H41" s="701"/>
      <c r="I41" s="734"/>
      <c r="J41" s="321" t="s">
        <v>325</v>
      </c>
      <c r="K41" s="325">
        <v>0</v>
      </c>
      <c r="L41" s="647"/>
      <c r="M41" s="647"/>
      <c r="N41" s="277" t="s">
        <v>325</v>
      </c>
      <c r="O41" s="317">
        <v>0</v>
      </c>
      <c r="P41" s="647"/>
      <c r="Q41" s="647"/>
      <c r="R41" s="277" t="s">
        <v>325</v>
      </c>
      <c r="S41" s="317">
        <v>0</v>
      </c>
    </row>
    <row r="42" spans="2:19" ht="30" customHeight="1" outlineLevel="1" x14ac:dyDescent="0.35">
      <c r="B42" s="669"/>
      <c r="C42" s="669"/>
      <c r="D42" s="310" t="s">
        <v>321</v>
      </c>
      <c r="E42" s="310" t="s">
        <v>322</v>
      </c>
      <c r="F42" s="277" t="s">
        <v>323</v>
      </c>
      <c r="G42" s="288" t="s">
        <v>410</v>
      </c>
      <c r="H42" s="326" t="s">
        <v>321</v>
      </c>
      <c r="I42" s="326" t="s">
        <v>322</v>
      </c>
      <c r="J42" s="321" t="s">
        <v>323</v>
      </c>
      <c r="K42" s="327" t="s">
        <v>410</v>
      </c>
      <c r="L42" s="310" t="s">
        <v>321</v>
      </c>
      <c r="M42" s="310" t="s">
        <v>322</v>
      </c>
      <c r="N42" s="277" t="s">
        <v>323</v>
      </c>
      <c r="O42" s="317" t="s">
        <v>410</v>
      </c>
      <c r="P42" s="310" t="s">
        <v>321</v>
      </c>
      <c r="Q42" s="310" t="s">
        <v>322</v>
      </c>
      <c r="R42" s="277" t="s">
        <v>323</v>
      </c>
      <c r="S42" s="319" t="s">
        <v>410</v>
      </c>
    </row>
    <row r="43" spans="2:19" ht="30" customHeight="1" outlineLevel="1" x14ac:dyDescent="0.35">
      <c r="B43" s="669"/>
      <c r="C43" s="669"/>
      <c r="D43" s="694">
        <v>2</v>
      </c>
      <c r="E43" s="694" t="s">
        <v>522</v>
      </c>
      <c r="F43" s="277" t="s">
        <v>324</v>
      </c>
      <c r="G43" s="320" t="s">
        <v>464</v>
      </c>
      <c r="H43" s="700">
        <v>2</v>
      </c>
      <c r="I43" s="700" t="s">
        <v>522</v>
      </c>
      <c r="J43" s="321" t="s">
        <v>324</v>
      </c>
      <c r="K43" s="322" t="s">
        <v>464</v>
      </c>
      <c r="L43" s="646">
        <v>1</v>
      </c>
      <c r="M43" s="646" t="s">
        <v>522</v>
      </c>
      <c r="N43" s="277" t="s">
        <v>324</v>
      </c>
      <c r="O43" s="323" t="s">
        <v>464</v>
      </c>
      <c r="P43" s="646">
        <v>1</v>
      </c>
      <c r="Q43" s="646" t="s">
        <v>522</v>
      </c>
      <c r="R43" s="277" t="s">
        <v>324</v>
      </c>
      <c r="S43" s="324" t="s">
        <v>464</v>
      </c>
    </row>
    <row r="44" spans="2:19" ht="30" customHeight="1" outlineLevel="1" x14ac:dyDescent="0.35">
      <c r="B44" s="669"/>
      <c r="C44" s="669"/>
      <c r="D44" s="695"/>
      <c r="E44" s="695"/>
      <c r="F44" s="277" t="s">
        <v>325</v>
      </c>
      <c r="G44" s="288">
        <v>0</v>
      </c>
      <c r="H44" s="701"/>
      <c r="I44" s="701"/>
      <c r="J44" s="321" t="s">
        <v>325</v>
      </c>
      <c r="K44" s="325">
        <v>0</v>
      </c>
      <c r="L44" s="647"/>
      <c r="M44" s="647"/>
      <c r="N44" s="277" t="s">
        <v>325</v>
      </c>
      <c r="O44" s="317">
        <v>0</v>
      </c>
      <c r="P44" s="647"/>
      <c r="Q44" s="647"/>
      <c r="R44" s="277" t="s">
        <v>325</v>
      </c>
      <c r="S44" s="317">
        <v>0</v>
      </c>
    </row>
    <row r="45" spans="2:19" ht="30" customHeight="1" outlineLevel="1" x14ac:dyDescent="0.35">
      <c r="B45" s="669"/>
      <c r="C45" s="669"/>
      <c r="D45" s="310" t="s">
        <v>321</v>
      </c>
      <c r="E45" s="310" t="s">
        <v>322</v>
      </c>
      <c r="F45" s="277" t="s">
        <v>323</v>
      </c>
      <c r="G45" s="318"/>
      <c r="H45" s="326" t="s">
        <v>321</v>
      </c>
      <c r="I45" s="326" t="s">
        <v>322</v>
      </c>
      <c r="J45" s="321" t="s">
        <v>323</v>
      </c>
      <c r="K45" s="327"/>
      <c r="L45" s="310" t="s">
        <v>321</v>
      </c>
      <c r="M45" s="310" t="s">
        <v>322</v>
      </c>
      <c r="N45" s="277" t="s">
        <v>323</v>
      </c>
      <c r="O45" s="319"/>
      <c r="P45" s="310" t="s">
        <v>321</v>
      </c>
      <c r="Q45" s="310" t="s">
        <v>322</v>
      </c>
      <c r="R45" s="277" t="s">
        <v>323</v>
      </c>
      <c r="S45" s="319"/>
    </row>
    <row r="46" spans="2:19" ht="30" customHeight="1" outlineLevel="1" x14ac:dyDescent="0.35">
      <c r="B46" s="669"/>
      <c r="C46" s="669"/>
      <c r="D46" s="694"/>
      <c r="E46" s="694"/>
      <c r="F46" s="277" t="s">
        <v>324</v>
      </c>
      <c r="G46" s="328"/>
      <c r="H46" s="646"/>
      <c r="I46" s="646"/>
      <c r="J46" s="277" t="s">
        <v>324</v>
      </c>
      <c r="K46" s="324"/>
      <c r="L46" s="646"/>
      <c r="M46" s="646"/>
      <c r="N46" s="277" t="s">
        <v>324</v>
      </c>
      <c r="O46" s="324"/>
      <c r="P46" s="646"/>
      <c r="Q46" s="646"/>
      <c r="R46" s="277" t="s">
        <v>324</v>
      </c>
      <c r="S46" s="324"/>
    </row>
    <row r="47" spans="2:19" ht="30" customHeight="1" outlineLevel="1" x14ac:dyDescent="0.35">
      <c r="B47" s="669"/>
      <c r="C47" s="669"/>
      <c r="D47" s="695"/>
      <c r="E47" s="695"/>
      <c r="F47" s="277" t="s">
        <v>325</v>
      </c>
      <c r="G47" s="288"/>
      <c r="H47" s="647"/>
      <c r="I47" s="647"/>
      <c r="J47" s="277" t="s">
        <v>325</v>
      </c>
      <c r="K47" s="317"/>
      <c r="L47" s="647"/>
      <c r="M47" s="647"/>
      <c r="N47" s="277" t="s">
        <v>325</v>
      </c>
      <c r="O47" s="317"/>
      <c r="P47" s="647"/>
      <c r="Q47" s="647"/>
      <c r="R47" s="277" t="s">
        <v>325</v>
      </c>
      <c r="S47" s="317"/>
    </row>
    <row r="48" spans="2:19" ht="30" customHeight="1" outlineLevel="1" x14ac:dyDescent="0.35">
      <c r="B48" s="669"/>
      <c r="C48" s="669"/>
      <c r="D48" s="310" t="s">
        <v>321</v>
      </c>
      <c r="E48" s="310" t="s">
        <v>322</v>
      </c>
      <c r="F48" s="277" t="s">
        <v>323</v>
      </c>
      <c r="G48" s="318"/>
      <c r="H48" s="310" t="s">
        <v>321</v>
      </c>
      <c r="I48" s="310" t="s">
        <v>322</v>
      </c>
      <c r="J48" s="277" t="s">
        <v>323</v>
      </c>
      <c r="K48" s="319"/>
      <c r="L48" s="310" t="s">
        <v>321</v>
      </c>
      <c r="M48" s="310" t="s">
        <v>322</v>
      </c>
      <c r="N48" s="277" t="s">
        <v>323</v>
      </c>
      <c r="O48" s="319"/>
      <c r="P48" s="310" t="s">
        <v>321</v>
      </c>
      <c r="Q48" s="310" t="s">
        <v>322</v>
      </c>
      <c r="R48" s="277" t="s">
        <v>323</v>
      </c>
      <c r="S48" s="319"/>
    </row>
    <row r="49" spans="2:19" ht="30" customHeight="1" outlineLevel="1" x14ac:dyDescent="0.35">
      <c r="B49" s="669"/>
      <c r="C49" s="669"/>
      <c r="D49" s="694"/>
      <c r="E49" s="694"/>
      <c r="F49" s="277" t="s">
        <v>324</v>
      </c>
      <c r="G49" s="328"/>
      <c r="H49" s="646"/>
      <c r="I49" s="646"/>
      <c r="J49" s="277" t="s">
        <v>324</v>
      </c>
      <c r="K49" s="324"/>
      <c r="L49" s="646"/>
      <c r="M49" s="646"/>
      <c r="N49" s="277" t="s">
        <v>324</v>
      </c>
      <c r="O49" s="324"/>
      <c r="P49" s="646"/>
      <c r="Q49" s="646"/>
      <c r="R49" s="277" t="s">
        <v>324</v>
      </c>
      <c r="S49" s="324"/>
    </row>
    <row r="50" spans="2:19" ht="30" customHeight="1" outlineLevel="1" x14ac:dyDescent="0.35">
      <c r="B50" s="670"/>
      <c r="C50" s="670"/>
      <c r="D50" s="695"/>
      <c r="E50" s="695"/>
      <c r="F50" s="277" t="s">
        <v>325</v>
      </c>
      <c r="G50" s="288"/>
      <c r="H50" s="647"/>
      <c r="I50" s="647"/>
      <c r="J50" s="277" t="s">
        <v>325</v>
      </c>
      <c r="K50" s="317"/>
      <c r="L50" s="647"/>
      <c r="M50" s="647"/>
      <c r="N50" s="277" t="s">
        <v>325</v>
      </c>
      <c r="O50" s="317"/>
      <c r="P50" s="647"/>
      <c r="Q50" s="647"/>
      <c r="R50" s="277" t="s">
        <v>325</v>
      </c>
      <c r="S50" s="317"/>
    </row>
    <row r="51" spans="2:19" ht="30" customHeight="1" thickBot="1" x14ac:dyDescent="0.4">
      <c r="B51" s="261"/>
      <c r="C51" s="329"/>
      <c r="D51" s="330"/>
      <c r="E51" s="262"/>
      <c r="F51" s="261"/>
      <c r="G51" s="261"/>
      <c r="H51" s="261"/>
      <c r="I51" s="261"/>
      <c r="J51" s="261"/>
      <c r="K51" s="261"/>
      <c r="L51" s="261"/>
      <c r="M51" s="261"/>
      <c r="N51" s="261"/>
      <c r="O51" s="261"/>
      <c r="P51" s="261"/>
      <c r="Q51" s="261"/>
      <c r="R51" s="261"/>
      <c r="S51" s="261"/>
    </row>
    <row r="52" spans="2:19" ht="30" customHeight="1" thickBot="1" x14ac:dyDescent="0.4">
      <c r="B52" s="261"/>
      <c r="C52" s="261"/>
      <c r="D52" s="683" t="s">
        <v>298</v>
      </c>
      <c r="E52" s="684"/>
      <c r="F52" s="684"/>
      <c r="G52" s="685"/>
      <c r="H52" s="683" t="s">
        <v>299</v>
      </c>
      <c r="I52" s="684"/>
      <c r="J52" s="684"/>
      <c r="K52" s="685"/>
      <c r="L52" s="683" t="s">
        <v>300</v>
      </c>
      <c r="M52" s="684"/>
      <c r="N52" s="684"/>
      <c r="O52" s="685"/>
      <c r="P52" s="683" t="s">
        <v>301</v>
      </c>
      <c r="Q52" s="684"/>
      <c r="R52" s="684"/>
      <c r="S52" s="685"/>
    </row>
    <row r="53" spans="2:19" ht="30" customHeight="1" x14ac:dyDescent="0.35">
      <c r="B53" s="671" t="s">
        <v>326</v>
      </c>
      <c r="C53" s="671" t="s">
        <v>327</v>
      </c>
      <c r="D53" s="648" t="s">
        <v>328</v>
      </c>
      <c r="E53" s="704"/>
      <c r="F53" s="331" t="s">
        <v>297</v>
      </c>
      <c r="G53" s="332" t="s">
        <v>329</v>
      </c>
      <c r="H53" s="648" t="s">
        <v>328</v>
      </c>
      <c r="I53" s="704"/>
      <c r="J53" s="331" t="s">
        <v>297</v>
      </c>
      <c r="K53" s="332" t="s">
        <v>329</v>
      </c>
      <c r="L53" s="648" t="s">
        <v>328</v>
      </c>
      <c r="M53" s="704"/>
      <c r="N53" s="331" t="s">
        <v>297</v>
      </c>
      <c r="O53" s="332" t="s">
        <v>329</v>
      </c>
      <c r="P53" s="648" t="s">
        <v>328</v>
      </c>
      <c r="Q53" s="704"/>
      <c r="R53" s="331" t="s">
        <v>297</v>
      </c>
      <c r="S53" s="332" t="s">
        <v>329</v>
      </c>
    </row>
    <row r="54" spans="2:19" ht="45" customHeight="1" x14ac:dyDescent="0.35">
      <c r="B54" s="707"/>
      <c r="C54" s="707"/>
      <c r="D54" s="301" t="s">
        <v>306</v>
      </c>
      <c r="E54" s="333">
        <v>0</v>
      </c>
      <c r="F54" s="723" t="s">
        <v>444</v>
      </c>
      <c r="G54" s="725" t="s">
        <v>487</v>
      </c>
      <c r="H54" s="301" t="s">
        <v>306</v>
      </c>
      <c r="I54" s="304">
        <v>20</v>
      </c>
      <c r="J54" s="727" t="s">
        <v>444</v>
      </c>
      <c r="K54" s="729" t="s">
        <v>472</v>
      </c>
      <c r="L54" s="301" t="s">
        <v>306</v>
      </c>
      <c r="M54" s="304">
        <v>15</v>
      </c>
      <c r="N54" s="727" t="s">
        <v>444</v>
      </c>
      <c r="O54" s="729" t="s">
        <v>472</v>
      </c>
      <c r="P54" s="301" t="s">
        <v>306</v>
      </c>
      <c r="Q54" s="304">
        <v>200</v>
      </c>
      <c r="R54" s="727" t="s">
        <v>449</v>
      </c>
      <c r="S54" s="729" t="s">
        <v>472</v>
      </c>
    </row>
    <row r="55" spans="2:19" ht="45" customHeight="1" x14ac:dyDescent="0.35">
      <c r="B55" s="672"/>
      <c r="C55" s="672"/>
      <c r="D55" s="305" t="s">
        <v>314</v>
      </c>
      <c r="E55" s="334">
        <v>0</v>
      </c>
      <c r="F55" s="724"/>
      <c r="G55" s="726"/>
      <c r="H55" s="305" t="s">
        <v>314</v>
      </c>
      <c r="I55" s="308">
        <v>0.3</v>
      </c>
      <c r="J55" s="728"/>
      <c r="K55" s="730"/>
      <c r="L55" s="305" t="s">
        <v>314</v>
      </c>
      <c r="M55" s="308">
        <v>0.3</v>
      </c>
      <c r="N55" s="728"/>
      <c r="O55" s="730"/>
      <c r="P55" s="305" t="s">
        <v>314</v>
      </c>
      <c r="Q55" s="308">
        <v>0.4</v>
      </c>
      <c r="R55" s="728"/>
      <c r="S55" s="730"/>
    </row>
    <row r="56" spans="2:19" ht="30" customHeight="1" x14ac:dyDescent="0.35">
      <c r="B56" s="668" t="s">
        <v>330</v>
      </c>
      <c r="C56" s="668" t="s">
        <v>331</v>
      </c>
      <c r="D56" s="310" t="s">
        <v>332</v>
      </c>
      <c r="E56" s="276" t="s">
        <v>333</v>
      </c>
      <c r="F56" s="652" t="s">
        <v>334</v>
      </c>
      <c r="G56" s="709"/>
      <c r="H56" s="310" t="s">
        <v>332</v>
      </c>
      <c r="I56" s="276" t="s">
        <v>333</v>
      </c>
      <c r="J56" s="652" t="s">
        <v>334</v>
      </c>
      <c r="K56" s="709"/>
      <c r="L56" s="310" t="s">
        <v>332</v>
      </c>
      <c r="M56" s="276" t="s">
        <v>333</v>
      </c>
      <c r="N56" s="652" t="s">
        <v>334</v>
      </c>
      <c r="O56" s="709"/>
      <c r="P56" s="310" t="s">
        <v>332</v>
      </c>
      <c r="Q56" s="276" t="s">
        <v>333</v>
      </c>
      <c r="R56" s="652" t="s">
        <v>334</v>
      </c>
      <c r="S56" s="709"/>
    </row>
    <row r="57" spans="2:19" ht="30" customHeight="1" x14ac:dyDescent="0.35">
      <c r="B57" s="669"/>
      <c r="C57" s="670"/>
      <c r="D57" s="285">
        <v>0</v>
      </c>
      <c r="E57" s="335">
        <v>0</v>
      </c>
      <c r="F57" s="659" t="s">
        <v>442</v>
      </c>
      <c r="G57" s="661"/>
      <c r="H57" s="289">
        <v>20</v>
      </c>
      <c r="I57" s="336">
        <v>0.3</v>
      </c>
      <c r="J57" s="662"/>
      <c r="K57" s="664"/>
      <c r="L57" s="289">
        <v>15</v>
      </c>
      <c r="M57" s="336">
        <v>0.3</v>
      </c>
      <c r="N57" s="662" t="s">
        <v>442</v>
      </c>
      <c r="O57" s="664"/>
      <c r="P57" s="289">
        <v>20</v>
      </c>
      <c r="Q57" s="336">
        <v>0.4</v>
      </c>
      <c r="R57" s="662" t="s">
        <v>442</v>
      </c>
      <c r="S57" s="664"/>
    </row>
    <row r="58" spans="2:19" ht="30" customHeight="1" x14ac:dyDescent="0.35">
      <c r="B58" s="669"/>
      <c r="C58" s="668" t="s">
        <v>335</v>
      </c>
      <c r="D58" s="337" t="s">
        <v>334</v>
      </c>
      <c r="E58" s="338" t="s">
        <v>318</v>
      </c>
      <c r="F58" s="310" t="s">
        <v>297</v>
      </c>
      <c r="G58" s="339" t="s">
        <v>329</v>
      </c>
      <c r="H58" s="337" t="s">
        <v>334</v>
      </c>
      <c r="I58" s="338" t="s">
        <v>318</v>
      </c>
      <c r="J58" s="310" t="s">
        <v>297</v>
      </c>
      <c r="K58" s="339" t="s">
        <v>329</v>
      </c>
      <c r="L58" s="337" t="s">
        <v>334</v>
      </c>
      <c r="M58" s="338" t="s">
        <v>318</v>
      </c>
      <c r="N58" s="310" t="s">
        <v>297</v>
      </c>
      <c r="O58" s="339" t="s">
        <v>329</v>
      </c>
      <c r="P58" s="337" t="s">
        <v>334</v>
      </c>
      <c r="Q58" s="338" t="s">
        <v>318</v>
      </c>
      <c r="R58" s="310" t="s">
        <v>297</v>
      </c>
      <c r="S58" s="339" t="s">
        <v>329</v>
      </c>
    </row>
    <row r="59" spans="2:19" ht="30" customHeight="1" x14ac:dyDescent="0.35">
      <c r="B59" s="670"/>
      <c r="C59" s="719"/>
      <c r="D59" s="285" t="s">
        <v>442</v>
      </c>
      <c r="E59" s="340" t="s">
        <v>464</v>
      </c>
      <c r="F59" s="285" t="s">
        <v>444</v>
      </c>
      <c r="G59" s="341" t="s">
        <v>487</v>
      </c>
      <c r="H59" s="342" t="s">
        <v>442</v>
      </c>
      <c r="I59" s="343" t="s">
        <v>464</v>
      </c>
      <c r="J59" s="289" t="s">
        <v>444</v>
      </c>
      <c r="K59" s="344" t="s">
        <v>472</v>
      </c>
      <c r="L59" s="342" t="s">
        <v>442</v>
      </c>
      <c r="M59" s="343" t="s">
        <v>464</v>
      </c>
      <c r="N59" s="289" t="s">
        <v>444</v>
      </c>
      <c r="O59" s="344" t="s">
        <v>480</v>
      </c>
      <c r="P59" s="342" t="s">
        <v>442</v>
      </c>
      <c r="Q59" s="343" t="s">
        <v>464</v>
      </c>
      <c r="R59" s="289" t="s">
        <v>449</v>
      </c>
      <c r="S59" s="344" t="s">
        <v>472</v>
      </c>
    </row>
    <row r="60" spans="2:19" ht="30" customHeight="1" thickBot="1" x14ac:dyDescent="0.4">
      <c r="B60" s="294"/>
      <c r="C60" s="345"/>
      <c r="D60" s="330"/>
      <c r="E60" s="262"/>
      <c r="F60" s="261"/>
      <c r="G60" s="261"/>
      <c r="H60" s="261"/>
      <c r="I60" s="261"/>
      <c r="J60" s="261"/>
      <c r="K60" s="261"/>
      <c r="L60" s="261"/>
      <c r="M60" s="261"/>
      <c r="N60" s="261"/>
      <c r="O60" s="261"/>
      <c r="P60" s="261"/>
      <c r="Q60" s="261"/>
      <c r="R60" s="261"/>
      <c r="S60" s="261"/>
    </row>
    <row r="61" spans="2:19" ht="30" customHeight="1" thickBot="1" x14ac:dyDescent="0.4">
      <c r="B61" s="294"/>
      <c r="C61" s="294"/>
      <c r="D61" s="683" t="s">
        <v>298</v>
      </c>
      <c r="E61" s="684"/>
      <c r="F61" s="684"/>
      <c r="G61" s="684"/>
      <c r="H61" s="683" t="s">
        <v>299</v>
      </c>
      <c r="I61" s="684"/>
      <c r="J61" s="684"/>
      <c r="K61" s="685"/>
      <c r="L61" s="684" t="s">
        <v>300</v>
      </c>
      <c r="M61" s="684"/>
      <c r="N61" s="684"/>
      <c r="O61" s="684"/>
      <c r="P61" s="683" t="s">
        <v>301</v>
      </c>
      <c r="Q61" s="684"/>
      <c r="R61" s="684"/>
      <c r="S61" s="685"/>
    </row>
    <row r="62" spans="2:19" ht="30" customHeight="1" x14ac:dyDescent="0.35">
      <c r="B62" s="671" t="s">
        <v>700</v>
      </c>
      <c r="C62" s="671" t="s">
        <v>336</v>
      </c>
      <c r="D62" s="722" t="s">
        <v>337</v>
      </c>
      <c r="E62" s="721"/>
      <c r="F62" s="648" t="s">
        <v>297</v>
      </c>
      <c r="G62" s="658"/>
      <c r="H62" s="720" t="s">
        <v>337</v>
      </c>
      <c r="I62" s="721"/>
      <c r="J62" s="648" t="s">
        <v>297</v>
      </c>
      <c r="K62" s="649"/>
      <c r="L62" s="720" t="s">
        <v>337</v>
      </c>
      <c r="M62" s="721"/>
      <c r="N62" s="648" t="s">
        <v>297</v>
      </c>
      <c r="O62" s="649"/>
      <c r="P62" s="720" t="s">
        <v>337</v>
      </c>
      <c r="Q62" s="721"/>
      <c r="R62" s="648" t="s">
        <v>297</v>
      </c>
      <c r="S62" s="649"/>
    </row>
    <row r="63" spans="2:19" ht="36.75" customHeight="1" x14ac:dyDescent="0.35">
      <c r="B63" s="672"/>
      <c r="C63" s="672"/>
      <c r="D63" s="712">
        <v>0</v>
      </c>
      <c r="E63" s="713"/>
      <c r="F63" s="659" t="s">
        <v>444</v>
      </c>
      <c r="G63" s="660"/>
      <c r="H63" s="710">
        <v>0.5</v>
      </c>
      <c r="I63" s="711"/>
      <c r="J63" s="662" t="s">
        <v>444</v>
      </c>
      <c r="K63" s="664"/>
      <c r="L63" s="710">
        <v>0.4</v>
      </c>
      <c r="M63" s="711"/>
      <c r="N63" s="662" t="s">
        <v>444</v>
      </c>
      <c r="O63" s="664"/>
      <c r="P63" s="714">
        <v>50</v>
      </c>
      <c r="Q63" s="715"/>
      <c r="R63" s="662" t="s">
        <v>444</v>
      </c>
      <c r="S63" s="664"/>
    </row>
    <row r="64" spans="2:19" ht="45" customHeight="1" x14ac:dyDescent="0.35">
      <c r="B64" s="668" t="s">
        <v>338</v>
      </c>
      <c r="C64" s="668" t="s">
        <v>635</v>
      </c>
      <c r="D64" s="310" t="s">
        <v>339</v>
      </c>
      <c r="E64" s="310" t="s">
        <v>340</v>
      </c>
      <c r="F64" s="652" t="s">
        <v>341</v>
      </c>
      <c r="G64" s="709"/>
      <c r="H64" s="346" t="s">
        <v>339</v>
      </c>
      <c r="I64" s="310" t="s">
        <v>340</v>
      </c>
      <c r="J64" s="716" t="s">
        <v>341</v>
      </c>
      <c r="K64" s="709"/>
      <c r="L64" s="346" t="s">
        <v>339</v>
      </c>
      <c r="M64" s="310" t="s">
        <v>340</v>
      </c>
      <c r="N64" s="716" t="s">
        <v>341</v>
      </c>
      <c r="O64" s="709"/>
      <c r="P64" s="346" t="s">
        <v>339</v>
      </c>
      <c r="Q64" s="310" t="s">
        <v>340</v>
      </c>
      <c r="R64" s="716" t="s">
        <v>341</v>
      </c>
      <c r="S64" s="709"/>
    </row>
    <row r="65" spans="2:19" ht="27" customHeight="1" x14ac:dyDescent="0.35">
      <c r="B65" s="670"/>
      <c r="C65" s="670"/>
      <c r="D65" s="285">
        <v>0</v>
      </c>
      <c r="E65" s="335">
        <v>0</v>
      </c>
      <c r="F65" s="717" t="s">
        <v>499</v>
      </c>
      <c r="G65" s="717"/>
      <c r="H65" s="289">
        <v>50</v>
      </c>
      <c r="I65" s="336">
        <v>0.4</v>
      </c>
      <c r="J65" s="718" t="s">
        <v>481</v>
      </c>
      <c r="K65" s="651"/>
      <c r="L65" s="281">
        <v>25</v>
      </c>
      <c r="M65" s="336">
        <v>0.5</v>
      </c>
      <c r="N65" s="718" t="s">
        <v>481</v>
      </c>
      <c r="O65" s="651"/>
      <c r="P65" s="289">
        <v>120</v>
      </c>
      <c r="Q65" s="336">
        <v>0.5</v>
      </c>
      <c r="R65" s="718" t="s">
        <v>481</v>
      </c>
      <c r="S65" s="651"/>
    </row>
    <row r="66" spans="2:19" ht="33.75" customHeight="1" thickBot="1" x14ac:dyDescent="0.4">
      <c r="B66" s="294"/>
      <c r="C66" s="294"/>
      <c r="D66" s="261"/>
      <c r="E66" s="262"/>
      <c r="F66" s="261"/>
      <c r="G66" s="261"/>
      <c r="H66" s="261"/>
      <c r="I66" s="261"/>
      <c r="J66" s="261"/>
      <c r="K66" s="261"/>
      <c r="L66" s="261"/>
      <c r="M66" s="261"/>
      <c r="N66" s="261"/>
      <c r="O66" s="261"/>
      <c r="P66" s="261"/>
      <c r="Q66" s="261"/>
      <c r="R66" s="261"/>
      <c r="S66" s="261"/>
    </row>
    <row r="67" spans="2:19" ht="37.5" customHeight="1" thickBot="1" x14ac:dyDescent="0.4">
      <c r="B67" s="294"/>
      <c r="C67" s="294"/>
      <c r="D67" s="683" t="s">
        <v>298</v>
      </c>
      <c r="E67" s="684"/>
      <c r="F67" s="684"/>
      <c r="G67" s="685"/>
      <c r="H67" s="684" t="s">
        <v>299</v>
      </c>
      <c r="I67" s="684"/>
      <c r="J67" s="684"/>
      <c r="K67" s="685"/>
      <c r="L67" s="684" t="s">
        <v>300</v>
      </c>
      <c r="M67" s="684"/>
      <c r="N67" s="684"/>
      <c r="O67" s="684"/>
      <c r="P67" s="684" t="s">
        <v>299</v>
      </c>
      <c r="Q67" s="684"/>
      <c r="R67" s="684"/>
      <c r="S67" s="685"/>
    </row>
    <row r="68" spans="2:19" ht="37.5" customHeight="1" x14ac:dyDescent="0.35">
      <c r="B68" s="671" t="s">
        <v>342</v>
      </c>
      <c r="C68" s="671" t="s">
        <v>343</v>
      </c>
      <c r="D68" s="347" t="s">
        <v>344</v>
      </c>
      <c r="E68" s="331" t="s">
        <v>345</v>
      </c>
      <c r="F68" s="648" t="s">
        <v>346</v>
      </c>
      <c r="G68" s="649"/>
      <c r="H68" s="347" t="s">
        <v>344</v>
      </c>
      <c r="I68" s="331" t="s">
        <v>345</v>
      </c>
      <c r="J68" s="648" t="s">
        <v>346</v>
      </c>
      <c r="K68" s="649"/>
      <c r="L68" s="347" t="s">
        <v>344</v>
      </c>
      <c r="M68" s="331" t="s">
        <v>345</v>
      </c>
      <c r="N68" s="648" t="s">
        <v>346</v>
      </c>
      <c r="O68" s="649"/>
      <c r="P68" s="347" t="s">
        <v>344</v>
      </c>
      <c r="Q68" s="331" t="s">
        <v>345</v>
      </c>
      <c r="R68" s="648" t="s">
        <v>346</v>
      </c>
      <c r="S68" s="649"/>
    </row>
    <row r="69" spans="2:19" ht="59.25" customHeight="1" x14ac:dyDescent="0.35">
      <c r="B69" s="707"/>
      <c r="C69" s="672"/>
      <c r="D69" s="348" t="s">
        <v>444</v>
      </c>
      <c r="E69" s="312" t="s">
        <v>464</v>
      </c>
      <c r="F69" s="673" t="s">
        <v>495</v>
      </c>
      <c r="G69" s="708"/>
      <c r="H69" s="304" t="s">
        <v>444</v>
      </c>
      <c r="I69" s="314" t="s">
        <v>464</v>
      </c>
      <c r="J69" s="650" t="s">
        <v>482</v>
      </c>
      <c r="K69" s="651"/>
      <c r="L69" s="304" t="s">
        <v>444</v>
      </c>
      <c r="M69" s="314" t="s">
        <v>464</v>
      </c>
      <c r="N69" s="650" t="s">
        <v>482</v>
      </c>
      <c r="O69" s="651"/>
      <c r="P69" s="304" t="s">
        <v>444</v>
      </c>
      <c r="Q69" s="314" t="s">
        <v>464</v>
      </c>
      <c r="R69" s="650" t="s">
        <v>482</v>
      </c>
      <c r="S69" s="651"/>
    </row>
    <row r="70" spans="2:19" ht="43.5" customHeight="1" x14ac:dyDescent="0.35">
      <c r="B70" s="707"/>
      <c r="C70" s="671" t="s">
        <v>829</v>
      </c>
      <c r="D70" s="310" t="s">
        <v>297</v>
      </c>
      <c r="E70" s="309" t="s">
        <v>347</v>
      </c>
      <c r="F70" s="652" t="s">
        <v>348</v>
      </c>
      <c r="G70" s="709"/>
      <c r="H70" s="310" t="s">
        <v>297</v>
      </c>
      <c r="I70" s="309" t="s">
        <v>347</v>
      </c>
      <c r="J70" s="652" t="s">
        <v>348</v>
      </c>
      <c r="K70" s="709"/>
      <c r="L70" s="310" t="s">
        <v>297</v>
      </c>
      <c r="M70" s="309" t="s">
        <v>347</v>
      </c>
      <c r="N70" s="652" t="s">
        <v>348</v>
      </c>
      <c r="O70" s="709"/>
      <c r="P70" s="310" t="s">
        <v>297</v>
      </c>
      <c r="Q70" s="309" t="s">
        <v>347</v>
      </c>
      <c r="R70" s="652" t="s">
        <v>348</v>
      </c>
      <c r="S70" s="709"/>
    </row>
    <row r="71" spans="2:19" ht="48.75" customHeight="1" x14ac:dyDescent="0.35">
      <c r="B71" s="707"/>
      <c r="C71" s="707"/>
      <c r="D71" s="285" t="s">
        <v>444</v>
      </c>
      <c r="E71" s="312" t="s">
        <v>757</v>
      </c>
      <c r="F71" s="659" t="s">
        <v>496</v>
      </c>
      <c r="G71" s="661"/>
      <c r="H71" s="289" t="s">
        <v>444</v>
      </c>
      <c r="I71" s="314" t="s">
        <v>757</v>
      </c>
      <c r="J71" s="662" t="s">
        <v>483</v>
      </c>
      <c r="K71" s="664"/>
      <c r="L71" s="289" t="s">
        <v>444</v>
      </c>
      <c r="M71" s="314" t="s">
        <v>757</v>
      </c>
      <c r="N71" s="662" t="s">
        <v>490</v>
      </c>
      <c r="O71" s="664"/>
      <c r="P71" s="289" t="s">
        <v>444</v>
      </c>
      <c r="Q71" s="314" t="s">
        <v>757</v>
      </c>
      <c r="R71" s="662" t="s">
        <v>490</v>
      </c>
      <c r="S71" s="664"/>
    </row>
    <row r="72" spans="2:19" ht="40.5" customHeight="1" outlineLevel="1" x14ac:dyDescent="0.35">
      <c r="B72" s="707"/>
      <c r="C72" s="707"/>
      <c r="D72" s="285" t="s">
        <v>449</v>
      </c>
      <c r="E72" s="312" t="s">
        <v>757</v>
      </c>
      <c r="F72" s="659" t="s">
        <v>496</v>
      </c>
      <c r="G72" s="661"/>
      <c r="H72" s="289" t="s">
        <v>449</v>
      </c>
      <c r="I72" s="314" t="s">
        <v>757</v>
      </c>
      <c r="J72" s="662" t="s">
        <v>483</v>
      </c>
      <c r="K72" s="664"/>
      <c r="L72" s="289" t="s">
        <v>449</v>
      </c>
      <c r="M72" s="314" t="s">
        <v>757</v>
      </c>
      <c r="N72" s="662" t="s">
        <v>490</v>
      </c>
      <c r="O72" s="664"/>
      <c r="P72" s="289" t="s">
        <v>444</v>
      </c>
      <c r="Q72" s="314" t="s">
        <v>757</v>
      </c>
      <c r="R72" s="662" t="s">
        <v>490</v>
      </c>
      <c r="S72" s="664"/>
    </row>
    <row r="73" spans="2:19" ht="30" customHeight="1" outlineLevel="1" x14ac:dyDescent="0.35">
      <c r="B73" s="707"/>
      <c r="C73" s="707"/>
      <c r="D73" s="285"/>
      <c r="E73" s="312"/>
      <c r="F73" s="659"/>
      <c r="G73" s="661"/>
      <c r="H73" s="289"/>
      <c r="I73" s="314"/>
      <c r="J73" s="662"/>
      <c r="K73" s="664"/>
      <c r="L73" s="289"/>
      <c r="M73" s="314"/>
      <c r="N73" s="662"/>
      <c r="O73" s="664"/>
      <c r="P73" s="289"/>
      <c r="Q73" s="314"/>
      <c r="R73" s="662"/>
      <c r="S73" s="664"/>
    </row>
    <row r="74" spans="2:19" ht="30" customHeight="1" outlineLevel="1" x14ac:dyDescent="0.35">
      <c r="B74" s="707"/>
      <c r="C74" s="707"/>
      <c r="D74" s="285"/>
      <c r="E74" s="312"/>
      <c r="F74" s="659"/>
      <c r="G74" s="661"/>
      <c r="H74" s="289"/>
      <c r="I74" s="314"/>
      <c r="J74" s="662"/>
      <c r="K74" s="664"/>
      <c r="L74" s="289"/>
      <c r="M74" s="314"/>
      <c r="N74" s="662"/>
      <c r="O74" s="664"/>
      <c r="P74" s="289"/>
      <c r="Q74" s="314"/>
      <c r="R74" s="662"/>
      <c r="S74" s="664"/>
    </row>
    <row r="75" spans="2:19" ht="30" customHeight="1" outlineLevel="1" x14ac:dyDescent="0.35">
      <c r="B75" s="707"/>
      <c r="C75" s="707"/>
      <c r="D75" s="285"/>
      <c r="E75" s="312"/>
      <c r="F75" s="659"/>
      <c r="G75" s="661"/>
      <c r="H75" s="289"/>
      <c r="I75" s="314"/>
      <c r="J75" s="662"/>
      <c r="K75" s="664"/>
      <c r="L75" s="289"/>
      <c r="M75" s="314"/>
      <c r="N75" s="662"/>
      <c r="O75" s="664"/>
      <c r="P75" s="289"/>
      <c r="Q75" s="314"/>
      <c r="R75" s="662"/>
      <c r="S75" s="664"/>
    </row>
    <row r="76" spans="2:19" ht="30" customHeight="1" outlineLevel="1" x14ac:dyDescent="0.35">
      <c r="B76" s="672"/>
      <c r="C76" s="672"/>
      <c r="D76" s="285"/>
      <c r="E76" s="312"/>
      <c r="F76" s="659"/>
      <c r="G76" s="661"/>
      <c r="H76" s="289"/>
      <c r="I76" s="314"/>
      <c r="J76" s="662"/>
      <c r="K76" s="664"/>
      <c r="L76" s="289"/>
      <c r="M76" s="314"/>
      <c r="N76" s="662"/>
      <c r="O76" s="664"/>
      <c r="P76" s="289"/>
      <c r="Q76" s="314"/>
      <c r="R76" s="662"/>
      <c r="S76" s="664"/>
    </row>
    <row r="77" spans="2:19" ht="35.25" customHeight="1" x14ac:dyDescent="0.35">
      <c r="B77" s="668" t="s">
        <v>349</v>
      </c>
      <c r="C77" s="703" t="s">
        <v>634</v>
      </c>
      <c r="D77" s="276" t="s">
        <v>350</v>
      </c>
      <c r="E77" s="652" t="s">
        <v>334</v>
      </c>
      <c r="F77" s="653"/>
      <c r="G77" s="311" t="s">
        <v>297</v>
      </c>
      <c r="H77" s="276" t="s">
        <v>350</v>
      </c>
      <c r="I77" s="652" t="s">
        <v>334</v>
      </c>
      <c r="J77" s="653"/>
      <c r="K77" s="311" t="s">
        <v>297</v>
      </c>
      <c r="L77" s="276" t="s">
        <v>350</v>
      </c>
      <c r="M77" s="652" t="s">
        <v>334</v>
      </c>
      <c r="N77" s="653"/>
      <c r="O77" s="311" t="s">
        <v>297</v>
      </c>
      <c r="P77" s="276" t="s">
        <v>350</v>
      </c>
      <c r="Q77" s="652" t="s">
        <v>334</v>
      </c>
      <c r="R77" s="653"/>
      <c r="S77" s="311" t="s">
        <v>297</v>
      </c>
    </row>
    <row r="78" spans="2:19" ht="35.25" customHeight="1" x14ac:dyDescent="0.35">
      <c r="B78" s="669"/>
      <c r="C78" s="703"/>
      <c r="D78" s="349">
        <v>3</v>
      </c>
      <c r="E78" s="673" t="s">
        <v>432</v>
      </c>
      <c r="F78" s="674"/>
      <c r="G78" s="288" t="s">
        <v>444</v>
      </c>
      <c r="H78" s="350">
        <v>3</v>
      </c>
      <c r="I78" s="650" t="s">
        <v>432</v>
      </c>
      <c r="J78" s="654"/>
      <c r="K78" s="317" t="s">
        <v>444</v>
      </c>
      <c r="L78" s="350">
        <v>2</v>
      </c>
      <c r="M78" s="650" t="s">
        <v>432</v>
      </c>
      <c r="N78" s="654"/>
      <c r="O78" s="317" t="s">
        <v>444</v>
      </c>
      <c r="P78" s="350">
        <v>3</v>
      </c>
      <c r="Q78" s="650" t="s">
        <v>432</v>
      </c>
      <c r="R78" s="654"/>
      <c r="S78" s="317" t="s">
        <v>444</v>
      </c>
    </row>
    <row r="79" spans="2:19" ht="35.25" customHeight="1" outlineLevel="1" x14ac:dyDescent="0.35">
      <c r="B79" s="669"/>
      <c r="C79" s="703"/>
      <c r="D79" s="349"/>
      <c r="E79" s="673"/>
      <c r="F79" s="674"/>
      <c r="G79" s="288"/>
      <c r="H79" s="350"/>
      <c r="I79" s="650"/>
      <c r="J79" s="654"/>
      <c r="K79" s="317"/>
      <c r="L79" s="350"/>
      <c r="M79" s="650"/>
      <c r="N79" s="654"/>
      <c r="O79" s="317"/>
      <c r="P79" s="350"/>
      <c r="Q79" s="650"/>
      <c r="R79" s="654"/>
      <c r="S79" s="317"/>
    </row>
    <row r="80" spans="2:19" ht="35.25" customHeight="1" outlineLevel="1" x14ac:dyDescent="0.35">
      <c r="B80" s="669"/>
      <c r="C80" s="703"/>
      <c r="D80" s="349"/>
      <c r="E80" s="673"/>
      <c r="F80" s="674"/>
      <c r="G80" s="288"/>
      <c r="H80" s="350"/>
      <c r="I80" s="650"/>
      <c r="J80" s="654"/>
      <c r="K80" s="317"/>
      <c r="L80" s="350"/>
      <c r="M80" s="650"/>
      <c r="N80" s="654"/>
      <c r="O80" s="317"/>
      <c r="P80" s="350"/>
      <c r="Q80" s="650"/>
      <c r="R80" s="654"/>
      <c r="S80" s="317"/>
    </row>
    <row r="81" spans="2:19" ht="35.25" customHeight="1" outlineLevel="1" x14ac:dyDescent="0.35">
      <c r="B81" s="669"/>
      <c r="C81" s="703"/>
      <c r="D81" s="349"/>
      <c r="E81" s="673"/>
      <c r="F81" s="674"/>
      <c r="G81" s="288"/>
      <c r="H81" s="350"/>
      <c r="I81" s="650"/>
      <c r="J81" s="654"/>
      <c r="K81" s="317"/>
      <c r="L81" s="350"/>
      <c r="M81" s="650"/>
      <c r="N81" s="654"/>
      <c r="O81" s="317"/>
      <c r="P81" s="350"/>
      <c r="Q81" s="650"/>
      <c r="R81" s="654"/>
      <c r="S81" s="317"/>
    </row>
    <row r="82" spans="2:19" ht="35.25" customHeight="1" outlineLevel="1" x14ac:dyDescent="0.35">
      <c r="B82" s="669"/>
      <c r="C82" s="703"/>
      <c r="D82" s="349"/>
      <c r="E82" s="673"/>
      <c r="F82" s="674"/>
      <c r="G82" s="288"/>
      <c r="H82" s="350"/>
      <c r="I82" s="650"/>
      <c r="J82" s="654"/>
      <c r="K82" s="317"/>
      <c r="L82" s="350"/>
      <c r="M82" s="650"/>
      <c r="N82" s="654"/>
      <c r="O82" s="317"/>
      <c r="P82" s="350"/>
      <c r="Q82" s="650"/>
      <c r="R82" s="654"/>
      <c r="S82" s="317"/>
    </row>
    <row r="83" spans="2:19" ht="33" customHeight="1" outlineLevel="1" x14ac:dyDescent="0.35">
      <c r="B83" s="670"/>
      <c r="C83" s="703"/>
      <c r="D83" s="349"/>
      <c r="E83" s="673"/>
      <c r="F83" s="674"/>
      <c r="G83" s="288"/>
      <c r="H83" s="350"/>
      <c r="I83" s="650"/>
      <c r="J83" s="654"/>
      <c r="K83" s="317"/>
      <c r="L83" s="350"/>
      <c r="M83" s="650"/>
      <c r="N83" s="654"/>
      <c r="O83" s="317"/>
      <c r="P83" s="350"/>
      <c r="Q83" s="650"/>
      <c r="R83" s="654"/>
      <c r="S83" s="317"/>
    </row>
    <row r="84" spans="2:19" ht="31.5" customHeight="1" thickBot="1" x14ac:dyDescent="0.4">
      <c r="B84" s="294"/>
      <c r="C84" s="345"/>
      <c r="D84" s="330"/>
      <c r="E84" s="262"/>
      <c r="F84" s="261"/>
      <c r="G84" s="261"/>
      <c r="H84" s="261"/>
      <c r="I84" s="261"/>
      <c r="J84" s="261"/>
      <c r="K84" s="261"/>
      <c r="L84" s="261"/>
      <c r="M84" s="261"/>
      <c r="N84" s="261"/>
      <c r="O84" s="261"/>
      <c r="P84" s="261"/>
      <c r="Q84" s="261"/>
      <c r="R84" s="261"/>
      <c r="S84" s="261"/>
    </row>
    <row r="85" spans="2:19" ht="30.75" customHeight="1" thickBot="1" x14ac:dyDescent="0.4">
      <c r="B85" s="294"/>
      <c r="C85" s="294"/>
      <c r="D85" s="683" t="s">
        <v>298</v>
      </c>
      <c r="E85" s="684"/>
      <c r="F85" s="684"/>
      <c r="G85" s="685"/>
      <c r="H85" s="655" t="s">
        <v>298</v>
      </c>
      <c r="I85" s="656"/>
      <c r="J85" s="656"/>
      <c r="K85" s="657"/>
      <c r="L85" s="684" t="s">
        <v>300</v>
      </c>
      <c r="M85" s="684"/>
      <c r="N85" s="684"/>
      <c r="O85" s="684"/>
      <c r="P85" s="684" t="s">
        <v>299</v>
      </c>
      <c r="Q85" s="684"/>
      <c r="R85" s="684"/>
      <c r="S85" s="685"/>
    </row>
    <row r="86" spans="2:19" ht="30.75" customHeight="1" x14ac:dyDescent="0.35">
      <c r="B86" s="671" t="s">
        <v>351</v>
      </c>
      <c r="C86" s="671" t="s">
        <v>352</v>
      </c>
      <c r="D86" s="648" t="s">
        <v>353</v>
      </c>
      <c r="E86" s="704"/>
      <c r="F86" s="331" t="s">
        <v>297</v>
      </c>
      <c r="G86" s="351" t="s">
        <v>334</v>
      </c>
      <c r="H86" s="705" t="s">
        <v>353</v>
      </c>
      <c r="I86" s="704"/>
      <c r="J86" s="331" t="s">
        <v>297</v>
      </c>
      <c r="K86" s="351" t="s">
        <v>334</v>
      </c>
      <c r="L86" s="705" t="s">
        <v>353</v>
      </c>
      <c r="M86" s="704"/>
      <c r="N86" s="331" t="s">
        <v>297</v>
      </c>
      <c r="O86" s="351" t="s">
        <v>334</v>
      </c>
      <c r="P86" s="705" t="s">
        <v>353</v>
      </c>
      <c r="Q86" s="704"/>
      <c r="R86" s="331" t="s">
        <v>297</v>
      </c>
      <c r="S86" s="351" t="s">
        <v>334</v>
      </c>
    </row>
    <row r="87" spans="2:19" ht="29.25" customHeight="1" x14ac:dyDescent="0.35">
      <c r="B87" s="672"/>
      <c r="C87" s="672"/>
      <c r="D87" s="659" t="s">
        <v>498</v>
      </c>
      <c r="E87" s="706"/>
      <c r="F87" s="348" t="s">
        <v>449</v>
      </c>
      <c r="G87" s="352" t="s">
        <v>386</v>
      </c>
      <c r="H87" s="353" t="s">
        <v>484</v>
      </c>
      <c r="I87" s="354"/>
      <c r="J87" s="304" t="s">
        <v>449</v>
      </c>
      <c r="K87" s="355" t="s">
        <v>386</v>
      </c>
      <c r="L87" s="353" t="s">
        <v>484</v>
      </c>
      <c r="M87" s="354"/>
      <c r="N87" s="304" t="s">
        <v>449</v>
      </c>
      <c r="O87" s="355" t="s">
        <v>386</v>
      </c>
      <c r="P87" s="353"/>
      <c r="Q87" s="354"/>
      <c r="R87" s="304"/>
      <c r="S87" s="355"/>
    </row>
    <row r="88" spans="2:19" ht="66" customHeight="1" x14ac:dyDescent="0.35">
      <c r="B88" s="702" t="s">
        <v>701</v>
      </c>
      <c r="C88" s="668" t="s">
        <v>830</v>
      </c>
      <c r="D88" s="310" t="s">
        <v>354</v>
      </c>
      <c r="E88" s="310" t="s">
        <v>355</v>
      </c>
      <c r="F88" s="276" t="s">
        <v>356</v>
      </c>
      <c r="G88" s="311" t="s">
        <v>357</v>
      </c>
      <c r="H88" s="310" t="s">
        <v>354</v>
      </c>
      <c r="I88" s="310" t="s">
        <v>355</v>
      </c>
      <c r="J88" s="276" t="s">
        <v>356</v>
      </c>
      <c r="K88" s="311" t="s">
        <v>357</v>
      </c>
      <c r="L88" s="310" t="s">
        <v>354</v>
      </c>
      <c r="M88" s="310" t="s">
        <v>355</v>
      </c>
      <c r="N88" s="276" t="s">
        <v>356</v>
      </c>
      <c r="O88" s="311" t="s">
        <v>357</v>
      </c>
      <c r="P88" s="310" t="s">
        <v>354</v>
      </c>
      <c r="Q88" s="310" t="s">
        <v>355</v>
      </c>
      <c r="R88" s="276" t="s">
        <v>356</v>
      </c>
      <c r="S88" s="311" t="s">
        <v>357</v>
      </c>
    </row>
    <row r="89" spans="2:19" ht="29.25" customHeight="1" x14ac:dyDescent="0.35">
      <c r="B89" s="702"/>
      <c r="C89" s="669"/>
      <c r="D89" s="694" t="s">
        <v>524</v>
      </c>
      <c r="E89" s="696">
        <v>200</v>
      </c>
      <c r="F89" s="694" t="s">
        <v>506</v>
      </c>
      <c r="G89" s="698" t="s">
        <v>503</v>
      </c>
      <c r="H89" s="646" t="s">
        <v>524</v>
      </c>
      <c r="I89" s="646">
        <v>200</v>
      </c>
      <c r="J89" s="646" t="s">
        <v>506</v>
      </c>
      <c r="K89" s="644" t="s">
        <v>503</v>
      </c>
      <c r="L89" s="646" t="s">
        <v>524</v>
      </c>
      <c r="M89" s="700">
        <v>200</v>
      </c>
      <c r="N89" s="646" t="s">
        <v>506</v>
      </c>
      <c r="O89" s="644" t="s">
        <v>498</v>
      </c>
      <c r="P89" s="646" t="s">
        <v>524</v>
      </c>
      <c r="Q89" s="646">
        <v>200</v>
      </c>
      <c r="R89" s="646" t="s">
        <v>484</v>
      </c>
      <c r="S89" s="644"/>
    </row>
    <row r="90" spans="2:19" ht="41.25" customHeight="1" x14ac:dyDescent="0.35">
      <c r="B90" s="702"/>
      <c r="C90" s="669"/>
      <c r="D90" s="695"/>
      <c r="E90" s="697"/>
      <c r="F90" s="695"/>
      <c r="G90" s="699"/>
      <c r="H90" s="647"/>
      <c r="I90" s="647"/>
      <c r="J90" s="647"/>
      <c r="K90" s="645"/>
      <c r="L90" s="647"/>
      <c r="M90" s="701"/>
      <c r="N90" s="647"/>
      <c r="O90" s="645"/>
      <c r="P90" s="647"/>
      <c r="Q90" s="647"/>
      <c r="R90" s="647"/>
      <c r="S90" s="645"/>
    </row>
    <row r="91" spans="2:19" ht="49.5" customHeight="1" outlineLevel="1" x14ac:dyDescent="0.35">
      <c r="B91" s="702"/>
      <c r="C91" s="669"/>
      <c r="D91" s="310" t="s">
        <v>354</v>
      </c>
      <c r="E91" s="310" t="s">
        <v>355</v>
      </c>
      <c r="F91" s="276" t="s">
        <v>356</v>
      </c>
      <c r="G91" s="311" t="s">
        <v>357</v>
      </c>
      <c r="H91" s="310" t="s">
        <v>354</v>
      </c>
      <c r="I91" s="310" t="s">
        <v>355</v>
      </c>
      <c r="J91" s="276" t="s">
        <v>356</v>
      </c>
      <c r="K91" s="311" t="s">
        <v>357</v>
      </c>
      <c r="L91" s="310" t="s">
        <v>354</v>
      </c>
      <c r="M91" s="310" t="s">
        <v>355</v>
      </c>
      <c r="N91" s="276" t="s">
        <v>356</v>
      </c>
      <c r="O91" s="311" t="s">
        <v>357</v>
      </c>
      <c r="P91" s="310" t="s">
        <v>354</v>
      </c>
      <c r="Q91" s="310" t="s">
        <v>355</v>
      </c>
      <c r="R91" s="276" t="s">
        <v>356</v>
      </c>
      <c r="S91" s="311" t="s">
        <v>357</v>
      </c>
    </row>
    <row r="92" spans="2:19" ht="29.25" customHeight="1" outlineLevel="1" x14ac:dyDescent="0.35">
      <c r="B92" s="702"/>
      <c r="C92" s="669"/>
      <c r="D92" s="694"/>
      <c r="E92" s="696"/>
      <c r="F92" s="694"/>
      <c r="G92" s="698"/>
      <c r="H92" s="646"/>
      <c r="I92" s="646"/>
      <c r="J92" s="646"/>
      <c r="K92" s="644"/>
      <c r="L92" s="646"/>
      <c r="M92" s="646"/>
      <c r="N92" s="646"/>
      <c r="O92" s="644"/>
      <c r="P92" s="646"/>
      <c r="Q92" s="646"/>
      <c r="R92" s="646"/>
      <c r="S92" s="644"/>
    </row>
    <row r="93" spans="2:19" ht="29.25" customHeight="1" outlineLevel="1" x14ac:dyDescent="0.35">
      <c r="B93" s="702"/>
      <c r="C93" s="669"/>
      <c r="D93" s="695"/>
      <c r="E93" s="697"/>
      <c r="F93" s="695"/>
      <c r="G93" s="699"/>
      <c r="H93" s="647"/>
      <c r="I93" s="647"/>
      <c r="J93" s="647"/>
      <c r="K93" s="645"/>
      <c r="L93" s="647"/>
      <c r="M93" s="647"/>
      <c r="N93" s="647"/>
      <c r="O93" s="645"/>
      <c r="P93" s="647"/>
      <c r="Q93" s="647"/>
      <c r="R93" s="647"/>
      <c r="S93" s="645"/>
    </row>
    <row r="94" spans="2:19" ht="47.25" customHeight="1" outlineLevel="1" x14ac:dyDescent="0.35">
      <c r="B94" s="702"/>
      <c r="C94" s="669"/>
      <c r="D94" s="310" t="s">
        <v>354</v>
      </c>
      <c r="E94" s="310" t="s">
        <v>355</v>
      </c>
      <c r="F94" s="276" t="s">
        <v>356</v>
      </c>
      <c r="G94" s="311" t="s">
        <v>357</v>
      </c>
      <c r="H94" s="310" t="s">
        <v>354</v>
      </c>
      <c r="I94" s="310" t="s">
        <v>355</v>
      </c>
      <c r="J94" s="276" t="s">
        <v>356</v>
      </c>
      <c r="K94" s="311" t="s">
        <v>357</v>
      </c>
      <c r="L94" s="310" t="s">
        <v>354</v>
      </c>
      <c r="M94" s="310" t="s">
        <v>355</v>
      </c>
      <c r="N94" s="276" t="s">
        <v>356</v>
      </c>
      <c r="O94" s="311" t="s">
        <v>357</v>
      </c>
      <c r="P94" s="310" t="s">
        <v>354</v>
      </c>
      <c r="Q94" s="310" t="s">
        <v>355</v>
      </c>
      <c r="R94" s="276" t="s">
        <v>356</v>
      </c>
      <c r="S94" s="311" t="s">
        <v>357</v>
      </c>
    </row>
    <row r="95" spans="2:19" ht="29.25" customHeight="1" outlineLevel="1" x14ac:dyDescent="0.35">
      <c r="B95" s="702"/>
      <c r="C95" s="669"/>
      <c r="D95" s="694"/>
      <c r="E95" s="696"/>
      <c r="F95" s="694"/>
      <c r="G95" s="698"/>
      <c r="H95" s="646"/>
      <c r="I95" s="646"/>
      <c r="J95" s="646"/>
      <c r="K95" s="644"/>
      <c r="L95" s="646"/>
      <c r="M95" s="646"/>
      <c r="N95" s="646"/>
      <c r="O95" s="644"/>
      <c r="P95" s="646"/>
      <c r="Q95" s="646"/>
      <c r="R95" s="646"/>
      <c r="S95" s="644"/>
    </row>
    <row r="96" spans="2:19" ht="29.25" customHeight="1" outlineLevel="1" x14ac:dyDescent="0.35">
      <c r="B96" s="702"/>
      <c r="C96" s="669"/>
      <c r="D96" s="695"/>
      <c r="E96" s="697"/>
      <c r="F96" s="695"/>
      <c r="G96" s="699"/>
      <c r="H96" s="647"/>
      <c r="I96" s="647"/>
      <c r="J96" s="647"/>
      <c r="K96" s="645"/>
      <c r="L96" s="647"/>
      <c r="M96" s="647"/>
      <c r="N96" s="647"/>
      <c r="O96" s="645"/>
      <c r="P96" s="647"/>
      <c r="Q96" s="647"/>
      <c r="R96" s="647"/>
      <c r="S96" s="645"/>
    </row>
    <row r="97" spans="2:19" ht="48" customHeight="1" outlineLevel="1" x14ac:dyDescent="0.35">
      <c r="B97" s="702"/>
      <c r="C97" s="669"/>
      <c r="D97" s="310" t="s">
        <v>354</v>
      </c>
      <c r="E97" s="310" t="s">
        <v>355</v>
      </c>
      <c r="F97" s="276" t="s">
        <v>356</v>
      </c>
      <c r="G97" s="311" t="s">
        <v>357</v>
      </c>
      <c r="H97" s="310" t="s">
        <v>354</v>
      </c>
      <c r="I97" s="310" t="s">
        <v>355</v>
      </c>
      <c r="J97" s="276" t="s">
        <v>356</v>
      </c>
      <c r="K97" s="311" t="s">
        <v>357</v>
      </c>
      <c r="L97" s="310" t="s">
        <v>354</v>
      </c>
      <c r="M97" s="310" t="s">
        <v>355</v>
      </c>
      <c r="N97" s="276" t="s">
        <v>356</v>
      </c>
      <c r="O97" s="311" t="s">
        <v>357</v>
      </c>
      <c r="P97" s="310" t="s">
        <v>354</v>
      </c>
      <c r="Q97" s="310" t="s">
        <v>355</v>
      </c>
      <c r="R97" s="276" t="s">
        <v>356</v>
      </c>
      <c r="S97" s="311" t="s">
        <v>357</v>
      </c>
    </row>
    <row r="98" spans="2:19" ht="29.25" customHeight="1" outlineLevel="1" x14ac:dyDescent="0.35">
      <c r="B98" s="702"/>
      <c r="C98" s="669"/>
      <c r="D98" s="694"/>
      <c r="E98" s="696"/>
      <c r="F98" s="694"/>
      <c r="G98" s="698"/>
      <c r="H98" s="646"/>
      <c r="I98" s="646"/>
      <c r="J98" s="646"/>
      <c r="K98" s="644"/>
      <c r="L98" s="646"/>
      <c r="M98" s="646"/>
      <c r="N98" s="646"/>
      <c r="O98" s="644"/>
      <c r="P98" s="646"/>
      <c r="Q98" s="646"/>
      <c r="R98" s="646"/>
      <c r="S98" s="644"/>
    </row>
    <row r="99" spans="2:19" ht="29.25" customHeight="1" outlineLevel="1" x14ac:dyDescent="0.35">
      <c r="B99" s="702"/>
      <c r="C99" s="670"/>
      <c r="D99" s="695"/>
      <c r="E99" s="697"/>
      <c r="F99" s="695"/>
      <c r="G99" s="699"/>
      <c r="H99" s="647"/>
      <c r="I99" s="647"/>
      <c r="J99" s="647"/>
      <c r="K99" s="645"/>
      <c r="L99" s="647"/>
      <c r="M99" s="647"/>
      <c r="N99" s="647"/>
      <c r="O99" s="645"/>
      <c r="P99" s="647"/>
      <c r="Q99" s="647"/>
      <c r="R99" s="647"/>
      <c r="S99" s="645"/>
    </row>
    <row r="100" spans="2:19" ht="16" thickBot="1" x14ac:dyDescent="0.4">
      <c r="B100" s="294"/>
      <c r="C100" s="294"/>
      <c r="D100" s="261"/>
      <c r="E100" s="262"/>
      <c r="F100" s="261"/>
      <c r="G100" s="261"/>
      <c r="H100" s="261"/>
      <c r="I100" s="261"/>
      <c r="J100" s="261"/>
      <c r="K100" s="261"/>
      <c r="L100" s="261"/>
      <c r="M100" s="261"/>
      <c r="N100" s="261"/>
      <c r="O100" s="261"/>
      <c r="P100" s="261"/>
      <c r="Q100" s="261"/>
      <c r="R100" s="261"/>
      <c r="S100" s="261"/>
    </row>
    <row r="101" spans="2:19" ht="16" thickBot="1" x14ac:dyDescent="0.4">
      <c r="B101" s="294"/>
      <c r="C101" s="294"/>
      <c r="D101" s="683" t="s">
        <v>298</v>
      </c>
      <c r="E101" s="684"/>
      <c r="F101" s="684"/>
      <c r="G101" s="685"/>
      <c r="H101" s="655" t="s">
        <v>358</v>
      </c>
      <c r="I101" s="656"/>
      <c r="J101" s="656"/>
      <c r="K101" s="657"/>
      <c r="L101" s="655" t="s">
        <v>300</v>
      </c>
      <c r="M101" s="656"/>
      <c r="N101" s="656"/>
      <c r="O101" s="657"/>
      <c r="P101" s="655" t="s">
        <v>301</v>
      </c>
      <c r="Q101" s="656"/>
      <c r="R101" s="656"/>
      <c r="S101" s="657"/>
    </row>
    <row r="102" spans="2:19" ht="33.75" customHeight="1" x14ac:dyDescent="0.35">
      <c r="B102" s="691" t="s">
        <v>359</v>
      </c>
      <c r="C102" s="671" t="s">
        <v>360</v>
      </c>
      <c r="D102" s="356" t="s">
        <v>361</v>
      </c>
      <c r="E102" s="357" t="s">
        <v>362</v>
      </c>
      <c r="F102" s="648" t="s">
        <v>363</v>
      </c>
      <c r="G102" s="649"/>
      <c r="H102" s="356" t="s">
        <v>361</v>
      </c>
      <c r="I102" s="357" t="s">
        <v>362</v>
      </c>
      <c r="J102" s="648" t="s">
        <v>363</v>
      </c>
      <c r="K102" s="649"/>
      <c r="L102" s="356" t="s">
        <v>361</v>
      </c>
      <c r="M102" s="357" t="s">
        <v>362</v>
      </c>
      <c r="N102" s="648" t="s">
        <v>363</v>
      </c>
      <c r="O102" s="649"/>
      <c r="P102" s="356" t="s">
        <v>361</v>
      </c>
      <c r="Q102" s="357" t="s">
        <v>362</v>
      </c>
      <c r="R102" s="648" t="s">
        <v>363</v>
      </c>
      <c r="S102" s="649"/>
    </row>
    <row r="103" spans="2:19" ht="30" customHeight="1" x14ac:dyDescent="0.35">
      <c r="B103" s="692"/>
      <c r="C103" s="672"/>
      <c r="D103" s="358">
        <v>840</v>
      </c>
      <c r="E103" s="359">
        <v>0.15</v>
      </c>
      <c r="F103" s="659" t="s">
        <v>465</v>
      </c>
      <c r="G103" s="661"/>
      <c r="H103" s="360">
        <v>840</v>
      </c>
      <c r="I103" s="361">
        <v>0.15</v>
      </c>
      <c r="J103" s="642" t="s">
        <v>460</v>
      </c>
      <c r="K103" s="643"/>
      <c r="L103" s="362">
        <v>600</v>
      </c>
      <c r="M103" s="361">
        <v>0.15</v>
      </c>
      <c r="N103" s="642" t="s">
        <v>460</v>
      </c>
      <c r="O103" s="643"/>
      <c r="P103" s="362">
        <v>650</v>
      </c>
      <c r="Q103" s="361">
        <v>0.15</v>
      </c>
      <c r="R103" s="642" t="s">
        <v>460</v>
      </c>
      <c r="S103" s="643"/>
    </row>
    <row r="104" spans="2:19" ht="32.25" customHeight="1" x14ac:dyDescent="0.35">
      <c r="B104" s="692"/>
      <c r="C104" s="691" t="s">
        <v>364</v>
      </c>
      <c r="D104" s="363" t="s">
        <v>361</v>
      </c>
      <c r="E104" s="310" t="s">
        <v>362</v>
      </c>
      <c r="F104" s="310" t="s">
        <v>365</v>
      </c>
      <c r="G104" s="339" t="s">
        <v>366</v>
      </c>
      <c r="H104" s="363" t="s">
        <v>361</v>
      </c>
      <c r="I104" s="310" t="s">
        <v>362</v>
      </c>
      <c r="J104" s="310" t="s">
        <v>365</v>
      </c>
      <c r="K104" s="339" t="s">
        <v>366</v>
      </c>
      <c r="L104" s="363" t="s">
        <v>361</v>
      </c>
      <c r="M104" s="310" t="s">
        <v>362</v>
      </c>
      <c r="N104" s="310" t="s">
        <v>365</v>
      </c>
      <c r="O104" s="339" t="s">
        <v>366</v>
      </c>
      <c r="P104" s="363" t="s">
        <v>361</v>
      </c>
      <c r="Q104" s="310" t="s">
        <v>362</v>
      </c>
      <c r="R104" s="310" t="s">
        <v>365</v>
      </c>
      <c r="S104" s="339" t="s">
        <v>366</v>
      </c>
    </row>
    <row r="105" spans="2:19" ht="27.75" customHeight="1" x14ac:dyDescent="0.35">
      <c r="B105" s="692"/>
      <c r="C105" s="692"/>
      <c r="D105" s="358">
        <v>840</v>
      </c>
      <c r="E105" s="335">
        <v>0.15</v>
      </c>
      <c r="F105" s="316" t="s">
        <v>535</v>
      </c>
      <c r="G105" s="352" t="s">
        <v>428</v>
      </c>
      <c r="H105" s="362">
        <v>840</v>
      </c>
      <c r="I105" s="336">
        <v>0.15</v>
      </c>
      <c r="J105" s="314" t="s">
        <v>546</v>
      </c>
      <c r="K105" s="315" t="s">
        <v>428</v>
      </c>
      <c r="L105" s="362">
        <v>600</v>
      </c>
      <c r="M105" s="336">
        <v>0.15</v>
      </c>
      <c r="N105" s="314" t="s">
        <v>543</v>
      </c>
      <c r="O105" s="355" t="s">
        <v>428</v>
      </c>
      <c r="P105" s="362">
        <v>650</v>
      </c>
      <c r="Q105" s="336">
        <v>0.15</v>
      </c>
      <c r="R105" s="314" t="s">
        <v>549</v>
      </c>
      <c r="S105" s="355" t="s">
        <v>428</v>
      </c>
    </row>
    <row r="106" spans="2:19" ht="34.5" customHeight="1" outlineLevel="1" x14ac:dyDescent="0.35">
      <c r="B106" s="692"/>
      <c r="C106" s="692"/>
      <c r="D106" s="363" t="s">
        <v>361</v>
      </c>
      <c r="E106" s="310" t="s">
        <v>362</v>
      </c>
      <c r="F106" s="310" t="s">
        <v>365</v>
      </c>
      <c r="G106" s="339" t="s">
        <v>366</v>
      </c>
      <c r="H106" s="363" t="s">
        <v>361</v>
      </c>
      <c r="I106" s="310" t="s">
        <v>362</v>
      </c>
      <c r="J106" s="310" t="s">
        <v>365</v>
      </c>
      <c r="K106" s="339" t="s">
        <v>366</v>
      </c>
      <c r="L106" s="363" t="s">
        <v>361</v>
      </c>
      <c r="M106" s="310" t="s">
        <v>362</v>
      </c>
      <c r="N106" s="310" t="s">
        <v>365</v>
      </c>
      <c r="O106" s="339" t="s">
        <v>366</v>
      </c>
      <c r="P106" s="363" t="s">
        <v>361</v>
      </c>
      <c r="Q106" s="310" t="s">
        <v>362</v>
      </c>
      <c r="R106" s="310" t="s">
        <v>365</v>
      </c>
      <c r="S106" s="339" t="s">
        <v>366</v>
      </c>
    </row>
    <row r="107" spans="2:19" ht="27.75" customHeight="1" outlineLevel="1" x14ac:dyDescent="0.35">
      <c r="B107" s="692"/>
      <c r="C107" s="692"/>
      <c r="D107" s="364"/>
      <c r="E107" s="335"/>
      <c r="F107" s="316"/>
      <c r="G107" s="352"/>
      <c r="H107" s="362"/>
      <c r="I107" s="336"/>
      <c r="J107" s="314"/>
      <c r="K107" s="355"/>
      <c r="L107" s="362"/>
      <c r="M107" s="336"/>
      <c r="N107" s="314"/>
      <c r="O107" s="355"/>
      <c r="P107" s="362"/>
      <c r="Q107" s="336"/>
      <c r="R107" s="314"/>
      <c r="S107" s="355"/>
    </row>
    <row r="108" spans="2:19" ht="39" customHeight="1" outlineLevel="1" x14ac:dyDescent="0.35">
      <c r="B108" s="692"/>
      <c r="C108" s="692"/>
      <c r="D108" s="363" t="s">
        <v>361</v>
      </c>
      <c r="E108" s="310" t="s">
        <v>362</v>
      </c>
      <c r="F108" s="310" t="s">
        <v>365</v>
      </c>
      <c r="G108" s="339" t="s">
        <v>366</v>
      </c>
      <c r="H108" s="363" t="s">
        <v>361</v>
      </c>
      <c r="I108" s="310" t="s">
        <v>362</v>
      </c>
      <c r="J108" s="310" t="s">
        <v>365</v>
      </c>
      <c r="K108" s="339" t="s">
        <v>366</v>
      </c>
      <c r="L108" s="363" t="s">
        <v>361</v>
      </c>
      <c r="M108" s="310" t="s">
        <v>362</v>
      </c>
      <c r="N108" s="310" t="s">
        <v>365</v>
      </c>
      <c r="O108" s="339" t="s">
        <v>366</v>
      </c>
      <c r="P108" s="363" t="s">
        <v>361</v>
      </c>
      <c r="Q108" s="310" t="s">
        <v>362</v>
      </c>
      <c r="R108" s="310" t="s">
        <v>365</v>
      </c>
      <c r="S108" s="339" t="s">
        <v>366</v>
      </c>
    </row>
    <row r="109" spans="2:19" ht="27.75" customHeight="1" outlineLevel="1" x14ac:dyDescent="0.35">
      <c r="B109" s="692"/>
      <c r="C109" s="692"/>
      <c r="D109" s="364"/>
      <c r="E109" s="335"/>
      <c r="F109" s="316"/>
      <c r="G109" s="352"/>
      <c r="H109" s="362"/>
      <c r="I109" s="336"/>
      <c r="J109" s="314"/>
      <c r="K109" s="355"/>
      <c r="L109" s="362"/>
      <c r="M109" s="336"/>
      <c r="N109" s="314"/>
      <c r="O109" s="355"/>
      <c r="P109" s="362"/>
      <c r="Q109" s="336"/>
      <c r="R109" s="314"/>
      <c r="S109" s="355"/>
    </row>
    <row r="110" spans="2:19" ht="35.25" customHeight="1" outlineLevel="1" x14ac:dyDescent="0.35">
      <c r="B110" s="692"/>
      <c r="C110" s="692"/>
      <c r="D110" s="363" t="s">
        <v>361</v>
      </c>
      <c r="E110" s="310" t="s">
        <v>362</v>
      </c>
      <c r="F110" s="310" t="s">
        <v>365</v>
      </c>
      <c r="G110" s="339" t="s">
        <v>366</v>
      </c>
      <c r="H110" s="363" t="s">
        <v>361</v>
      </c>
      <c r="I110" s="310" t="s">
        <v>362</v>
      </c>
      <c r="J110" s="310" t="s">
        <v>365</v>
      </c>
      <c r="K110" s="339" t="s">
        <v>366</v>
      </c>
      <c r="L110" s="363" t="s">
        <v>361</v>
      </c>
      <c r="M110" s="310" t="s">
        <v>362</v>
      </c>
      <c r="N110" s="310" t="s">
        <v>365</v>
      </c>
      <c r="O110" s="339" t="s">
        <v>366</v>
      </c>
      <c r="P110" s="363" t="s">
        <v>361</v>
      </c>
      <c r="Q110" s="310" t="s">
        <v>362</v>
      </c>
      <c r="R110" s="310" t="s">
        <v>365</v>
      </c>
      <c r="S110" s="339" t="s">
        <v>366</v>
      </c>
    </row>
    <row r="111" spans="2:19" ht="35.25" customHeight="1" outlineLevel="1" x14ac:dyDescent="0.35">
      <c r="B111" s="693"/>
      <c r="C111" s="693"/>
      <c r="D111" s="364"/>
      <c r="E111" s="335"/>
      <c r="F111" s="316"/>
      <c r="G111" s="352"/>
      <c r="H111" s="362"/>
      <c r="I111" s="336"/>
      <c r="J111" s="314"/>
      <c r="K111" s="355"/>
      <c r="L111" s="362"/>
      <c r="M111" s="336"/>
      <c r="N111" s="314"/>
      <c r="O111" s="355"/>
      <c r="P111" s="362"/>
      <c r="Q111" s="336"/>
      <c r="R111" s="314"/>
      <c r="S111" s="355"/>
    </row>
    <row r="112" spans="2:19" ht="26.25" customHeight="1" x14ac:dyDescent="0.35">
      <c r="B112" s="686" t="s">
        <v>367</v>
      </c>
      <c r="C112" s="689" t="s">
        <v>368</v>
      </c>
      <c r="D112" s="310" t="s">
        <v>369</v>
      </c>
      <c r="E112" s="310" t="s">
        <v>370</v>
      </c>
      <c r="F112" s="310" t="s">
        <v>297</v>
      </c>
      <c r="G112" s="311" t="s">
        <v>371</v>
      </c>
      <c r="H112" s="276" t="s">
        <v>369</v>
      </c>
      <c r="I112" s="310" t="s">
        <v>370</v>
      </c>
      <c r="J112" s="310" t="s">
        <v>297</v>
      </c>
      <c r="K112" s="311" t="s">
        <v>371</v>
      </c>
      <c r="L112" s="310" t="s">
        <v>369</v>
      </c>
      <c r="M112" s="310" t="s">
        <v>370</v>
      </c>
      <c r="N112" s="310" t="s">
        <v>297</v>
      </c>
      <c r="O112" s="311" t="s">
        <v>371</v>
      </c>
      <c r="P112" s="310" t="s">
        <v>369</v>
      </c>
      <c r="Q112" s="310" t="s">
        <v>370</v>
      </c>
      <c r="R112" s="310" t="s">
        <v>297</v>
      </c>
      <c r="S112" s="311" t="s">
        <v>371</v>
      </c>
    </row>
    <row r="113" spans="2:19" ht="32.25" customHeight="1" x14ac:dyDescent="0.35">
      <c r="B113" s="687"/>
      <c r="C113" s="690"/>
      <c r="D113" s="285">
        <v>3</v>
      </c>
      <c r="E113" s="285" t="s">
        <v>426</v>
      </c>
      <c r="F113" s="285" t="s">
        <v>444</v>
      </c>
      <c r="G113" s="285" t="s">
        <v>523</v>
      </c>
      <c r="H113" s="350">
        <v>3</v>
      </c>
      <c r="I113" s="289" t="s">
        <v>426</v>
      </c>
      <c r="J113" s="289" t="s">
        <v>444</v>
      </c>
      <c r="K113" s="317" t="s">
        <v>523</v>
      </c>
      <c r="L113" s="289">
        <v>3</v>
      </c>
      <c r="M113" s="289" t="s">
        <v>426</v>
      </c>
      <c r="N113" s="289" t="s">
        <v>444</v>
      </c>
      <c r="O113" s="317" t="s">
        <v>523</v>
      </c>
      <c r="P113" s="289">
        <v>3</v>
      </c>
      <c r="Q113" s="289" t="s">
        <v>426</v>
      </c>
      <c r="R113" s="289" t="s">
        <v>444</v>
      </c>
      <c r="S113" s="317" t="s">
        <v>523</v>
      </c>
    </row>
    <row r="114" spans="2:19" ht="32.25" customHeight="1" x14ac:dyDescent="0.35">
      <c r="B114" s="687"/>
      <c r="C114" s="686" t="s">
        <v>831</v>
      </c>
      <c r="D114" s="310" t="s">
        <v>832</v>
      </c>
      <c r="E114" s="652" t="s">
        <v>372</v>
      </c>
      <c r="F114" s="653"/>
      <c r="G114" s="311" t="s">
        <v>373</v>
      </c>
      <c r="H114" s="310" t="s">
        <v>832</v>
      </c>
      <c r="I114" s="652" t="s">
        <v>372</v>
      </c>
      <c r="J114" s="653"/>
      <c r="K114" s="311" t="s">
        <v>373</v>
      </c>
      <c r="L114" s="310" t="s">
        <v>832</v>
      </c>
      <c r="M114" s="652" t="s">
        <v>372</v>
      </c>
      <c r="N114" s="653"/>
      <c r="O114" s="311" t="s">
        <v>373</v>
      </c>
      <c r="P114" s="310" t="s">
        <v>832</v>
      </c>
      <c r="Q114" s="310" t="s">
        <v>372</v>
      </c>
      <c r="R114" s="652" t="s">
        <v>905</v>
      </c>
      <c r="S114" s="653"/>
    </row>
    <row r="115" spans="2:19" ht="23.25" customHeight="1" x14ac:dyDescent="0.35">
      <c r="B115" s="687"/>
      <c r="C115" s="687"/>
      <c r="D115" s="333">
        <v>690</v>
      </c>
      <c r="E115" s="673" t="s">
        <v>428</v>
      </c>
      <c r="F115" s="674"/>
      <c r="G115" s="288">
        <v>90</v>
      </c>
      <c r="H115" s="365">
        <v>690</v>
      </c>
      <c r="I115" s="650" t="s">
        <v>428</v>
      </c>
      <c r="J115" s="654"/>
      <c r="K115" s="344">
        <v>150</v>
      </c>
      <c r="L115" s="365">
        <v>600</v>
      </c>
      <c r="M115" s="650" t="s">
        <v>428</v>
      </c>
      <c r="N115" s="654"/>
      <c r="O115" s="317">
        <v>120</v>
      </c>
      <c r="P115" s="365">
        <v>690</v>
      </c>
      <c r="Q115" s="289" t="s">
        <v>904</v>
      </c>
      <c r="R115" s="650"/>
      <c r="S115" s="654"/>
    </row>
    <row r="116" spans="2:19" ht="33.75" customHeight="1" outlineLevel="1" x14ac:dyDescent="0.35">
      <c r="B116" s="687"/>
      <c r="C116" s="687"/>
      <c r="D116" s="310" t="s">
        <v>832</v>
      </c>
      <c r="E116" s="652" t="s">
        <v>372</v>
      </c>
      <c r="F116" s="653"/>
      <c r="G116" s="311" t="s">
        <v>373</v>
      </c>
      <c r="H116" s="310" t="s">
        <v>832</v>
      </c>
      <c r="I116" s="652" t="s">
        <v>372</v>
      </c>
      <c r="J116" s="653"/>
      <c r="K116" s="311" t="s">
        <v>373</v>
      </c>
      <c r="L116" s="310" t="s">
        <v>832</v>
      </c>
      <c r="M116" s="652" t="s">
        <v>372</v>
      </c>
      <c r="N116" s="653"/>
      <c r="O116" s="311" t="s">
        <v>373</v>
      </c>
      <c r="P116" s="310" t="s">
        <v>832</v>
      </c>
      <c r="Q116" s="310" t="s">
        <v>372</v>
      </c>
      <c r="R116" s="652" t="s">
        <v>372</v>
      </c>
      <c r="S116" s="653"/>
    </row>
    <row r="117" spans="2:19" ht="23.25" customHeight="1" outlineLevel="1" x14ac:dyDescent="0.35">
      <c r="B117" s="687"/>
      <c r="C117" s="687"/>
      <c r="D117" s="333">
        <v>50</v>
      </c>
      <c r="E117" s="673" t="s">
        <v>418</v>
      </c>
      <c r="F117" s="674"/>
      <c r="G117" s="288">
        <v>0</v>
      </c>
      <c r="H117" s="365">
        <v>50</v>
      </c>
      <c r="I117" s="650" t="s">
        <v>418</v>
      </c>
      <c r="J117" s="654"/>
      <c r="K117" s="317">
        <v>200</v>
      </c>
      <c r="L117" s="365">
        <v>15</v>
      </c>
      <c r="M117" s="650" t="s">
        <v>418</v>
      </c>
      <c r="N117" s="654"/>
      <c r="O117" s="317">
        <v>200</v>
      </c>
      <c r="P117" s="365">
        <v>50</v>
      </c>
      <c r="Q117" s="289" t="s">
        <v>418</v>
      </c>
      <c r="R117" s="650"/>
      <c r="S117" s="654"/>
    </row>
    <row r="118" spans="2:19" ht="34.5" customHeight="1" outlineLevel="1" x14ac:dyDescent="0.35">
      <c r="B118" s="687"/>
      <c r="C118" s="687"/>
      <c r="D118" s="310" t="s">
        <v>832</v>
      </c>
      <c r="E118" s="652" t="s">
        <v>372</v>
      </c>
      <c r="F118" s="653"/>
      <c r="G118" s="311" t="s">
        <v>373</v>
      </c>
      <c r="H118" s="310" t="s">
        <v>832</v>
      </c>
      <c r="I118" s="652" t="s">
        <v>372</v>
      </c>
      <c r="J118" s="653"/>
      <c r="K118" s="311" t="s">
        <v>373</v>
      </c>
      <c r="L118" s="310" t="s">
        <v>832</v>
      </c>
      <c r="M118" s="652" t="s">
        <v>372</v>
      </c>
      <c r="N118" s="653"/>
      <c r="O118" s="311" t="s">
        <v>373</v>
      </c>
      <c r="P118" s="310" t="s">
        <v>832</v>
      </c>
      <c r="Q118" s="310" t="s">
        <v>372</v>
      </c>
      <c r="R118" s="652" t="s">
        <v>372</v>
      </c>
      <c r="S118" s="653"/>
    </row>
    <row r="119" spans="2:19" ht="23.25" customHeight="1" outlineLevel="1" x14ac:dyDescent="0.35">
      <c r="B119" s="687"/>
      <c r="C119" s="687"/>
      <c r="D119" s="333"/>
      <c r="E119" s="673"/>
      <c r="F119" s="674"/>
      <c r="G119" s="288"/>
      <c r="H119" s="365"/>
      <c r="I119" s="650"/>
      <c r="J119" s="654"/>
      <c r="K119" s="317"/>
      <c r="L119" s="365"/>
      <c r="M119" s="650"/>
      <c r="N119" s="654"/>
      <c r="O119" s="317"/>
      <c r="P119" s="365"/>
      <c r="Q119" s="289"/>
      <c r="R119" s="650"/>
      <c r="S119" s="654"/>
    </row>
    <row r="120" spans="2:19" ht="33.75" customHeight="1" outlineLevel="1" x14ac:dyDescent="0.35">
      <c r="B120" s="687"/>
      <c r="C120" s="687"/>
      <c r="D120" s="310" t="s">
        <v>832</v>
      </c>
      <c r="E120" s="652" t="s">
        <v>372</v>
      </c>
      <c r="F120" s="653"/>
      <c r="G120" s="311" t="s">
        <v>373</v>
      </c>
      <c r="H120" s="310" t="s">
        <v>832</v>
      </c>
      <c r="I120" s="652" t="s">
        <v>372</v>
      </c>
      <c r="J120" s="653"/>
      <c r="K120" s="311" t="s">
        <v>373</v>
      </c>
      <c r="L120" s="310" t="s">
        <v>832</v>
      </c>
      <c r="M120" s="652" t="s">
        <v>372</v>
      </c>
      <c r="N120" s="653"/>
      <c r="O120" s="311" t="s">
        <v>373</v>
      </c>
      <c r="P120" s="310" t="s">
        <v>832</v>
      </c>
      <c r="Q120" s="310" t="s">
        <v>372</v>
      </c>
      <c r="R120" s="652" t="s">
        <v>372</v>
      </c>
      <c r="S120" s="653"/>
    </row>
    <row r="121" spans="2:19" ht="23.25" customHeight="1" outlineLevel="1" x14ac:dyDescent="0.35">
      <c r="B121" s="688"/>
      <c r="C121" s="688"/>
      <c r="D121" s="333"/>
      <c r="E121" s="673"/>
      <c r="F121" s="674"/>
      <c r="G121" s="288"/>
      <c r="H121" s="365"/>
      <c r="I121" s="650"/>
      <c r="J121" s="654"/>
      <c r="K121" s="317"/>
      <c r="L121" s="365"/>
      <c r="M121" s="650"/>
      <c r="N121" s="654"/>
      <c r="O121" s="317"/>
      <c r="P121" s="365"/>
      <c r="Q121" s="289"/>
      <c r="R121" s="650"/>
      <c r="S121" s="654"/>
    </row>
    <row r="122" spans="2:19" ht="16" thickBot="1" x14ac:dyDescent="0.4">
      <c r="B122" s="294"/>
      <c r="C122" s="294"/>
      <c r="D122" s="261"/>
      <c r="E122" s="262"/>
      <c r="F122" s="261"/>
      <c r="G122" s="261"/>
      <c r="H122" s="261"/>
      <c r="I122" s="261"/>
      <c r="J122" s="261"/>
      <c r="K122" s="261"/>
      <c r="L122" s="261"/>
      <c r="M122" s="261"/>
      <c r="N122" s="261"/>
      <c r="O122" s="261"/>
      <c r="P122" s="261"/>
      <c r="Q122" s="261"/>
      <c r="R122" s="261"/>
      <c r="S122" s="261"/>
    </row>
    <row r="123" spans="2:19" ht="16" thickBot="1" x14ac:dyDescent="0.4">
      <c r="B123" s="294"/>
      <c r="C123" s="294"/>
      <c r="D123" s="683" t="s">
        <v>298</v>
      </c>
      <c r="E123" s="684"/>
      <c r="F123" s="684"/>
      <c r="G123" s="685"/>
      <c r="H123" s="683" t="s">
        <v>299</v>
      </c>
      <c r="I123" s="684"/>
      <c r="J123" s="684"/>
      <c r="K123" s="685"/>
      <c r="L123" s="684" t="s">
        <v>300</v>
      </c>
      <c r="M123" s="684"/>
      <c r="N123" s="684"/>
      <c r="O123" s="684"/>
      <c r="P123" s="683" t="s">
        <v>301</v>
      </c>
      <c r="Q123" s="684"/>
      <c r="R123" s="684"/>
      <c r="S123" s="685"/>
    </row>
    <row r="124" spans="2:19" ht="15.5" x14ac:dyDescent="0.35">
      <c r="B124" s="671" t="s">
        <v>374</v>
      </c>
      <c r="C124" s="671" t="s">
        <v>375</v>
      </c>
      <c r="D124" s="648" t="s">
        <v>376</v>
      </c>
      <c r="E124" s="658"/>
      <c r="F124" s="658"/>
      <c r="G124" s="649"/>
      <c r="H124" s="648" t="s">
        <v>376</v>
      </c>
      <c r="I124" s="658"/>
      <c r="J124" s="658"/>
      <c r="K124" s="649"/>
      <c r="L124" s="648" t="s">
        <v>376</v>
      </c>
      <c r="M124" s="658"/>
      <c r="N124" s="658"/>
      <c r="O124" s="649"/>
      <c r="P124" s="648" t="s">
        <v>376</v>
      </c>
      <c r="Q124" s="658"/>
      <c r="R124" s="658"/>
      <c r="S124" s="649"/>
    </row>
    <row r="125" spans="2:19" ht="45" customHeight="1" x14ac:dyDescent="0.35">
      <c r="B125" s="672"/>
      <c r="C125" s="672"/>
      <c r="D125" s="659" t="s">
        <v>427</v>
      </c>
      <c r="E125" s="660"/>
      <c r="F125" s="660"/>
      <c r="G125" s="661"/>
      <c r="H125" s="662" t="s">
        <v>424</v>
      </c>
      <c r="I125" s="663"/>
      <c r="J125" s="663"/>
      <c r="K125" s="664"/>
      <c r="L125" s="662" t="s">
        <v>424</v>
      </c>
      <c r="M125" s="663"/>
      <c r="N125" s="663"/>
      <c r="O125" s="664"/>
      <c r="P125" s="665" t="s">
        <v>424</v>
      </c>
      <c r="Q125" s="666"/>
      <c r="R125" s="666"/>
      <c r="S125" s="667"/>
    </row>
    <row r="126" spans="2:19" ht="37.5" customHeight="1" x14ac:dyDescent="0.35">
      <c r="B126" s="668" t="s">
        <v>377</v>
      </c>
      <c r="C126" s="668" t="s">
        <v>378</v>
      </c>
      <c r="D126" s="310" t="s">
        <v>379</v>
      </c>
      <c r="E126" s="338" t="s">
        <v>297</v>
      </c>
      <c r="F126" s="310" t="s">
        <v>318</v>
      </c>
      <c r="G126" s="311" t="s">
        <v>334</v>
      </c>
      <c r="H126" s="310" t="s">
        <v>379</v>
      </c>
      <c r="I126" s="338" t="s">
        <v>297</v>
      </c>
      <c r="J126" s="310" t="s">
        <v>318</v>
      </c>
      <c r="K126" s="311" t="s">
        <v>334</v>
      </c>
      <c r="L126" s="310" t="s">
        <v>379</v>
      </c>
      <c r="M126" s="338" t="s">
        <v>297</v>
      </c>
      <c r="N126" s="310" t="s">
        <v>318</v>
      </c>
      <c r="O126" s="311" t="s">
        <v>334</v>
      </c>
      <c r="P126" s="310" t="s">
        <v>379</v>
      </c>
      <c r="Q126" s="338" t="s">
        <v>297</v>
      </c>
      <c r="R126" s="310" t="s">
        <v>318</v>
      </c>
      <c r="S126" s="311" t="s">
        <v>334</v>
      </c>
    </row>
    <row r="127" spans="2:19" ht="33.75" customHeight="1" x14ac:dyDescent="0.35">
      <c r="B127" s="669"/>
      <c r="C127" s="670"/>
      <c r="D127" s="285">
        <v>1</v>
      </c>
      <c r="E127" s="366" t="s">
        <v>444</v>
      </c>
      <c r="F127" s="285" t="s">
        <v>448</v>
      </c>
      <c r="G127" s="288" t="s">
        <v>532</v>
      </c>
      <c r="H127" s="289">
        <v>2</v>
      </c>
      <c r="I127" s="367" t="s">
        <v>444</v>
      </c>
      <c r="J127" s="289" t="s">
        <v>448</v>
      </c>
      <c r="K127" s="288" t="s">
        <v>532</v>
      </c>
      <c r="L127" s="289">
        <v>1</v>
      </c>
      <c r="M127" s="367" t="s">
        <v>444</v>
      </c>
      <c r="N127" s="289" t="s">
        <v>459</v>
      </c>
      <c r="O127" s="288" t="s">
        <v>532</v>
      </c>
      <c r="P127" s="289">
        <v>1</v>
      </c>
      <c r="Q127" s="367" t="s">
        <v>444</v>
      </c>
      <c r="R127" s="289" t="s">
        <v>459</v>
      </c>
      <c r="S127" s="344"/>
    </row>
    <row r="128" spans="2:19" ht="34.5" customHeight="1" x14ac:dyDescent="0.35">
      <c r="B128" s="669"/>
      <c r="C128" s="668" t="s">
        <v>380</v>
      </c>
      <c r="D128" s="310" t="s">
        <v>381</v>
      </c>
      <c r="E128" s="652" t="s">
        <v>382</v>
      </c>
      <c r="F128" s="653"/>
      <c r="G128" s="311" t="s">
        <v>383</v>
      </c>
      <c r="H128" s="310" t="s">
        <v>381</v>
      </c>
      <c r="I128" s="652" t="s">
        <v>382</v>
      </c>
      <c r="J128" s="653"/>
      <c r="K128" s="311" t="s">
        <v>383</v>
      </c>
      <c r="L128" s="310" t="s">
        <v>381</v>
      </c>
      <c r="M128" s="652" t="s">
        <v>382</v>
      </c>
      <c r="N128" s="653"/>
      <c r="O128" s="311" t="s">
        <v>383</v>
      </c>
      <c r="P128" s="310" t="s">
        <v>381</v>
      </c>
      <c r="Q128" s="652" t="s">
        <v>382</v>
      </c>
      <c r="R128" s="653"/>
      <c r="S128" s="311" t="s">
        <v>383</v>
      </c>
    </row>
    <row r="129" spans="2:19" ht="39" customHeight="1" x14ac:dyDescent="0.35">
      <c r="B129" s="670"/>
      <c r="C129" s="670"/>
      <c r="D129" s="333">
        <v>1</v>
      </c>
      <c r="E129" s="673" t="s">
        <v>401</v>
      </c>
      <c r="F129" s="674"/>
      <c r="G129" s="288" t="s">
        <v>498</v>
      </c>
      <c r="H129" s="365">
        <v>1</v>
      </c>
      <c r="I129" s="650" t="s">
        <v>393</v>
      </c>
      <c r="J129" s="654"/>
      <c r="K129" s="317" t="s">
        <v>484</v>
      </c>
      <c r="L129" s="365">
        <v>1</v>
      </c>
      <c r="M129" s="650" t="s">
        <v>393</v>
      </c>
      <c r="N129" s="654"/>
      <c r="O129" s="317" t="s">
        <v>492</v>
      </c>
      <c r="P129" s="365">
        <v>1</v>
      </c>
      <c r="Q129" s="650" t="s">
        <v>393</v>
      </c>
      <c r="R129" s="654"/>
      <c r="S129" s="317" t="s">
        <v>484</v>
      </c>
    </row>
    <row r="133" spans="2:19" hidden="1" x14ac:dyDescent="0.35"/>
    <row r="134" spans="2:19" hidden="1" x14ac:dyDescent="0.35"/>
    <row r="135" spans="2:19" hidden="1" x14ac:dyDescent="0.35">
      <c r="D135" s="204" t="s">
        <v>384</v>
      </c>
    </row>
    <row r="136" spans="2:19" hidden="1" x14ac:dyDescent="0.35">
      <c r="D136" s="204" t="s">
        <v>385</v>
      </c>
      <c r="E136" s="205" t="s">
        <v>765</v>
      </c>
      <c r="F136" s="204" t="s">
        <v>386</v>
      </c>
      <c r="H136" s="204" t="s">
        <v>387</v>
      </c>
      <c r="I136" s="204" t="s">
        <v>388</v>
      </c>
    </row>
    <row r="137" spans="2:19" hidden="1" x14ac:dyDescent="0.35">
      <c r="D137" s="204" t="s">
        <v>389</v>
      </c>
      <c r="E137" s="205" t="s">
        <v>390</v>
      </c>
      <c r="F137" s="204" t="s">
        <v>391</v>
      </c>
      <c r="H137" s="204" t="s">
        <v>392</v>
      </c>
      <c r="I137" s="204" t="s">
        <v>393</v>
      </c>
    </row>
    <row r="138" spans="2:19" hidden="1" x14ac:dyDescent="0.35">
      <c r="D138" s="204" t="s">
        <v>394</v>
      </c>
      <c r="E138" s="205" t="s">
        <v>395</v>
      </c>
      <c r="F138" s="204" t="s">
        <v>396</v>
      </c>
      <c r="H138" s="204" t="s">
        <v>918</v>
      </c>
      <c r="I138" s="204" t="s">
        <v>397</v>
      </c>
    </row>
    <row r="139" spans="2:19" hidden="1" x14ac:dyDescent="0.35">
      <c r="D139" s="204" t="s">
        <v>398</v>
      </c>
      <c r="F139" s="204" t="s">
        <v>399</v>
      </c>
      <c r="G139" s="204" t="s">
        <v>758</v>
      </c>
      <c r="H139" s="204" t="s">
        <v>400</v>
      </c>
      <c r="I139" s="204" t="s">
        <v>401</v>
      </c>
      <c r="K139" s="204" t="s">
        <v>402</v>
      </c>
    </row>
    <row r="140" spans="2:19" hidden="1" x14ac:dyDescent="0.35">
      <c r="D140" s="204" t="s">
        <v>403</v>
      </c>
      <c r="F140" s="204" t="s">
        <v>404</v>
      </c>
      <c r="G140" s="204" t="s">
        <v>405</v>
      </c>
      <c r="H140" s="204" t="s">
        <v>406</v>
      </c>
      <c r="I140" s="204" t="s">
        <v>407</v>
      </c>
      <c r="K140" s="204" t="s">
        <v>408</v>
      </c>
      <c r="L140" s="204" t="s">
        <v>409</v>
      </c>
    </row>
    <row r="141" spans="2:19" hidden="1" x14ac:dyDescent="0.35">
      <c r="D141" s="204" t="s">
        <v>410</v>
      </c>
      <c r="E141" s="208" t="s">
        <v>411</v>
      </c>
      <c r="G141" s="204" t="s">
        <v>412</v>
      </c>
      <c r="H141" s="204" t="s">
        <v>413</v>
      </c>
      <c r="K141" s="204" t="s">
        <v>414</v>
      </c>
      <c r="L141" s="204" t="s">
        <v>415</v>
      </c>
    </row>
    <row r="142" spans="2:19" hidden="1" x14ac:dyDescent="0.35">
      <c r="D142" s="204" t="s">
        <v>416</v>
      </c>
      <c r="E142" s="209" t="s">
        <v>417</v>
      </c>
      <c r="K142" s="204" t="s">
        <v>418</v>
      </c>
      <c r="L142" s="204" t="s">
        <v>419</v>
      </c>
    </row>
    <row r="143" spans="2:19" hidden="1" x14ac:dyDescent="0.35">
      <c r="E143" s="210" t="s">
        <v>420</v>
      </c>
      <c r="H143" s="204" t="s">
        <v>421</v>
      </c>
      <c r="K143" s="204" t="s">
        <v>422</v>
      </c>
      <c r="L143" s="204" t="s">
        <v>423</v>
      </c>
    </row>
    <row r="144" spans="2:19" hidden="1" x14ac:dyDescent="0.35">
      <c r="H144" s="204" t="s">
        <v>424</v>
      </c>
      <c r="K144" s="204" t="s">
        <v>425</v>
      </c>
      <c r="L144" s="204" t="s">
        <v>426</v>
      </c>
    </row>
    <row r="145" spans="2:12" hidden="1" x14ac:dyDescent="0.35">
      <c r="H145" s="204" t="s">
        <v>427</v>
      </c>
      <c r="K145" s="204" t="s">
        <v>428</v>
      </c>
      <c r="L145" s="204" t="s">
        <v>429</v>
      </c>
    </row>
    <row r="146" spans="2:12" hidden="1" x14ac:dyDescent="0.35">
      <c r="B146" s="204" t="s">
        <v>430</v>
      </c>
      <c r="C146" s="204" t="s">
        <v>431</v>
      </c>
      <c r="D146" s="204" t="s">
        <v>430</v>
      </c>
      <c r="G146" s="204" t="s">
        <v>432</v>
      </c>
      <c r="H146" s="204" t="s">
        <v>433</v>
      </c>
      <c r="J146" s="204" t="s">
        <v>273</v>
      </c>
      <c r="K146" s="204" t="s">
        <v>434</v>
      </c>
      <c r="L146" s="204" t="s">
        <v>435</v>
      </c>
    </row>
    <row r="147" spans="2:12" hidden="1" x14ac:dyDescent="0.35">
      <c r="B147" s="204">
        <v>1</v>
      </c>
      <c r="C147" s="204" t="s">
        <v>436</v>
      </c>
      <c r="D147" s="204" t="s">
        <v>437</v>
      </c>
      <c r="E147" s="205" t="s">
        <v>334</v>
      </c>
      <c r="F147" s="204" t="s">
        <v>11</v>
      </c>
      <c r="G147" s="204" t="s">
        <v>438</v>
      </c>
      <c r="H147" s="204" t="s">
        <v>439</v>
      </c>
      <c r="J147" s="204" t="s">
        <v>414</v>
      </c>
      <c r="K147" s="204" t="s">
        <v>440</v>
      </c>
    </row>
    <row r="148" spans="2:12" hidden="1" x14ac:dyDescent="0.35">
      <c r="B148" s="204">
        <v>2</v>
      </c>
      <c r="C148" s="204" t="s">
        <v>441</v>
      </c>
      <c r="D148" s="204" t="s">
        <v>442</v>
      </c>
      <c r="E148" s="205" t="s">
        <v>318</v>
      </c>
      <c r="F148" s="204" t="s">
        <v>18</v>
      </c>
      <c r="G148" s="204" t="s">
        <v>443</v>
      </c>
      <c r="J148" s="204" t="s">
        <v>444</v>
      </c>
      <c r="K148" s="204" t="s">
        <v>445</v>
      </c>
    </row>
    <row r="149" spans="2:12" hidden="1" x14ac:dyDescent="0.35">
      <c r="B149" s="204">
        <v>3</v>
      </c>
      <c r="C149" s="204" t="s">
        <v>446</v>
      </c>
      <c r="D149" s="204" t="s">
        <v>447</v>
      </c>
      <c r="E149" s="205" t="s">
        <v>297</v>
      </c>
      <c r="G149" s="204" t="s">
        <v>448</v>
      </c>
      <c r="J149" s="204" t="s">
        <v>449</v>
      </c>
      <c r="K149" s="204" t="s">
        <v>450</v>
      </c>
    </row>
    <row r="150" spans="2:12" hidden="1" x14ac:dyDescent="0.35">
      <c r="B150" s="204">
        <v>4</v>
      </c>
      <c r="C150" s="204" t="s">
        <v>439</v>
      </c>
      <c r="H150" s="204" t="s">
        <v>451</v>
      </c>
      <c r="I150" s="204" t="s">
        <v>452</v>
      </c>
      <c r="J150" s="204" t="s">
        <v>453</v>
      </c>
      <c r="K150" s="204" t="s">
        <v>454</v>
      </c>
    </row>
    <row r="151" spans="2:12" hidden="1" x14ac:dyDescent="0.35">
      <c r="D151" s="204" t="s">
        <v>448</v>
      </c>
      <c r="H151" s="204" t="s">
        <v>455</v>
      </c>
      <c r="I151" s="204" t="s">
        <v>456</v>
      </c>
      <c r="J151" s="204" t="s">
        <v>457</v>
      </c>
      <c r="K151" s="204" t="s">
        <v>458</v>
      </c>
    </row>
    <row r="152" spans="2:12" hidden="1" x14ac:dyDescent="0.35">
      <c r="D152" s="204" t="s">
        <v>459</v>
      </c>
      <c r="H152" s="204" t="s">
        <v>460</v>
      </c>
      <c r="I152" s="204" t="s">
        <v>461</v>
      </c>
      <c r="J152" s="204" t="s">
        <v>462</v>
      </c>
      <c r="K152" s="204" t="s">
        <v>463</v>
      </c>
    </row>
    <row r="153" spans="2:12" hidden="1" x14ac:dyDescent="0.35">
      <c r="D153" s="204" t="s">
        <v>464</v>
      </c>
      <c r="H153" s="204" t="s">
        <v>465</v>
      </c>
      <c r="J153" s="204" t="s">
        <v>466</v>
      </c>
      <c r="K153" s="204" t="s">
        <v>467</v>
      </c>
    </row>
    <row r="154" spans="2:12" hidden="1" x14ac:dyDescent="0.35">
      <c r="H154" s="204" t="s">
        <v>468</v>
      </c>
      <c r="J154" s="204" t="s">
        <v>469</v>
      </c>
    </row>
    <row r="155" spans="2:12" ht="58" hidden="1" x14ac:dyDescent="0.35">
      <c r="D155" s="211" t="s">
        <v>470</v>
      </c>
      <c r="E155" s="205" t="s">
        <v>471</v>
      </c>
      <c r="F155" s="204" t="s">
        <v>472</v>
      </c>
      <c r="G155" s="204" t="s">
        <v>473</v>
      </c>
      <c r="H155" s="204" t="s">
        <v>474</v>
      </c>
      <c r="I155" s="204" t="s">
        <v>475</v>
      </c>
      <c r="J155" s="204" t="s">
        <v>476</v>
      </c>
      <c r="K155" s="204" t="s">
        <v>477</v>
      </c>
    </row>
    <row r="156" spans="2:12" ht="72.5" hidden="1" x14ac:dyDescent="0.35">
      <c r="B156" s="204" t="s">
        <v>575</v>
      </c>
      <c r="C156" s="204" t="s">
        <v>574</v>
      </c>
      <c r="D156" s="211" t="s">
        <v>478</v>
      </c>
      <c r="E156" s="205" t="s">
        <v>479</v>
      </c>
      <c r="F156" s="204" t="s">
        <v>480</v>
      </c>
      <c r="G156" s="204" t="s">
        <v>481</v>
      </c>
      <c r="H156" s="204" t="s">
        <v>482</v>
      </c>
      <c r="I156" s="204" t="s">
        <v>483</v>
      </c>
      <c r="J156" s="204" t="s">
        <v>766</v>
      </c>
      <c r="K156" s="204" t="s">
        <v>484</v>
      </c>
    </row>
    <row r="157" spans="2:12" ht="43.5" hidden="1" x14ac:dyDescent="0.35">
      <c r="B157" s="204" t="s">
        <v>576</v>
      </c>
      <c r="C157" s="204" t="s">
        <v>573</v>
      </c>
      <c r="D157" s="211" t="s">
        <v>485</v>
      </c>
      <c r="E157" s="205" t="s">
        <v>486</v>
      </c>
      <c r="F157" s="204" t="s">
        <v>487</v>
      </c>
      <c r="G157" s="204" t="s">
        <v>488</v>
      </c>
      <c r="H157" s="204" t="s">
        <v>489</v>
      </c>
      <c r="I157" s="204" t="s">
        <v>490</v>
      </c>
      <c r="J157" s="204" t="s">
        <v>491</v>
      </c>
      <c r="K157" s="204" t="s">
        <v>492</v>
      </c>
    </row>
    <row r="158" spans="2:12" hidden="1" x14ac:dyDescent="0.35">
      <c r="B158" s="204" t="s">
        <v>577</v>
      </c>
      <c r="C158" s="204" t="s">
        <v>572</v>
      </c>
      <c r="F158" s="204" t="s">
        <v>493</v>
      </c>
      <c r="G158" s="204" t="s">
        <v>494</v>
      </c>
      <c r="H158" s="204" t="s">
        <v>495</v>
      </c>
      <c r="I158" s="204" t="s">
        <v>496</v>
      </c>
      <c r="J158" s="204" t="s">
        <v>497</v>
      </c>
      <c r="K158" s="204" t="s">
        <v>498</v>
      </c>
    </row>
    <row r="159" spans="2:12" hidden="1" x14ac:dyDescent="0.35">
      <c r="B159" s="204" t="s">
        <v>578</v>
      </c>
      <c r="G159" s="204" t="s">
        <v>499</v>
      </c>
      <c r="H159" s="204" t="s">
        <v>500</v>
      </c>
      <c r="I159" s="204" t="s">
        <v>501</v>
      </c>
      <c r="J159" s="204" t="s">
        <v>502</v>
      </c>
      <c r="K159" s="204" t="s">
        <v>503</v>
      </c>
    </row>
    <row r="160" spans="2:12" hidden="1" x14ac:dyDescent="0.35">
      <c r="C160" s="204" t="s">
        <v>504</v>
      </c>
      <c r="J160" s="204" t="s">
        <v>505</v>
      </c>
    </row>
    <row r="161" spans="2:10" hidden="1" x14ac:dyDescent="0.35">
      <c r="C161" s="204" t="s">
        <v>506</v>
      </c>
      <c r="I161" s="204" t="s">
        <v>507</v>
      </c>
      <c r="J161" s="204" t="s">
        <v>508</v>
      </c>
    </row>
    <row r="162" spans="2:10" hidden="1" x14ac:dyDescent="0.35">
      <c r="B162" s="212" t="s">
        <v>579</v>
      </c>
      <c r="C162" s="204" t="s">
        <v>509</v>
      </c>
      <c r="I162" s="204" t="s">
        <v>510</v>
      </c>
      <c r="J162" s="204" t="s">
        <v>511</v>
      </c>
    </row>
    <row r="163" spans="2:10" hidden="1" x14ac:dyDescent="0.35">
      <c r="B163" s="212" t="s">
        <v>29</v>
      </c>
      <c r="C163" s="204" t="s">
        <v>512</v>
      </c>
      <c r="D163" s="204" t="s">
        <v>513</v>
      </c>
      <c r="E163" s="205" t="s">
        <v>514</v>
      </c>
      <c r="I163" s="204" t="s">
        <v>515</v>
      </c>
      <c r="J163" s="204" t="s">
        <v>273</v>
      </c>
    </row>
    <row r="164" spans="2:10" hidden="1" x14ac:dyDescent="0.35">
      <c r="B164" s="212" t="s">
        <v>16</v>
      </c>
      <c r="D164" s="204" t="s">
        <v>516</v>
      </c>
      <c r="E164" s="205" t="s">
        <v>517</v>
      </c>
      <c r="H164" s="204" t="s">
        <v>392</v>
      </c>
      <c r="I164" s="204" t="s">
        <v>518</v>
      </c>
    </row>
    <row r="165" spans="2:10" hidden="1" x14ac:dyDescent="0.35">
      <c r="B165" s="212" t="s">
        <v>34</v>
      </c>
      <c r="D165" s="204" t="s">
        <v>519</v>
      </c>
      <c r="E165" s="205" t="s">
        <v>699</v>
      </c>
      <c r="H165" s="204" t="s">
        <v>400</v>
      </c>
      <c r="I165" s="204" t="s">
        <v>520</v>
      </c>
      <c r="J165" s="204" t="s">
        <v>778</v>
      </c>
    </row>
    <row r="166" spans="2:10" hidden="1" x14ac:dyDescent="0.35">
      <c r="B166" s="212" t="s">
        <v>580</v>
      </c>
      <c r="C166" s="204" t="s">
        <v>521</v>
      </c>
      <c r="D166" s="204" t="s">
        <v>522</v>
      </c>
      <c r="H166" s="204" t="s">
        <v>406</v>
      </c>
      <c r="I166" s="204" t="s">
        <v>523</v>
      </c>
      <c r="J166" s="204" t="s">
        <v>779</v>
      </c>
    </row>
    <row r="167" spans="2:10" hidden="1" x14ac:dyDescent="0.35">
      <c r="B167" s="212" t="s">
        <v>581</v>
      </c>
      <c r="C167" s="204" t="s">
        <v>524</v>
      </c>
      <c r="H167" s="204" t="s">
        <v>413</v>
      </c>
      <c r="I167" s="204" t="s">
        <v>525</v>
      </c>
    </row>
    <row r="168" spans="2:10" hidden="1" x14ac:dyDescent="0.35">
      <c r="B168" s="212" t="s">
        <v>582</v>
      </c>
      <c r="C168" s="204" t="s">
        <v>526</v>
      </c>
      <c r="E168" s="205" t="s">
        <v>527</v>
      </c>
      <c r="H168" s="204" t="s">
        <v>528</v>
      </c>
      <c r="I168" s="204" t="s">
        <v>529</v>
      </c>
    </row>
    <row r="169" spans="2:10" hidden="1" x14ac:dyDescent="0.35">
      <c r="B169" s="212" t="s">
        <v>583</v>
      </c>
      <c r="C169" s="204" t="s">
        <v>530</v>
      </c>
      <c r="E169" s="205" t="s">
        <v>531</v>
      </c>
      <c r="H169" s="204" t="s">
        <v>532</v>
      </c>
      <c r="I169" s="204" t="s">
        <v>533</v>
      </c>
    </row>
    <row r="170" spans="2:10" hidden="1" x14ac:dyDescent="0.35">
      <c r="B170" s="212" t="s">
        <v>584</v>
      </c>
      <c r="C170" s="204" t="s">
        <v>534</v>
      </c>
      <c r="E170" s="205" t="s">
        <v>535</v>
      </c>
      <c r="H170" s="204" t="s">
        <v>536</v>
      </c>
      <c r="I170" s="204" t="s">
        <v>537</v>
      </c>
    </row>
    <row r="171" spans="2:10" hidden="1" x14ac:dyDescent="0.35">
      <c r="B171" s="212" t="s">
        <v>585</v>
      </c>
      <c r="C171" s="204" t="s">
        <v>538</v>
      </c>
      <c r="E171" s="205" t="s">
        <v>539</v>
      </c>
      <c r="H171" s="204" t="s">
        <v>540</v>
      </c>
      <c r="I171" s="204" t="s">
        <v>541</v>
      </c>
    </row>
    <row r="172" spans="2:10" hidden="1" x14ac:dyDescent="0.35">
      <c r="B172" s="212" t="s">
        <v>586</v>
      </c>
      <c r="C172" s="204" t="s">
        <v>542</v>
      </c>
      <c r="E172" s="205" t="s">
        <v>543</v>
      </c>
      <c r="H172" s="204" t="s">
        <v>544</v>
      </c>
      <c r="I172" s="204" t="s">
        <v>545</v>
      </c>
    </row>
    <row r="173" spans="2:10" hidden="1" x14ac:dyDescent="0.35">
      <c r="B173" s="212" t="s">
        <v>587</v>
      </c>
      <c r="C173" s="204" t="s">
        <v>273</v>
      </c>
      <c r="E173" s="205" t="s">
        <v>546</v>
      </c>
      <c r="H173" s="204" t="s">
        <v>547</v>
      </c>
      <c r="I173" s="204" t="s">
        <v>548</v>
      </c>
    </row>
    <row r="174" spans="2:10" hidden="1" x14ac:dyDescent="0.35">
      <c r="B174" s="212" t="s">
        <v>588</v>
      </c>
      <c r="E174" s="205" t="s">
        <v>549</v>
      </c>
      <c r="H174" s="204" t="s">
        <v>550</v>
      </c>
      <c r="I174" s="204" t="s">
        <v>551</v>
      </c>
    </row>
    <row r="175" spans="2:10" hidden="1" x14ac:dyDescent="0.35">
      <c r="B175" s="212" t="s">
        <v>589</v>
      </c>
      <c r="E175" s="205" t="s">
        <v>552</v>
      </c>
      <c r="H175" s="204" t="s">
        <v>553</v>
      </c>
      <c r="I175" s="204" t="s">
        <v>554</v>
      </c>
    </row>
    <row r="176" spans="2:10" hidden="1" x14ac:dyDescent="0.35">
      <c r="B176" s="212" t="s">
        <v>590</v>
      </c>
      <c r="E176" s="205" t="s">
        <v>555</v>
      </c>
      <c r="H176" s="204" t="s">
        <v>556</v>
      </c>
      <c r="I176" s="204" t="s">
        <v>557</v>
      </c>
    </row>
    <row r="177" spans="2:9" hidden="1" x14ac:dyDescent="0.35">
      <c r="B177" s="212" t="s">
        <v>591</v>
      </c>
      <c r="H177" s="204" t="s">
        <v>558</v>
      </c>
      <c r="I177" s="204" t="s">
        <v>559</v>
      </c>
    </row>
    <row r="178" spans="2:9" hidden="1" x14ac:dyDescent="0.35">
      <c r="B178" s="212" t="s">
        <v>592</v>
      </c>
      <c r="H178" s="204" t="s">
        <v>560</v>
      </c>
    </row>
    <row r="179" spans="2:9" hidden="1" x14ac:dyDescent="0.35">
      <c r="B179" s="212" t="s">
        <v>593</v>
      </c>
      <c r="H179" s="204" t="s">
        <v>561</v>
      </c>
    </row>
    <row r="180" spans="2:9" hidden="1" x14ac:dyDescent="0.35">
      <c r="B180" s="212" t="s">
        <v>594</v>
      </c>
      <c r="H180" s="204" t="s">
        <v>562</v>
      </c>
    </row>
    <row r="181" spans="2:9" hidden="1" x14ac:dyDescent="0.35">
      <c r="B181" s="212" t="s">
        <v>595</v>
      </c>
      <c r="H181" s="204" t="s">
        <v>563</v>
      </c>
    </row>
    <row r="182" spans="2:9" hidden="1" x14ac:dyDescent="0.35">
      <c r="B182" s="212" t="s">
        <v>596</v>
      </c>
      <c r="D182" s="213" t="s">
        <v>564</v>
      </c>
      <c r="H182" s="204" t="s">
        <v>565</v>
      </c>
    </row>
    <row r="183" spans="2:9" hidden="1" x14ac:dyDescent="0.35">
      <c r="B183" s="212" t="s">
        <v>597</v>
      </c>
      <c r="D183" s="213" t="s">
        <v>566</v>
      </c>
      <c r="H183" s="204" t="s">
        <v>567</v>
      </c>
    </row>
    <row r="184" spans="2:9" hidden="1" x14ac:dyDescent="0.35">
      <c r="B184" s="212" t="s">
        <v>598</v>
      </c>
      <c r="D184" s="213" t="s">
        <v>568</v>
      </c>
      <c r="H184" s="204" t="s">
        <v>569</v>
      </c>
    </row>
    <row r="185" spans="2:9" hidden="1" x14ac:dyDescent="0.35">
      <c r="B185" s="212" t="s">
        <v>599</v>
      </c>
      <c r="D185" s="213" t="s">
        <v>566</v>
      </c>
      <c r="H185" s="204" t="s">
        <v>570</v>
      </c>
    </row>
    <row r="186" spans="2:9" hidden="1" x14ac:dyDescent="0.35">
      <c r="B186" s="212" t="s">
        <v>600</v>
      </c>
      <c r="D186" s="213" t="s">
        <v>571</v>
      </c>
    </row>
    <row r="187" spans="2:9" hidden="1" x14ac:dyDescent="0.35">
      <c r="B187" s="212" t="s">
        <v>601</v>
      </c>
      <c r="D187" s="213" t="s">
        <v>566</v>
      </c>
    </row>
    <row r="188" spans="2:9" hidden="1" x14ac:dyDescent="0.35">
      <c r="B188" s="212" t="s">
        <v>602</v>
      </c>
    </row>
    <row r="189" spans="2:9" hidden="1" x14ac:dyDescent="0.35">
      <c r="B189" s="212" t="s">
        <v>603</v>
      </c>
    </row>
    <row r="190" spans="2:9" hidden="1" x14ac:dyDescent="0.35">
      <c r="B190" s="212" t="s">
        <v>604</v>
      </c>
    </row>
    <row r="191" spans="2:9" hidden="1" x14ac:dyDescent="0.35">
      <c r="B191" s="212" t="s">
        <v>605</v>
      </c>
    </row>
    <row r="192" spans="2:9" hidden="1" x14ac:dyDescent="0.35">
      <c r="B192" s="212" t="s">
        <v>606</v>
      </c>
    </row>
    <row r="193" spans="2:2" hidden="1" x14ac:dyDescent="0.35">
      <c r="B193" s="212" t="s">
        <v>607</v>
      </c>
    </row>
    <row r="194" spans="2:2" hidden="1" x14ac:dyDescent="0.35">
      <c r="B194" s="212" t="s">
        <v>608</v>
      </c>
    </row>
    <row r="195" spans="2:2" hidden="1" x14ac:dyDescent="0.35">
      <c r="B195" s="212" t="s">
        <v>609</v>
      </c>
    </row>
    <row r="196" spans="2:2" hidden="1" x14ac:dyDescent="0.35">
      <c r="B196" s="212" t="s">
        <v>610</v>
      </c>
    </row>
    <row r="197" spans="2:2" hidden="1" x14ac:dyDescent="0.35">
      <c r="B197" s="212" t="s">
        <v>50</v>
      </c>
    </row>
    <row r="198" spans="2:2" hidden="1" x14ac:dyDescent="0.35">
      <c r="B198" s="212" t="s">
        <v>56</v>
      </c>
    </row>
    <row r="199" spans="2:2" hidden="1" x14ac:dyDescent="0.35">
      <c r="B199" s="212" t="s">
        <v>58</v>
      </c>
    </row>
    <row r="200" spans="2:2" hidden="1" x14ac:dyDescent="0.35">
      <c r="B200" s="212" t="s">
        <v>60</v>
      </c>
    </row>
    <row r="201" spans="2:2" hidden="1" x14ac:dyDescent="0.35">
      <c r="B201" s="212" t="s">
        <v>23</v>
      </c>
    </row>
    <row r="202" spans="2:2" hidden="1" x14ac:dyDescent="0.35">
      <c r="B202" s="212" t="s">
        <v>62</v>
      </c>
    </row>
    <row r="203" spans="2:2" hidden="1" x14ac:dyDescent="0.35">
      <c r="B203" s="212" t="s">
        <v>64</v>
      </c>
    </row>
    <row r="204" spans="2:2" hidden="1" x14ac:dyDescent="0.35">
      <c r="B204" s="212" t="s">
        <v>66</v>
      </c>
    </row>
    <row r="205" spans="2:2" hidden="1" x14ac:dyDescent="0.35">
      <c r="B205" s="212" t="s">
        <v>67</v>
      </c>
    </row>
    <row r="206" spans="2:2" hidden="1" x14ac:dyDescent="0.35">
      <c r="B206" s="212" t="s">
        <v>68</v>
      </c>
    </row>
    <row r="207" spans="2:2" hidden="1" x14ac:dyDescent="0.35">
      <c r="B207" s="212" t="s">
        <v>69</v>
      </c>
    </row>
    <row r="208" spans="2:2" hidden="1" x14ac:dyDescent="0.35">
      <c r="B208" s="212" t="s">
        <v>611</v>
      </c>
    </row>
    <row r="209" spans="2:2" hidden="1" x14ac:dyDescent="0.35">
      <c r="B209" s="212" t="s">
        <v>612</v>
      </c>
    </row>
    <row r="210" spans="2:2" hidden="1" x14ac:dyDescent="0.35">
      <c r="B210" s="212" t="s">
        <v>73</v>
      </c>
    </row>
    <row r="211" spans="2:2" hidden="1" x14ac:dyDescent="0.35">
      <c r="B211" s="212" t="s">
        <v>75</v>
      </c>
    </row>
    <row r="212" spans="2:2" hidden="1" x14ac:dyDescent="0.35">
      <c r="B212" s="212" t="s">
        <v>79</v>
      </c>
    </row>
    <row r="213" spans="2:2" hidden="1" x14ac:dyDescent="0.35">
      <c r="B213" s="212" t="s">
        <v>613</v>
      </c>
    </row>
    <row r="214" spans="2:2" hidden="1" x14ac:dyDescent="0.35">
      <c r="B214" s="212" t="s">
        <v>614</v>
      </c>
    </row>
    <row r="215" spans="2:2" hidden="1" x14ac:dyDescent="0.35">
      <c r="B215" s="212" t="s">
        <v>615</v>
      </c>
    </row>
    <row r="216" spans="2:2" hidden="1" x14ac:dyDescent="0.35">
      <c r="B216" s="212" t="s">
        <v>77</v>
      </c>
    </row>
    <row r="217" spans="2:2" hidden="1" x14ac:dyDescent="0.35">
      <c r="B217" s="212" t="s">
        <v>78</v>
      </c>
    </row>
    <row r="218" spans="2:2" hidden="1" x14ac:dyDescent="0.35">
      <c r="B218" s="212" t="s">
        <v>81</v>
      </c>
    </row>
    <row r="219" spans="2:2" hidden="1" x14ac:dyDescent="0.35">
      <c r="B219" s="212" t="s">
        <v>83</v>
      </c>
    </row>
    <row r="220" spans="2:2" hidden="1" x14ac:dyDescent="0.35">
      <c r="B220" s="212" t="s">
        <v>616</v>
      </c>
    </row>
    <row r="221" spans="2:2" hidden="1" x14ac:dyDescent="0.35">
      <c r="B221" s="212" t="s">
        <v>82</v>
      </c>
    </row>
    <row r="222" spans="2:2" hidden="1" x14ac:dyDescent="0.35">
      <c r="B222" s="212" t="s">
        <v>84</v>
      </c>
    </row>
    <row r="223" spans="2:2" hidden="1" x14ac:dyDescent="0.35">
      <c r="B223" s="212" t="s">
        <v>87</v>
      </c>
    </row>
    <row r="224" spans="2:2" hidden="1" x14ac:dyDescent="0.35">
      <c r="B224" s="212" t="s">
        <v>86</v>
      </c>
    </row>
    <row r="225" spans="2:2" hidden="1" x14ac:dyDescent="0.35">
      <c r="B225" s="212" t="s">
        <v>617</v>
      </c>
    </row>
    <row r="226" spans="2:2" hidden="1" x14ac:dyDescent="0.35">
      <c r="B226" s="212" t="s">
        <v>93</v>
      </c>
    </row>
    <row r="227" spans="2:2" hidden="1" x14ac:dyDescent="0.35">
      <c r="B227" s="212" t="s">
        <v>95</v>
      </c>
    </row>
    <row r="228" spans="2:2" hidden="1" x14ac:dyDescent="0.35">
      <c r="B228" s="212" t="s">
        <v>96</v>
      </c>
    </row>
    <row r="229" spans="2:2" hidden="1" x14ac:dyDescent="0.35">
      <c r="B229" s="212" t="s">
        <v>97</v>
      </c>
    </row>
    <row r="230" spans="2:2" hidden="1" x14ac:dyDescent="0.35">
      <c r="B230" s="212" t="s">
        <v>618</v>
      </c>
    </row>
    <row r="231" spans="2:2" hidden="1" x14ac:dyDescent="0.35">
      <c r="B231" s="212" t="s">
        <v>619</v>
      </c>
    </row>
    <row r="232" spans="2:2" hidden="1" x14ac:dyDescent="0.35">
      <c r="B232" s="212" t="s">
        <v>98</v>
      </c>
    </row>
    <row r="233" spans="2:2" hidden="1" x14ac:dyDescent="0.35">
      <c r="B233" s="212" t="s">
        <v>152</v>
      </c>
    </row>
    <row r="234" spans="2:2" hidden="1" x14ac:dyDescent="0.35">
      <c r="B234" s="212" t="s">
        <v>620</v>
      </c>
    </row>
    <row r="235" spans="2:2" ht="29" hidden="1" x14ac:dyDescent="0.35">
      <c r="B235" s="212" t="s">
        <v>621</v>
      </c>
    </row>
    <row r="236" spans="2:2" hidden="1" x14ac:dyDescent="0.35">
      <c r="B236" s="212" t="s">
        <v>103</v>
      </c>
    </row>
    <row r="237" spans="2:2" hidden="1" x14ac:dyDescent="0.35">
      <c r="B237" s="212" t="s">
        <v>105</v>
      </c>
    </row>
    <row r="238" spans="2:2" hidden="1" x14ac:dyDescent="0.35">
      <c r="B238" s="212" t="s">
        <v>622</v>
      </c>
    </row>
    <row r="239" spans="2:2" hidden="1" x14ac:dyDescent="0.35">
      <c r="B239" s="212" t="s">
        <v>153</v>
      </c>
    </row>
    <row r="240" spans="2:2" hidden="1" x14ac:dyDescent="0.35">
      <c r="B240" s="212" t="s">
        <v>170</v>
      </c>
    </row>
    <row r="241" spans="2:2" hidden="1" x14ac:dyDescent="0.35">
      <c r="B241" s="212" t="s">
        <v>104</v>
      </c>
    </row>
    <row r="242" spans="2:2" hidden="1" x14ac:dyDescent="0.35">
      <c r="B242" s="212" t="s">
        <v>108</v>
      </c>
    </row>
    <row r="243" spans="2:2" hidden="1" x14ac:dyDescent="0.35">
      <c r="B243" s="212" t="s">
        <v>102</v>
      </c>
    </row>
    <row r="244" spans="2:2" hidden="1" x14ac:dyDescent="0.35">
      <c r="B244" s="212" t="s">
        <v>124</v>
      </c>
    </row>
    <row r="245" spans="2:2" hidden="1" x14ac:dyDescent="0.35">
      <c r="B245" s="212" t="s">
        <v>623</v>
      </c>
    </row>
    <row r="246" spans="2:2" hidden="1" x14ac:dyDescent="0.35">
      <c r="B246" s="212" t="s">
        <v>110</v>
      </c>
    </row>
    <row r="247" spans="2:2" hidden="1" x14ac:dyDescent="0.35">
      <c r="B247" s="212" t="s">
        <v>113</v>
      </c>
    </row>
    <row r="248" spans="2:2" hidden="1" x14ac:dyDescent="0.35">
      <c r="B248" s="212" t="s">
        <v>119</v>
      </c>
    </row>
    <row r="249" spans="2:2" hidden="1" x14ac:dyDescent="0.35">
      <c r="B249" s="212" t="s">
        <v>116</v>
      </c>
    </row>
    <row r="250" spans="2:2" ht="29" hidden="1" x14ac:dyDescent="0.35">
      <c r="B250" s="212" t="s">
        <v>624</v>
      </c>
    </row>
    <row r="251" spans="2:2" hidden="1" x14ac:dyDescent="0.35">
      <c r="B251" s="212" t="s">
        <v>114</v>
      </c>
    </row>
    <row r="252" spans="2:2" hidden="1" x14ac:dyDescent="0.35">
      <c r="B252" s="212" t="s">
        <v>115</v>
      </c>
    </row>
    <row r="253" spans="2:2" hidden="1" x14ac:dyDescent="0.35">
      <c r="B253" s="212" t="s">
        <v>126</v>
      </c>
    </row>
    <row r="254" spans="2:2" hidden="1" x14ac:dyDescent="0.35">
      <c r="B254" s="212" t="s">
        <v>123</v>
      </c>
    </row>
    <row r="255" spans="2:2" hidden="1" x14ac:dyDescent="0.35">
      <c r="B255" s="212" t="s">
        <v>122</v>
      </c>
    </row>
    <row r="256" spans="2:2" hidden="1" x14ac:dyDescent="0.35">
      <c r="B256" s="212" t="s">
        <v>125</v>
      </c>
    </row>
    <row r="257" spans="2:2" hidden="1" x14ac:dyDescent="0.35">
      <c r="B257" s="212" t="s">
        <v>117</v>
      </c>
    </row>
    <row r="258" spans="2:2" hidden="1" x14ac:dyDescent="0.35">
      <c r="B258" s="212" t="s">
        <v>118</v>
      </c>
    </row>
    <row r="259" spans="2:2" hidden="1" x14ac:dyDescent="0.35">
      <c r="B259" s="212" t="s">
        <v>111</v>
      </c>
    </row>
    <row r="260" spans="2:2" hidden="1" x14ac:dyDescent="0.35">
      <c r="B260" s="212" t="s">
        <v>112</v>
      </c>
    </row>
    <row r="261" spans="2:2" hidden="1" x14ac:dyDescent="0.35">
      <c r="B261" s="212" t="s">
        <v>127</v>
      </c>
    </row>
    <row r="262" spans="2:2" hidden="1" x14ac:dyDescent="0.35">
      <c r="B262" s="212" t="s">
        <v>133</v>
      </c>
    </row>
    <row r="263" spans="2:2" hidden="1" x14ac:dyDescent="0.35">
      <c r="B263" s="212" t="s">
        <v>134</v>
      </c>
    </row>
    <row r="264" spans="2:2" hidden="1" x14ac:dyDescent="0.35">
      <c r="B264" s="212" t="s">
        <v>132</v>
      </c>
    </row>
    <row r="265" spans="2:2" hidden="1" x14ac:dyDescent="0.35">
      <c r="B265" s="212" t="s">
        <v>625</v>
      </c>
    </row>
    <row r="266" spans="2:2" hidden="1" x14ac:dyDescent="0.35">
      <c r="B266" s="212" t="s">
        <v>129</v>
      </c>
    </row>
    <row r="267" spans="2:2" hidden="1" x14ac:dyDescent="0.35">
      <c r="B267" s="212" t="s">
        <v>128</v>
      </c>
    </row>
    <row r="268" spans="2:2" hidden="1" x14ac:dyDescent="0.35">
      <c r="B268" s="212" t="s">
        <v>136</v>
      </c>
    </row>
    <row r="269" spans="2:2" hidden="1" x14ac:dyDescent="0.35">
      <c r="B269" s="212" t="s">
        <v>137</v>
      </c>
    </row>
    <row r="270" spans="2:2" hidden="1" x14ac:dyDescent="0.35">
      <c r="B270" s="212" t="s">
        <v>139</v>
      </c>
    </row>
    <row r="271" spans="2:2" hidden="1" x14ac:dyDescent="0.35">
      <c r="B271" s="212" t="s">
        <v>142</v>
      </c>
    </row>
    <row r="272" spans="2:2" hidden="1" x14ac:dyDescent="0.35">
      <c r="B272" s="212" t="s">
        <v>143</v>
      </c>
    </row>
    <row r="273" spans="2:2" hidden="1" x14ac:dyDescent="0.35">
      <c r="B273" s="212" t="s">
        <v>138</v>
      </c>
    </row>
    <row r="274" spans="2:2" hidden="1" x14ac:dyDescent="0.35">
      <c r="B274" s="212" t="s">
        <v>140</v>
      </c>
    </row>
    <row r="275" spans="2:2" hidden="1" x14ac:dyDescent="0.35">
      <c r="B275" s="212" t="s">
        <v>144</v>
      </c>
    </row>
    <row r="276" spans="2:2" hidden="1" x14ac:dyDescent="0.35">
      <c r="B276" s="212" t="s">
        <v>626</v>
      </c>
    </row>
    <row r="277" spans="2:2" hidden="1" x14ac:dyDescent="0.35">
      <c r="B277" s="212" t="s">
        <v>141</v>
      </c>
    </row>
    <row r="278" spans="2:2" hidden="1" x14ac:dyDescent="0.35">
      <c r="B278" s="212" t="s">
        <v>149</v>
      </c>
    </row>
    <row r="279" spans="2:2" hidden="1" x14ac:dyDescent="0.35">
      <c r="B279" s="212" t="s">
        <v>150</v>
      </c>
    </row>
    <row r="280" spans="2:2" hidden="1" x14ac:dyDescent="0.35">
      <c r="B280" s="212" t="s">
        <v>151</v>
      </c>
    </row>
    <row r="281" spans="2:2" hidden="1" x14ac:dyDescent="0.35">
      <c r="B281" s="212" t="s">
        <v>158</v>
      </c>
    </row>
    <row r="282" spans="2:2" hidden="1" x14ac:dyDescent="0.35">
      <c r="B282" s="212" t="s">
        <v>171</v>
      </c>
    </row>
    <row r="283" spans="2:2" hidden="1" x14ac:dyDescent="0.35">
      <c r="B283" s="212" t="s">
        <v>159</v>
      </c>
    </row>
    <row r="284" spans="2:2" hidden="1" x14ac:dyDescent="0.35">
      <c r="B284" s="212" t="s">
        <v>166</v>
      </c>
    </row>
    <row r="285" spans="2:2" hidden="1" x14ac:dyDescent="0.35">
      <c r="B285" s="212" t="s">
        <v>162</v>
      </c>
    </row>
    <row r="286" spans="2:2" hidden="1" x14ac:dyDescent="0.35">
      <c r="B286" s="212" t="s">
        <v>65</v>
      </c>
    </row>
    <row r="287" spans="2:2" hidden="1" x14ac:dyDescent="0.35">
      <c r="B287" s="212" t="s">
        <v>156</v>
      </c>
    </row>
    <row r="288" spans="2:2" hidden="1" x14ac:dyDescent="0.35">
      <c r="B288" s="212" t="s">
        <v>160</v>
      </c>
    </row>
    <row r="289" spans="2:2" hidden="1" x14ac:dyDescent="0.35">
      <c r="B289" s="212" t="s">
        <v>157</v>
      </c>
    </row>
    <row r="290" spans="2:2" hidden="1" x14ac:dyDescent="0.35">
      <c r="B290" s="212" t="s">
        <v>172</v>
      </c>
    </row>
    <row r="291" spans="2:2" hidden="1" x14ac:dyDescent="0.35">
      <c r="B291" s="212" t="s">
        <v>627</v>
      </c>
    </row>
    <row r="292" spans="2:2" hidden="1" x14ac:dyDescent="0.35">
      <c r="B292" s="212" t="s">
        <v>165</v>
      </c>
    </row>
    <row r="293" spans="2:2" hidden="1" x14ac:dyDescent="0.35">
      <c r="B293" s="212" t="s">
        <v>173</v>
      </c>
    </row>
    <row r="294" spans="2:2" hidden="1" x14ac:dyDescent="0.35">
      <c r="B294" s="212" t="s">
        <v>161</v>
      </c>
    </row>
    <row r="295" spans="2:2" hidden="1" x14ac:dyDescent="0.35">
      <c r="B295" s="212" t="s">
        <v>176</v>
      </c>
    </row>
    <row r="296" spans="2:2" hidden="1" x14ac:dyDescent="0.35">
      <c r="B296" s="212" t="s">
        <v>628</v>
      </c>
    </row>
    <row r="297" spans="2:2" hidden="1" x14ac:dyDescent="0.35">
      <c r="B297" s="212" t="s">
        <v>181</v>
      </c>
    </row>
    <row r="298" spans="2:2" hidden="1" x14ac:dyDescent="0.35">
      <c r="B298" s="212" t="s">
        <v>178</v>
      </c>
    </row>
    <row r="299" spans="2:2" hidden="1" x14ac:dyDescent="0.35">
      <c r="B299" s="212" t="s">
        <v>177</v>
      </c>
    </row>
    <row r="300" spans="2:2" hidden="1" x14ac:dyDescent="0.35">
      <c r="B300" s="212" t="s">
        <v>186</v>
      </c>
    </row>
    <row r="301" spans="2:2" hidden="1" x14ac:dyDescent="0.35">
      <c r="B301" s="212" t="s">
        <v>182</v>
      </c>
    </row>
    <row r="302" spans="2:2" hidden="1" x14ac:dyDescent="0.35">
      <c r="B302" s="212" t="s">
        <v>183</v>
      </c>
    </row>
    <row r="303" spans="2:2" hidden="1" x14ac:dyDescent="0.35">
      <c r="B303" s="212" t="s">
        <v>184</v>
      </c>
    </row>
    <row r="304" spans="2:2" hidden="1" x14ac:dyDescent="0.35">
      <c r="B304" s="212" t="s">
        <v>185</v>
      </c>
    </row>
    <row r="305" spans="2:2" hidden="1" x14ac:dyDescent="0.35">
      <c r="B305" s="212" t="s">
        <v>187</v>
      </c>
    </row>
    <row r="306" spans="2:2" hidden="1" x14ac:dyDescent="0.35">
      <c r="B306" s="212" t="s">
        <v>629</v>
      </c>
    </row>
    <row r="307" spans="2:2" hidden="1" x14ac:dyDescent="0.35">
      <c r="B307" s="212" t="s">
        <v>188</v>
      </c>
    </row>
    <row r="308" spans="2:2" hidden="1" x14ac:dyDescent="0.35">
      <c r="B308" s="212" t="s">
        <v>189</v>
      </c>
    </row>
    <row r="309" spans="2:2" hidden="1" x14ac:dyDescent="0.35">
      <c r="B309" s="212" t="s">
        <v>194</v>
      </c>
    </row>
    <row r="310" spans="2:2" hidden="1" x14ac:dyDescent="0.35">
      <c r="B310" s="212" t="s">
        <v>195</v>
      </c>
    </row>
    <row r="311" spans="2:2" ht="29" hidden="1" x14ac:dyDescent="0.35">
      <c r="B311" s="212" t="s">
        <v>154</v>
      </c>
    </row>
    <row r="312" spans="2:2" hidden="1" x14ac:dyDescent="0.35">
      <c r="B312" s="212" t="s">
        <v>630</v>
      </c>
    </row>
    <row r="313" spans="2:2" hidden="1" x14ac:dyDescent="0.35">
      <c r="B313" s="212" t="s">
        <v>631</v>
      </c>
    </row>
    <row r="314" spans="2:2" hidden="1" x14ac:dyDescent="0.35">
      <c r="B314" s="212" t="s">
        <v>196</v>
      </c>
    </row>
    <row r="315" spans="2:2" hidden="1" x14ac:dyDescent="0.35">
      <c r="B315" s="212" t="s">
        <v>155</v>
      </c>
    </row>
    <row r="316" spans="2:2" hidden="1" x14ac:dyDescent="0.35">
      <c r="B316" s="212" t="s">
        <v>632</v>
      </c>
    </row>
    <row r="317" spans="2:2" hidden="1" x14ac:dyDescent="0.35">
      <c r="B317" s="212" t="s">
        <v>168</v>
      </c>
    </row>
    <row r="318" spans="2:2" hidden="1" x14ac:dyDescent="0.35">
      <c r="B318" s="212" t="s">
        <v>200</v>
      </c>
    </row>
    <row r="319" spans="2:2" hidden="1" x14ac:dyDescent="0.35">
      <c r="B319" s="212" t="s">
        <v>201</v>
      </c>
    </row>
    <row r="320" spans="2:2" hidden="1" x14ac:dyDescent="0.35">
      <c r="B320" s="212" t="s">
        <v>180</v>
      </c>
    </row>
    <row r="321" hidden="1" x14ac:dyDescent="0.35"/>
  </sheetData>
  <dataConsolidate/>
  <customSheetViews>
    <customSheetView guid="{3BDE5115-0CAB-4E7F-8B71-52C140141670}" scale="85" showGridLines="0" fitToPage="1" hiddenRows="1">
      <selection activeCell="B10" sqref="B10:C10"/>
      <pageMargins left="0.7" right="0.7" top="0.75" bottom="0.75" header="0.3" footer="0.3"/>
      <pageSetup paperSize="8" scale="23" fitToHeight="0" orientation="landscape" cellComments="asDisplayed" r:id="rId1"/>
    </customSheetView>
  </customSheetViews>
  <mergeCells count="352">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F27:F28"/>
    <mergeCell ref="G27:G28"/>
    <mergeCell ref="J27:J28"/>
    <mergeCell ref="H40:H41"/>
    <mergeCell ref="I40:I41"/>
    <mergeCell ref="D46:D47"/>
    <mergeCell ref="E46:E47"/>
    <mergeCell ref="H46:H47"/>
    <mergeCell ref="I46:I47"/>
    <mergeCell ref="B26:B28"/>
    <mergeCell ref="C26:C28"/>
    <mergeCell ref="D26:E26"/>
    <mergeCell ref="H26:I26"/>
    <mergeCell ref="L40:L41"/>
    <mergeCell ref="M40:M41"/>
    <mergeCell ref="B39:B50"/>
    <mergeCell ref="C39:C50"/>
    <mergeCell ref="D40:D41"/>
    <mergeCell ref="E40:E41"/>
    <mergeCell ref="P40:P41"/>
    <mergeCell ref="Q40:Q41"/>
    <mergeCell ref="D43:D44"/>
    <mergeCell ref="E43:E44"/>
    <mergeCell ref="H43:H44"/>
    <mergeCell ref="I43:I44"/>
    <mergeCell ref="L43:L44"/>
    <mergeCell ref="M43:M44"/>
    <mergeCell ref="P43:P44"/>
    <mergeCell ref="Q43:Q44"/>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D62:E62"/>
    <mergeCell ref="F62:G62"/>
    <mergeCell ref="H62:I62"/>
    <mergeCell ref="J62:K62"/>
    <mergeCell ref="C58:C59"/>
    <mergeCell ref="D61:G61"/>
    <mergeCell ref="H61:K61"/>
    <mergeCell ref="L61:O61"/>
    <mergeCell ref="P61:S61"/>
    <mergeCell ref="L62:M62"/>
    <mergeCell ref="N62:O62"/>
    <mergeCell ref="P62:Q62"/>
    <mergeCell ref="R62:S6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J70:K70"/>
    <mergeCell ref="N70:O70"/>
    <mergeCell ref="R70:S70"/>
    <mergeCell ref="F71:G71"/>
    <mergeCell ref="J71:K71"/>
    <mergeCell ref="N71:O71"/>
    <mergeCell ref="R71:S71"/>
    <mergeCell ref="R68:S68"/>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J76:K76"/>
    <mergeCell ref="N76:O76"/>
    <mergeCell ref="R76:S76"/>
    <mergeCell ref="I80:J80"/>
    <mergeCell ref="M80:N80"/>
    <mergeCell ref="Q80:R80"/>
    <mergeCell ref="Q79:R79"/>
    <mergeCell ref="E81:F81"/>
    <mergeCell ref="I81:J81"/>
    <mergeCell ref="M81:N81"/>
    <mergeCell ref="Q81:R81"/>
    <mergeCell ref="I78:J78"/>
    <mergeCell ref="M78:N78"/>
    <mergeCell ref="Q78:R78"/>
    <mergeCell ref="E79:F79"/>
    <mergeCell ref="I79:J79"/>
    <mergeCell ref="M79:N79"/>
    <mergeCell ref="P85:S85"/>
    <mergeCell ref="B86:B87"/>
    <mergeCell ref="C86:C87"/>
    <mergeCell ref="D86:E86"/>
    <mergeCell ref="H86:I86"/>
    <mergeCell ref="L86:M86"/>
    <mergeCell ref="P86:Q86"/>
    <mergeCell ref="D87:E87"/>
    <mergeCell ref="H85:K85"/>
    <mergeCell ref="L85:O85"/>
    <mergeCell ref="M82:N82"/>
    <mergeCell ref="Q82:R82"/>
    <mergeCell ref="E83:F83"/>
    <mergeCell ref="I83:J83"/>
    <mergeCell ref="M83:N83"/>
    <mergeCell ref="Q83:R83"/>
    <mergeCell ref="B77:B83"/>
    <mergeCell ref="C77:C83"/>
    <mergeCell ref="E77:F77"/>
    <mergeCell ref="I77:J77"/>
    <mergeCell ref="M77:N77"/>
    <mergeCell ref="Q77:R77"/>
    <mergeCell ref="E78:F78"/>
    <mergeCell ref="E80:F80"/>
    <mergeCell ref="E82:F82"/>
    <mergeCell ref="I82:J82"/>
    <mergeCell ref="B88:B99"/>
    <mergeCell ref="C88:C99"/>
    <mergeCell ref="D89:D90"/>
    <mergeCell ref="E89:E90"/>
    <mergeCell ref="F89:F90"/>
    <mergeCell ref="D85:G85"/>
    <mergeCell ref="G89:G90"/>
    <mergeCell ref="D95:D96"/>
    <mergeCell ref="E95:E96"/>
    <mergeCell ref="F95:F96"/>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H89:H90"/>
    <mergeCell ref="I89:I90"/>
    <mergeCell ref="J89:J90"/>
    <mergeCell ref="K89:K90"/>
    <mergeCell ref="L89:L90"/>
    <mergeCell ref="S92:S93"/>
    <mergeCell ref="M92:M93"/>
    <mergeCell ref="N92:N93"/>
    <mergeCell ref="O92:O93"/>
    <mergeCell ref="P92:P93"/>
    <mergeCell ref="G95:G96"/>
    <mergeCell ref="H95:H96"/>
    <mergeCell ref="I95:I96"/>
    <mergeCell ref="J95:J96"/>
    <mergeCell ref="K95:K96"/>
    <mergeCell ref="L95:L96"/>
    <mergeCell ref="Q92:Q93"/>
    <mergeCell ref="R92:R93"/>
    <mergeCell ref="S95:S96"/>
    <mergeCell ref="M95:M96"/>
    <mergeCell ref="B102:B111"/>
    <mergeCell ref="C102:C103"/>
    <mergeCell ref="F102:G102"/>
    <mergeCell ref="J102:K102"/>
    <mergeCell ref="N102:O102"/>
    <mergeCell ref="M98:M99"/>
    <mergeCell ref="O98:O99"/>
    <mergeCell ref="P98:P99"/>
    <mergeCell ref="F103:G103"/>
    <mergeCell ref="J103:K103"/>
    <mergeCell ref="N103:O103"/>
    <mergeCell ref="J98:J99"/>
    <mergeCell ref="K98:K99"/>
    <mergeCell ref="C104:C111"/>
    <mergeCell ref="D101:G101"/>
    <mergeCell ref="H101:K101"/>
    <mergeCell ref="L101:O101"/>
    <mergeCell ref="D98:D99"/>
    <mergeCell ref="E98:E99"/>
    <mergeCell ref="F98:F99"/>
    <mergeCell ref="G98:G99"/>
    <mergeCell ref="H98:H99"/>
    <mergeCell ref="I98:I99"/>
    <mergeCell ref="P123:S123"/>
    <mergeCell ref="M119:N119"/>
    <mergeCell ref="M120:N120"/>
    <mergeCell ref="M121:N121"/>
    <mergeCell ref="R116:S116"/>
    <mergeCell ref="R117:S117"/>
    <mergeCell ref="R118:S118"/>
    <mergeCell ref="R119:S119"/>
    <mergeCell ref="R120:S120"/>
    <mergeCell ref="H124:K124"/>
    <mergeCell ref="L124:O124"/>
    <mergeCell ref="B112:B121"/>
    <mergeCell ref="C112:C113"/>
    <mergeCell ref="C114:C121"/>
    <mergeCell ref="E114:F114"/>
    <mergeCell ref="E115:F115"/>
    <mergeCell ref="E116:F116"/>
    <mergeCell ref="E117:F117"/>
    <mergeCell ref="L123:O123"/>
    <mergeCell ref="I116:J116"/>
    <mergeCell ref="I117:J117"/>
    <mergeCell ref="I118:J118"/>
    <mergeCell ref="I119:J119"/>
    <mergeCell ref="I120:J120"/>
    <mergeCell ref="R121:S121"/>
    <mergeCell ref="I121:J121"/>
    <mergeCell ref="M116:N116"/>
    <mergeCell ref="M117:N117"/>
    <mergeCell ref="M118:N118"/>
    <mergeCell ref="E121:F121"/>
    <mergeCell ref="D123:G123"/>
    <mergeCell ref="H123:K123"/>
    <mergeCell ref="E118:F118"/>
    <mergeCell ref="E119:F119"/>
    <mergeCell ref="E120:F120"/>
    <mergeCell ref="C2:G2"/>
    <mergeCell ref="B6:G6"/>
    <mergeCell ref="B7:G7"/>
    <mergeCell ref="B8:G8"/>
    <mergeCell ref="C3:G3"/>
    <mergeCell ref="M129:N129"/>
    <mergeCell ref="J68:K68"/>
    <mergeCell ref="J69:K69"/>
    <mergeCell ref="N68:O68"/>
    <mergeCell ref="N69:O6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B126:B129"/>
    <mergeCell ref="C126:C127"/>
    <mergeCell ref="B124:B125"/>
    <mergeCell ref="C124:C125"/>
    <mergeCell ref="D124:G124"/>
    <mergeCell ref="R69:S69"/>
    <mergeCell ref="I114:J114"/>
    <mergeCell ref="I115:J115"/>
    <mergeCell ref="M114:N114"/>
    <mergeCell ref="M115:N115"/>
    <mergeCell ref="R115:S115"/>
    <mergeCell ref="R114:S114"/>
    <mergeCell ref="P101:S101"/>
    <mergeCell ref="Q98:Q99"/>
    <mergeCell ref="R98:R99"/>
    <mergeCell ref="R103:S103"/>
    <mergeCell ref="S98:S99"/>
    <mergeCell ref="L98:L99"/>
    <mergeCell ref="N95:N96"/>
    <mergeCell ref="O95:O96"/>
    <mergeCell ref="P95:P96"/>
    <mergeCell ref="Q95:Q96"/>
    <mergeCell ref="R95:R96"/>
    <mergeCell ref="R102:S102"/>
    <mergeCell ref="N98:N99"/>
  </mergeCells>
  <conditionalFormatting sqref="E136">
    <cfRule type="iconSet" priority="1">
      <iconSet iconSet="4ArrowsGray">
        <cfvo type="percent" val="0"/>
        <cfvo type="percent" val="25"/>
        <cfvo type="percent" val="50"/>
        <cfvo type="percent" val="75"/>
      </iconSet>
    </cfRule>
  </conditionalFormatting>
  <dataValidations xWindow="633" yWindow="580" count="65">
    <dataValidation type="list" allowBlank="1" showInputMessage="1" showErrorMessage="1" prompt="Select type of policy" sqref="G127 K127">
      <formula1>$H$164:$H$185</formula1>
    </dataValidation>
    <dataValidation type="list" allowBlank="1" showInputMessage="1" showErrorMessage="1" prompt="Select type of assets" sqref="E113 Q113 M113 I113">
      <formula1>$L$140:$L$146</formula1>
    </dataValidation>
    <dataValidation type="whole" allowBlank="1" showInputMessage="1" showErrorMessage="1" error="Please enter a number here" prompt="Enter No. of development strategies" sqref="D129 H129 L129 P129">
      <formula1>0</formula1>
      <formula2>999999999</formula2>
    </dataValidation>
    <dataValidation type="whole" allowBlank="1" showInputMessage="1" showErrorMessage="1" error="Please enter a number" prompt="Enter No. of policy introduced or adjusted" sqref="D127 H127 L127 P127">
      <formula1>0</formula1>
      <formula2>999999999999</formula2>
    </dataValidation>
    <dataValidation type="decimal" allowBlank="1" showInputMessage="1" showErrorMessage="1" error="Please enter a number" prompt="Enter income level of households" sqref="O121 G121 K121 G115 G117 G119 K115 K117 K119 O115 O117 O119">
      <formula1>0</formula1>
      <formula2>9999999999999</formula2>
    </dataValidation>
    <dataValidation type="whole" allowBlank="1" showInputMessage="1" showErrorMessage="1" prompt="Enter number of households" sqref="L121 D121 H121 D115 D117 D119 H115 H117 H119 L115 L117 L119 P115 P117 P119 P121">
      <formula1>0</formula1>
      <formula2>999999999999</formula2>
    </dataValidation>
    <dataValidation type="whole" allowBlank="1" showInputMessage="1" showErrorMessage="1" prompt="Enter number of assets" sqref="D113 P113 L113 H113">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formula1>0</formula1>
    </dataValidation>
    <dataValidation type="whole" allowBlank="1" showInputMessage="1" showErrorMessage="1" error="Please enter a number here" prompt="Please enter a number" sqref="D78:D83 H78:H83 L78:L83 P78:P83">
      <formula1>0</formula1>
      <formula2>9999999999999990</formula2>
    </dataValidation>
    <dataValidation type="decimal" allowBlank="1" showInputMessage="1" showErrorMessage="1" errorTitle="Invalid data" error="Please enter a number" prompt="Please enter a number here" sqref="E54 I54 D65 H65 L65 P65">
      <formula1>0</formula1>
      <formula2>9999999999</formula2>
    </dataValidation>
    <dataValidation type="decimal" allowBlank="1" showInputMessage="1" showErrorMessage="1" errorTitle="Invalid data" error="Please enter a number" prompt="Enter total number of staff trained" sqref="D57">
      <formula1>0</formula1>
      <formula2>9999999999</formula2>
    </dataValidation>
    <dataValidation type="decimal" allowBlank="1" showInputMessage="1" showErrorMessage="1" errorTitle="Invalid data" error="Please enter a number" sqref="Q54 P57 L57 H57 M54">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formula1>0</formula1>
      <formula2>9999999999</formula2>
    </dataValidation>
    <dataValidation type="list" allowBlank="1" showInputMessage="1" showErrorMessage="1" prompt="Select income source" sqref="E115:F115 R121 R119 R117 M121 M119 M117 I121 I119 I117 R115 M115 I115 E117:F117 E119:F119 E121:F121">
      <formula1>$K$139:$K$153</formula1>
    </dataValidation>
    <dataValidation type="list" allowBlank="1" showInputMessage="1" showErrorMessage="1" prompt="Please select the alternate source" sqref="G111 S111 S109 S107 S105 O109 O107 O105 K109 K107 K105 G109 G107 K111 G105 O111">
      <formula1>$K$139:$K$153</formula1>
    </dataValidation>
    <dataValidation type="list" allowBlank="1" showInputMessage="1" showErrorMessage="1" prompt="Select % increase in income level" sqref="F111 R111 R109 R107 R105 N109 N107 N105 J109 J107 J105 F109 F107 J111 F105 N111">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formula1>$C$166:$C$173</formula1>
    </dataValidation>
    <dataValidation type="list" allowBlank="1" showInputMessage="1" showErrorMessage="1" prompt="Enter the unit and type of the natural asset of ecosystem restored" sqref="F89:F90 J92:J93 J95:J96 J98:J99 N92:N93 N95:N96 N98:N99 F98:F99 F95:F96 F92:F93 N89:N90 J89:J90">
      <formula1>$C$160:$C$163</formula1>
    </dataValidation>
    <dataValidation type="list" allowBlank="1" showInputMessage="1" showErrorMessage="1" prompt="Select targeted asset" sqref="E71:E76 I71:I76 M71:M76 Q71:Q76">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formula1>$D$163:$D$166</formula1>
    </dataValidation>
    <dataValidation type="list" allowBlank="1" showInputMessage="1" showErrorMessage="1" prompt="Select status" sqref="O38 S38 S36 S34 S32 S30 O36 O34 O32 O30 K36 K34 K32 K30 G38 G34 G32 G30 G36 K38">
      <formula1>$E$163:$E$165</formula1>
    </dataValidation>
    <dataValidation type="list" allowBlank="1" showInputMessage="1" showErrorMessage="1" sqref="E142:E143">
      <formula1>$D$16:$D$18</formula1>
    </dataValidation>
    <dataValidation type="list" allowBlank="1" showInputMessage="1" showErrorMessage="1" prompt="Select effectiveness" sqref="G129 S129 O129 K129">
      <formula1>$K$155:$K$159</formula1>
    </dataValidation>
    <dataValidation type="list" allowBlank="1" showInputMessage="1" showErrorMessage="1" prompt="Select a sector" sqref="F63:G63 R63:S63 N63:O63 J63:K63">
      <formula1>$J$146:$J$154</formula1>
    </dataValidation>
    <dataValidation type="decimal" allowBlank="1" showInputMessage="1" showErrorMessage="1" errorTitle="Invalid data" error="Please enter a number between 0 and 9999999" prompt="Enter a number here" sqref="E21:G21 E27 Q27 M21:O21 M27 I27 I21:K21 Q21:S21">
      <formula1>0</formula1>
      <formula2>99999999999</formula2>
    </dataValidation>
    <dataValidation type="decimal" allowBlank="1" showInputMessage="1" showErrorMessage="1" errorTitle="Invalid data" error="Enter a percentage between 0 and 100" prompt="Enter a percentage (between 0 and 100)" sqref="F22:G23 J22:K23 N22:O23 Q22:S23">
      <formula1>0</formula1>
      <formula2>100</formula2>
    </dataValidation>
    <dataValidation type="decimal" allowBlank="1" showInputMessage="1" showErrorMessage="1" errorTitle="Invalid data" error="Please enter a number between 0 and 100" prompt="Enter a percentage between 0 and 100" sqref="E22:E23 E65 P63:Q63 I22:I23 M28 I28 M22:M23 E28 E55 E103 I55 M55 M57 I57 Q28 E57 Q57 I65 M65 Q65 Q103 M111 I111 M103 I103 E111 Q55 D63:E63 E105 E107 E109 I105 I107 I109 M105 M107 M109 Q105 Q107 Q109 Q111 H63:I63 L63:M63">
      <formula1>0</formula1>
      <formula2>100</formula2>
    </dataValidation>
    <dataValidation type="list" allowBlank="1" showInputMessage="1" showErrorMessage="1" prompt="Select type of policy" sqref="S127 O127">
      <formula1>policy</formula1>
    </dataValidation>
    <dataValidation type="list" allowBlank="1" showInputMessage="1" showErrorMessage="1" prompt="Select income source" sqref="Q115 Q119 Q121 Q117">
      <formula1>incomesource</formula1>
    </dataValidation>
    <dataValidation type="list" allowBlank="1" showInputMessage="1" showErrorMessage="1" prompt="Select the effectiveness of protection/rehabilitation" sqref="S98 S92 S95 S89">
      <formula1>effectiveness</formula1>
    </dataValidation>
    <dataValidation type="list" allowBlank="1" showInputMessage="1" showErrorMessage="1" prompt="Select programme/sector" sqref="F87 R87 N87 J87">
      <formula1>$J$146:$J$154</formula1>
    </dataValidation>
    <dataValidation type="list" allowBlank="1" showInputMessage="1" showErrorMessage="1" prompt="Select level of improvements" sqref="I87 M87 Q87">
      <formula1>effectiveness</formula1>
    </dataValidation>
    <dataValidation type="list" allowBlank="1" showInputMessage="1" showErrorMessage="1" prompt="Select changes in asset" sqref="F71:G76 R71:S76 N71:O76 J71:K76">
      <formula1>$I$155:$I$159</formula1>
    </dataValidation>
    <dataValidation type="list" allowBlank="1" showInputMessage="1" showErrorMessage="1" prompt="Select response level" sqref="F69 R69 N69 J69">
      <formula1>$H$155:$H$159</formula1>
    </dataValidation>
    <dataValidation type="list" allowBlank="1" showInputMessage="1" showErrorMessage="1" prompt="Select geographical scale" sqref="E69 Q69 M69 I69">
      <formula1>$D$151:$D$153</formula1>
    </dataValidation>
    <dataValidation type="list" allowBlank="1" showInputMessage="1" showErrorMessage="1" prompt="Select project/programme sector" sqref="D69 Q30 Q32 Q34 Q36 Q38 M38 M36 M34 M32 M30 I30 I32 I34 I36 I38 E38 E36 E34 E32 E30 P69 L69 H69">
      <formula1>$J$146:$J$154</formula1>
    </dataValidation>
    <dataValidation type="list" allowBlank="1" showInputMessage="1" showErrorMessage="1" prompt="Select level of awarness" sqref="F65:G65 R65:S65 N65:O65 J65:K65">
      <formula1>$G$155:$G$159</formula1>
    </dataValidation>
    <dataValidation type="list" allowBlank="1" showInputMessage="1" showErrorMessage="1" prompt="Select scale" sqref="G59 S59 K59 O59">
      <formula1>$F$155:$F$158</formula1>
    </dataValidation>
    <dataValidation type="list" allowBlank="1" showInputMessage="1" showErrorMessage="1" prompt="Select scale" sqref="F127 Q59 M59 I59 E59 R38 R36 R34 R32 R30 N30 N32 N34 N36 N38 J38 J36 J34 J32 J30 F38 F36 F34 F32 F30 R127 N127 J127">
      <formula1>$D$151:$D$153</formula1>
    </dataValidation>
    <dataValidation type="list" allowBlank="1" showInputMessage="1" showErrorMessage="1" prompt="Select capacity level" sqref="G54 S54 K54 O54">
      <formula1>$F$155:$F$158</formula1>
    </dataValidation>
    <dataValidation type="list" allowBlank="1" showInputMessage="1" showErrorMessage="1" prompt="Select sector" sqref="F54 Q127 R54 R113 N113 J113 F113 R59 E127 S78:S83 P71:P76 O78:O83 L71:L76 K78:K83 H71:H76 G78:G83 D71:D76 J59 N59 I127 J54 N54 M127 F59">
      <formula1>$J$146:$J$154</formula1>
    </dataValidation>
    <dataValidation type="list" allowBlank="1" showInputMessage="1" showErrorMessage="1" sqref="I126 O112 K77 I77 G77 K126 M126 Q77 S77 E126 O126 F112 G126 S112 O77 M77 K112 S126 Q126">
      <formula1>group</formula1>
    </dataValidation>
    <dataValidation type="list" allowBlank="1" showInputMessage="1" showErrorMessage="1" sqref="B66">
      <formula1>selectyn</formula1>
    </dataValidation>
    <dataValidation type="list" allowBlank="1" showInputMessage="1" showErrorMessage="1" error="Select from the drop-down list" prompt="Select type of hazards information generated from the drop-down list_x000a_" sqref="F27:F28 R27:R28 N27:N28 J27:J28">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formula1>$D$135:$D$142</formula1>
    </dataValidation>
    <dataValidation type="list" allowBlank="1" showInputMessage="1" showErrorMessage="1" prompt="Select type" sqref="F57:G57 P59 L59 H59 D59 R57:S57 N57:O57 J57:K57">
      <formula1>$D$147:$D$149</formula1>
    </dataValidation>
    <dataValidation type="list" allowBlank="1" showInputMessage="1" showErrorMessage="1" sqref="E78:F83 I78:J83 M78:N83 Q78:R83">
      <formula1>type1</formula1>
    </dataValidation>
    <dataValidation type="list" allowBlank="1" showInputMessage="1" showErrorMessage="1" prompt="Select level of improvements" sqref="D87:E87 P87 L87 H87">
      <formula1>$K$155:$K$159</formula1>
    </dataValidation>
    <dataValidation type="list" allowBlank="1" showInputMessage="1" showErrorMessage="1" prompt="Select type" sqref="G87 O87 S87 K87">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formula1>$K$155:$K$159</formula1>
    </dataValidation>
    <dataValidation type="list" allowBlank="1" showInputMessage="1" showErrorMessage="1" error="Please select improvement level from the drop-down list" prompt="Select improvement level" sqref="F103:G103 R103:S103 N103:O103 J103:K103">
      <formula1>$H$150:$H$154</formula1>
    </dataValidation>
    <dataValidation type="list" allowBlank="1" showInputMessage="1" showErrorMessage="1" prompt="Select adaptation strategy" sqref="G113 S113 O113 K113">
      <formula1>$I$161:$I$177</formula1>
    </dataValidation>
    <dataValidation type="list" allowBlank="1" showInputMessage="1" showErrorMessage="1" prompt="Select integration level" sqref="D125:S125">
      <formula1>$H$143:$H$147</formula1>
    </dataValidation>
    <dataValidation type="list" allowBlank="1" showInputMessage="1" showErrorMessage="1" prompt="Select state of enforcement" sqref="E129:F129 Q129:R129 M129:N129 I129:J129">
      <formula1>$I$136:$I$140</formula1>
    </dataValidation>
    <dataValidation type="list" allowBlank="1" showInputMessage="1" showErrorMessage="1" error="Please select the from the drop-down list_x000a_" prompt="Please select from the drop-down list" sqref="C17">
      <formula1>$J$147:$J$154</formula1>
    </dataValidation>
    <dataValidation type="list" allowBlank="1" showInputMessage="1" showErrorMessage="1" error="Please select from the drop-down list" prompt="Please select from the drop-down list" sqref="C14">
      <formula1>$C$156:$C$158</formula1>
    </dataValidation>
    <dataValidation type="list" allowBlank="1" showInputMessage="1" showErrorMessage="1" error="Select from the drop-down list" prompt="Select from the drop-down list" sqref="C16">
      <formula1>$B$156:$B$159</formula1>
    </dataValidation>
    <dataValidation type="list" allowBlank="1" showInputMessage="1" showErrorMessage="1" error="Select from the drop-down list" prompt="Select from the drop-down list" sqref="C15">
      <formula1>$B$162:$B$320</formula1>
    </dataValidation>
    <dataValidation allowBlank="1" showInputMessage="1" showErrorMessage="1" prompt="Please enter your project ID" sqref="C12"/>
    <dataValidation allowBlank="1" showInputMessage="1" showErrorMessage="1" prompt="Enter the name of the Implementing Entity_x000a_" sqref="C13"/>
    <dataValidation type="list" allowBlank="1" showInputMessage="1" showErrorMessage="1" error="Select from the drop-down list._x000a_" prompt="Select overall effectiveness" sqref="G27:G28 K27:K28 O27:O28 S27:S28">
      <formula1>$K$155:$K$159</formula1>
    </dataValidation>
  </dataValidations>
  <pageMargins left="0.7" right="0.22" top="0.75" bottom="0.75" header="0.3" footer="0.3"/>
  <pageSetup paperSize="8" scale="37" fitToHeight="0" orientation="landscape" cellComments="asDisplayed"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zoomScale="90" zoomScaleNormal="90" workbookViewId="0">
      <selection activeCell="B1" sqref="B1:D7"/>
    </sheetView>
  </sheetViews>
  <sheetFormatPr defaultColWidth="9.1796875" defaultRowHeight="14.5" x14ac:dyDescent="0.35"/>
  <cols>
    <col min="1" max="1" width="2.453125" style="83" customWidth="1"/>
    <col min="2" max="2" width="118.54296875" style="83" customWidth="1"/>
    <col min="3" max="3" width="5.26953125" style="83" customWidth="1"/>
    <col min="4" max="16384" width="9.1796875" style="83"/>
  </cols>
  <sheetData>
    <row r="1" spans="2:2" ht="23.25" customHeight="1" thickBot="1" x14ac:dyDescent="0.4">
      <c r="B1" s="214" t="s">
        <v>234</v>
      </c>
    </row>
    <row r="2" spans="2:2" ht="303" customHeight="1" thickBot="1" x14ac:dyDescent="0.4">
      <c r="B2" s="215" t="s">
        <v>780</v>
      </c>
    </row>
    <row r="3" spans="2:2" ht="16" thickBot="1" x14ac:dyDescent="0.4">
      <c r="B3" s="214" t="s">
        <v>235</v>
      </c>
    </row>
    <row r="4" spans="2:2" ht="294" customHeight="1" thickBot="1" x14ac:dyDescent="0.4">
      <c r="B4" s="216" t="s">
        <v>781</v>
      </c>
    </row>
  </sheetData>
  <customSheetViews>
    <customSheetView guid="{3BDE5115-0CAB-4E7F-8B71-52C140141670}" scale="90">
      <selection activeCell="C2" sqref="C2"/>
      <pageMargins left="0.7" right="0.7" top="0.75" bottom="0.75" header="0.3" footer="0.3"/>
      <pageSetup orientation="portrait" r:id="rId1"/>
    </customSheetView>
  </customSheetView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34</ProjectId>
    <ReportingPeriod xmlns="dc9b7735-1e97-4a24-b7a2-47bf824ab39e" xsi:nil="true"/>
    <WBDocsDocURL xmlns="dc9b7735-1e97-4a24-b7a2-47bf824ab39e">http://wbdocsservices.worldbank.org/services?I4_SERVICE=VC&amp;I4_KEY=TF069013&amp;I4_DOCID=090224b087c17a28</WBDocsDocURL>
    <WBDocsDocURLPublicOnly xmlns="dc9b7735-1e97-4a24-b7a2-47bf824ab39e">http://pubdocs.worldbank.org/en/308361595961945292/34-revised-PPR-III-of-MSSRF-project-for-web.xlsx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83</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9FD75E19-BB24-42A4-AC27-5ADCAF87AEA1}"/>
</file>

<file path=customXml/itemProps2.xml><?xml version="1.0" encoding="utf-8"?>
<ds:datastoreItem xmlns:ds="http://schemas.openxmlformats.org/officeDocument/2006/customXml" ds:itemID="{5FAA0609-47F5-49CD-8448-64A9B46E6872}"/>
</file>

<file path=customXml/itemProps3.xml><?xml version="1.0" encoding="utf-8"?>
<ds:datastoreItem xmlns:ds="http://schemas.openxmlformats.org/officeDocument/2006/customXml" ds:itemID="{6CF3B4B2-8A12-4098-9A55-54F0A0C53B6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Overview</vt:lpstr>
      <vt:lpstr>FinancialData</vt:lpstr>
      <vt:lpstr>Risk Assesment</vt:lpstr>
      <vt:lpstr>Rating</vt:lpstr>
      <vt:lpstr>Project Indicators</vt:lpstr>
      <vt:lpstr>Lessons Learned</vt:lpstr>
      <vt:lpstr>Results Tracker</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2019-11-14T07:00:42Z</cp:lastPrinted>
  <dcterms:created xsi:type="dcterms:W3CDTF">2010-11-30T14:15:01Z</dcterms:created>
  <dcterms:modified xsi:type="dcterms:W3CDTF">2020-07-28T18:42:17Z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424e385a-8fc3-4f2e-a46d-28bd41f4b743,3;424e385a-8fc3-4f2e-a46d-28bd41f4b743,3;424e385a-8fc3-4f2e-a46d-28bd41f4b743,3;424e385a-8fc3-4f2e-a46d-28bd41f4b743,3;424e385a-8fc3-4f2e-a46d-28bd41f4b743,3;424e385a-8fc3-4f2e-a46d-28bd41f4b743,3;424e385a-8fc3-4f2e-a46d-28bd41f4b743,3;424e385a-8fc3-4f2e-a46d-28bd41f4b743,3;424e385a-8fc3-4f2e-a46d-28bd41f4b743,3;407caa77-5430-4363-972c-6ff83a5f7a83,5;</vt:lpwstr>
  </property>
</Properties>
</file>