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4.xml" ContentType="application/vnd.openxmlformats-officedocument.drawing+xml"/>
  <Override PartName="/xl/ctrlProps/ctrlProp74.xml" ContentType="application/vnd.ms-excel.controlproperties+xml"/>
  <Override PartName="/xl/ctrlProps/ctrlProp75.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autoCompressPictures="0" defaultThemeVersion="124226"/>
  <mc:AlternateContent xmlns:mc="http://schemas.openxmlformats.org/markup-compatibility/2006">
    <mc:Choice Requires="x15">
      <x15ac:absPath xmlns:x15ac="http://schemas.microsoft.com/office/spreadsheetml/2010/11/ac" url="C:\Users\USER\Dropbox\Hugo - Mes documents\Consultancies\AF RBM\NABARD West Bengal\PPR V\"/>
    </mc:Choice>
  </mc:AlternateContent>
  <xr:revisionPtr revIDLastSave="0" documentId="13_ncr:1_{10B6508F-2CD8-4894-8E34-B75E97394959}" xr6:coauthVersionLast="47" xr6:coauthVersionMax="47" xr10:uidLastSave="{00000000-0000-0000-0000-000000000000}"/>
  <bookViews>
    <workbookView xWindow="-120" yWindow="-120" windowWidth="20730" windowHeight="11160" tabRatio="847" xr2:uid="{00000000-000D-0000-FFFF-FFFF00000000}"/>
  </bookViews>
  <sheets>
    <sheet name="Overview" sheetId="1" r:id="rId1"/>
    <sheet name="Financial Data" sheetId="20" r:id="rId2"/>
    <sheet name="Risk Assesment" sheetId="27" r:id="rId3"/>
    <sheet name="ESP Compliance" sheetId="21" r:id="rId4"/>
    <sheet name="GP Compliance" sheetId="22" r:id="rId5"/>
    <sheet name="ESP and GP Guidance notes" sheetId="14" r:id="rId6"/>
    <sheet name="Rating" sheetId="23" r:id="rId7"/>
    <sheet name="Project Indicators" sheetId="24" r:id="rId8"/>
    <sheet name="Lessons Learned" sheetId="25" r:id="rId9"/>
    <sheet name="Results Tracker" sheetId="28" r:id="rId10"/>
  </sheets>
  <externalReferences>
    <externalReference r:id="rId11"/>
    <externalReference r:id="rId12"/>
    <externalReference r:id="rId13"/>
  </externalReferences>
  <definedNames>
    <definedName name="_xlnm._FilterDatabase" localSheetId="6" hidden="1">Rating!$C$7:$K$8</definedName>
    <definedName name="iincome" localSheetId="3">#REF!</definedName>
    <definedName name="iincome" localSheetId="4">#REF!</definedName>
    <definedName name="iincome" localSheetId="6">#REF!</definedName>
    <definedName name="iincome" localSheetId="9">#REF!</definedName>
    <definedName name="iincome" localSheetId="2">#REF!</definedName>
    <definedName name="iincome">#REF!</definedName>
    <definedName name="income" localSheetId="3">#REF!</definedName>
    <definedName name="income" localSheetId="4">#REF!</definedName>
    <definedName name="income" localSheetId="6">#REF!</definedName>
    <definedName name="income" localSheetId="9">#REF!</definedName>
    <definedName name="income" localSheetId="2">#REF!</definedName>
    <definedName name="income">#REF!</definedName>
    <definedName name="incomelevel" localSheetId="9">'Results Tracker'!$E$141:$E$143</definedName>
    <definedName name="incomelevel">#REF!</definedName>
    <definedName name="info" localSheetId="9">'Results Tracker'!$E$160:$E$162</definedName>
    <definedName name="info">#REF!</definedName>
    <definedName name="Month">[1]Dropdowns!$G$2:$G$13</definedName>
    <definedName name="overalleffect" localSheetId="9">'Results Tracker'!$D$160:$D$162</definedName>
    <definedName name="overalleffect">#REF!</definedName>
    <definedName name="physicalassets" localSheetId="9">'Results Tracker'!$J$160:$J$168</definedName>
    <definedName name="physicalassets">#REF!</definedName>
    <definedName name="_xlnm.Print_Area" localSheetId="3">'ESP Compliance'!$A$1:$G$71</definedName>
    <definedName name="_xlnm.Print_Area" localSheetId="0">Overview!$A$1:$E$72</definedName>
    <definedName name="_xlnm.Print_Area" localSheetId="2">'Risk Assesment'!$A$1:$H$35</definedName>
    <definedName name="quality" localSheetId="9">'Results Tracker'!$B$151:$B$155</definedName>
    <definedName name="quality">#REF!</definedName>
    <definedName name="question" localSheetId="9">'Results Tracker'!$F$151:$F$153</definedName>
    <definedName name="question">#REF!</definedName>
    <definedName name="responses" localSheetId="9">'Results Tracker'!$C$151:$C$155</definedName>
    <definedName name="responses">#REF!</definedName>
    <definedName name="state" localSheetId="9">'Results Tracker'!$I$155:$I$157</definedName>
    <definedName name="state">#REF!</definedName>
    <definedName name="type1" localSheetId="3">'[2]Results Tracker'!$G$151:$G$154</definedName>
    <definedName name="type1" localSheetId="4">'[2]Results Tracker'!$G$151:$G$154</definedName>
    <definedName name="type1" localSheetId="6">'[3]Results Tracker'!$G$151:$G$154</definedName>
    <definedName name="type1" localSheetId="9">'Results Tracker'!$G$151:$G$154</definedName>
    <definedName name="type1" localSheetId="2">'[2]Results Tracker'!$G$151:$G$154</definedName>
    <definedName name="type1">#REF!</definedName>
    <definedName name="Year">[1]Dropdowns!$H$2:$H$36</definedName>
    <definedName name="yesno" localSheetId="9">'Results Tracker'!$E$147:$E$148</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1" i="28" l="1"/>
  <c r="I21" i="28"/>
  <c r="E21" i="28"/>
  <c r="J117" i="20" l="1"/>
  <c r="J118" i="20" s="1"/>
  <c r="J111" i="20"/>
  <c r="J105" i="20"/>
  <c r="J101" i="20"/>
  <c r="J102" i="20" s="1"/>
  <c r="J96" i="20"/>
  <c r="J92" i="20"/>
  <c r="J83" i="20"/>
  <c r="J78" i="20"/>
  <c r="J73" i="20"/>
  <c r="J119" i="20" l="1"/>
  <c r="J121" i="20" s="1"/>
  <c r="K66" i="20"/>
  <c r="K62" i="20"/>
  <c r="I116" i="20" s="1"/>
  <c r="K61" i="20"/>
  <c r="I115" i="20" s="1"/>
  <c r="K60" i="20"/>
  <c r="I114" i="20" s="1"/>
  <c r="K59" i="20"/>
  <c r="K58" i="20"/>
  <c r="I112" i="20" s="1"/>
  <c r="J63" i="20"/>
  <c r="K56" i="20"/>
  <c r="I110" i="20" s="1"/>
  <c r="K55" i="20"/>
  <c r="I109" i="20" s="1"/>
  <c r="K54" i="20"/>
  <c r="I108" i="20" s="1"/>
  <c r="K53" i="20"/>
  <c r="I107" i="20" s="1"/>
  <c r="K52" i="20"/>
  <c r="K50" i="20"/>
  <c r="I104" i="20" s="1"/>
  <c r="K49" i="20"/>
  <c r="I103" i="20" s="1"/>
  <c r="I105" i="20" s="1"/>
  <c r="K46" i="20"/>
  <c r="K45" i="20"/>
  <c r="I99" i="20" s="1"/>
  <c r="K44" i="20"/>
  <c r="I98" i="20" s="1"/>
  <c r="K43" i="20"/>
  <c r="I97" i="20" s="1"/>
  <c r="K41" i="20"/>
  <c r="I95" i="20" s="1"/>
  <c r="K40" i="20"/>
  <c r="I94" i="20" s="1"/>
  <c r="K39" i="20"/>
  <c r="K37" i="20"/>
  <c r="I91" i="20" s="1"/>
  <c r="K36" i="20"/>
  <c r="I90" i="20" s="1"/>
  <c r="K35" i="20"/>
  <c r="I89" i="20" s="1"/>
  <c r="K34" i="20"/>
  <c r="I88" i="20" s="1"/>
  <c r="K33" i="20"/>
  <c r="I87" i="20" s="1"/>
  <c r="K32" i="20"/>
  <c r="I86" i="20" s="1"/>
  <c r="K31" i="20"/>
  <c r="K30" i="20"/>
  <c r="I84" i="20" s="1"/>
  <c r="K28" i="20"/>
  <c r="I82" i="20" s="1"/>
  <c r="K27" i="20"/>
  <c r="I81" i="20" s="1"/>
  <c r="K26" i="20"/>
  <c r="I80" i="20" s="1"/>
  <c r="K25" i="20"/>
  <c r="I79" i="20" s="1"/>
  <c r="K23" i="20"/>
  <c r="I77" i="20" s="1"/>
  <c r="K22" i="20"/>
  <c r="I76" i="20" s="1"/>
  <c r="K21" i="20"/>
  <c r="I75" i="20" s="1"/>
  <c r="K20" i="20"/>
  <c r="I74" i="20" s="1"/>
  <c r="K18" i="20"/>
  <c r="I72" i="20" s="1"/>
  <c r="K17" i="20"/>
  <c r="I71" i="20" s="1"/>
  <c r="J57" i="20"/>
  <c r="J64" i="20" s="1"/>
  <c r="J51" i="20"/>
  <c r="J47" i="20"/>
  <c r="J42" i="20"/>
  <c r="J38" i="20"/>
  <c r="J29" i="20"/>
  <c r="J24" i="20"/>
  <c r="J19" i="20"/>
  <c r="I64" i="20"/>
  <c r="I48" i="20"/>
  <c r="I24" i="20"/>
  <c r="I19" i="20"/>
  <c r="I65" i="20" l="1"/>
  <c r="I67" i="20" s="1"/>
  <c r="I73" i="20"/>
  <c r="K51" i="20"/>
  <c r="I83" i="20"/>
  <c r="I78" i="20"/>
  <c r="K19" i="20"/>
  <c r="K24" i="20"/>
  <c r="K38" i="20"/>
  <c r="I85" i="20"/>
  <c r="I92" i="20" s="1"/>
  <c r="K47" i="20"/>
  <c r="K48" i="20" s="1"/>
  <c r="I100" i="20"/>
  <c r="I101" i="20" s="1"/>
  <c r="K57" i="20"/>
  <c r="I106" i="20"/>
  <c r="I111" i="20" s="1"/>
  <c r="K63" i="20"/>
  <c r="K64" i="20" s="1"/>
  <c r="I113" i="20"/>
  <c r="I117" i="20" s="1"/>
  <c r="I118" i="20" s="1"/>
  <c r="K29" i="20"/>
  <c r="K42" i="20"/>
  <c r="I93" i="20"/>
  <c r="I96" i="20" s="1"/>
  <c r="J48" i="20"/>
  <c r="J65" i="20" s="1"/>
  <c r="K65" i="20" l="1"/>
  <c r="K67" i="20" s="1"/>
  <c r="I102" i="20"/>
  <c r="I119" i="20" s="1"/>
  <c r="I121" i="20" s="1"/>
  <c r="J67" i="20"/>
  <c r="H121" i="20" l="1"/>
  <c r="H120" i="20"/>
  <c r="H119" i="20"/>
  <c r="H118" i="20"/>
  <c r="H117" i="20"/>
  <c r="H116" i="20"/>
  <c r="H115" i="20"/>
  <c r="H114" i="20"/>
  <c r="H113" i="20"/>
  <c r="H112" i="20"/>
  <c r="H111" i="20"/>
  <c r="H110" i="20"/>
  <c r="H109" i="20"/>
  <c r="H108" i="20"/>
  <c r="H107" i="20"/>
  <c r="H106" i="20"/>
  <c r="H105" i="20"/>
  <c r="H104" i="20"/>
  <c r="H103" i="20"/>
  <c r="H102" i="20"/>
  <c r="H101" i="20"/>
  <c r="H100" i="20"/>
  <c r="H99" i="20"/>
  <c r="H98" i="20"/>
  <c r="H97" i="20"/>
  <c r="H96" i="20"/>
  <c r="H95" i="20"/>
  <c r="H94" i="20"/>
  <c r="H93" i="20"/>
  <c r="H92" i="20"/>
  <c r="H91" i="20"/>
  <c r="H90" i="20"/>
  <c r="H89" i="20"/>
  <c r="H88" i="20"/>
  <c r="H87" i="20"/>
  <c r="H86" i="20"/>
  <c r="H85" i="20"/>
  <c r="H84" i="20"/>
  <c r="H83" i="20"/>
  <c r="H82" i="20"/>
  <c r="H81" i="20"/>
  <c r="H80" i="20"/>
  <c r="H79" i="20"/>
  <c r="H78" i="20"/>
  <c r="H77" i="20"/>
  <c r="H76" i="20"/>
  <c r="H75" i="20"/>
  <c r="H74" i="20"/>
  <c r="H73" i="20"/>
  <c r="H72" i="20"/>
  <c r="H71" i="20"/>
</calcChain>
</file>

<file path=xl/sharedStrings.xml><?xml version="1.0" encoding="utf-8"?>
<sst xmlns="http://schemas.openxmlformats.org/spreadsheetml/2006/main" count="2320" uniqueCount="1193">
  <si>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</si>
  <si>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</si>
  <si>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</si>
  <si>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</si>
  <si>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</si>
  <si>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</si>
  <si>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</si>
  <si>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</si>
  <si>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</si>
  <si>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</si>
  <si>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</si>
  <si>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</si>
  <si>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</si>
  <si>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</si>
  <si>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</si>
  <si>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</si>
  <si>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</si>
  <si>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</si>
  <si>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</si>
  <si>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</si>
  <si>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</si>
  <si>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</si>
  <si>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</si>
  <si>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</si>
  <si>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</si>
  <si>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</si>
  <si>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</si>
  <si>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</si>
  <si>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</si>
  <si>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</si>
  <si>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</si>
  <si>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</si>
  <si>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</si>
  <si>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</si>
  <si>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</si>
  <si>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</si>
  <si>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</si>
  <si>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</si>
  <si>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</si>
  <si>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</si>
  <si>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</si>
  <si>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</si>
  <si>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</si>
  <si>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</si>
  <si>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</si>
  <si>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</si>
  <si>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</si>
  <si>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</si>
  <si>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</si>
  <si>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</si>
  <si>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</si>
  <si>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</si>
  <si>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</si>
  <si>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</si>
  <si>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</si>
  <si>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</si>
  <si>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</si>
  <si>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</si>
  <si>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</si>
  <si>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</si>
  <si>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</si>
  <si>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</si>
  <si>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</si>
  <si>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</si>
  <si>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</si>
  <si>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</si>
  <si>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</si>
  <si>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</si>
  <si>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</si>
  <si>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</si>
  <si>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</si>
  <si>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</si>
  <si>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</si>
  <si>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</si>
  <si>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</si>
  <si>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</si>
  <si>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</si>
  <si>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</si>
  <si>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</si>
  <si>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</si>
  <si>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</si>
  <si>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</si>
  <si>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</si>
  <si>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</si>
  <si>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</si>
  <si>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</si>
  <si>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</si>
  <si>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</si>
  <si>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</si>
  <si>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</si>
  <si>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</si>
  <si>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</si>
  <si>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</si>
  <si>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</si>
  <si>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</si>
  <si>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</si>
  <si>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</si>
  <si>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</si>
  <si>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</si>
  <si>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</si>
  <si>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</si>
  <si>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</si>
  <si>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</si>
  <si>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</si>
  <si>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</si>
  <si>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</si>
  <si>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</si>
  <si>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</si>
  <si>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</si>
  <si>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</si>
  <si>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</si>
  <si>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</si>
  <si>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</si>
  <si>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</si>
  <si>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</si>
  <si>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</si>
  <si>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</si>
  <si>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</si>
  <si>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</si>
  <si>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</si>
  <si>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</si>
  <si>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</si>
  <si>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</si>
  <si>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</si>
  <si>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</si>
  <si>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</si>
  <si>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</si>
  <si>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</si>
  <si>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</si>
  <si>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</si>
  <si>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</si>
  <si>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</si>
  <si>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</si>
  <si>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</si>
  <si>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</si>
  <si>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</si>
  <si>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</si>
  <si>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</si>
  <si>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</si>
  <si>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</si>
  <si>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</si>
  <si>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</si>
  <si>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</si>
  <si>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</si>
  <si>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</si>
  <si>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</si>
  <si>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</si>
  <si>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</si>
  <si>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</si>
  <si>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</si>
  <si>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</si>
  <si>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</si>
  <si>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</si>
  <si>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</si>
  <si>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</si>
  <si>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</si>
  <si>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</si>
  <si>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</si>
  <si>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</si>
  <si>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</si>
  <si>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</si>
  <si>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</si>
  <si>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</si>
  <si>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</si>
  <si>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</si>
  <si>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</si>
  <si>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</si>
  <si>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</si>
  <si>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</si>
  <si>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</si>
  <si>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</si>
  <si>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</si>
  <si>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</si>
  <si>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</si>
  <si>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</si>
  <si>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</si>
  <si>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</si>
  <si>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</si>
  <si>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</si>
  <si>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</si>
  <si>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</si>
  <si>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</si>
  <si>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</si>
  <si>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</si>
  <si>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</si>
  <si>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</si>
  <si>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</si>
  <si>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</si>
  <si>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</si>
  <si>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</si>
  <si>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</si>
  <si>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</si>
  <si>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</si>
  <si>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</si>
  <si>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</si>
  <si>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</si>
  <si>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</si>
  <si>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</si>
  <si>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</si>
  <si>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</si>
  <si>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</si>
  <si>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</si>
  <si>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</si>
  <si>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</si>
  <si>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</si>
  <si>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</si>
  <si>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</si>
  <si>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</si>
  <si>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</si>
  <si>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</si>
  <si>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</si>
  <si>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</si>
  <si>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</si>
  <si>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</si>
  <si>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</si>
  <si>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</si>
  <si>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</si>
  <si>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</si>
  <si>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</si>
  <si>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</si>
  <si>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</si>
  <si>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</si>
  <si>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</si>
  <si>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</si>
  <si>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</si>
  <si>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</si>
  <si>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</si>
  <si>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</si>
  <si>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</si>
  <si>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</si>
  <si>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</si>
  <si>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</si>
  <si>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</si>
  <si>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</si>
  <si>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</si>
  <si>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</si>
  <si>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</si>
  <si>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</si>
  <si>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</si>
  <si>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</si>
  <si>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</si>
  <si>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</si>
  <si>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</si>
  <si>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</si>
  <si>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</si>
  <si>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</si>
  <si>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</si>
  <si>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</si>
  <si>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</si>
  <si>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</si>
  <si>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</si>
  <si>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</si>
  <si>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</si>
  <si>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</si>
  <si>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</si>
  <si>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</si>
  <si>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</si>
  <si>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</si>
  <si>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</si>
  <si>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</si>
  <si>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Please Provide the Name and Contact information of person(s) reponsible for completeling the Rating section</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</si>
  <si>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</si>
  <si>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</si>
  <si>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</si>
  <si>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</si>
  <si>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</si>
  <si>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</si>
  <si>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</si>
  <si>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</si>
  <si>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</si>
  <si>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</si>
  <si>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</si>
  <si>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</si>
  <si>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</si>
  <si>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</si>
  <si>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</si>
  <si>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</si>
  <si>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</si>
  <si>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</si>
  <si>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</si>
  <si>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</si>
  <si>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</si>
  <si>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</si>
  <si>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</si>
  <si>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</si>
  <si>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</si>
  <si>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</si>
  <si>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</si>
  <si>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</si>
  <si>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</si>
  <si>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</si>
  <si>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</si>
  <si>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</si>
  <si>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</si>
  <si>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</si>
  <si>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</si>
  <si>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</si>
  <si>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</si>
  <si>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</si>
  <si>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</si>
  <si>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</si>
  <si>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</si>
  <si>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</si>
  <si>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</si>
  <si>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</si>
  <si>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</si>
  <si>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</si>
  <si>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</si>
  <si>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</si>
  <si>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</si>
  <si>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</si>
  <si>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</si>
  <si>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</si>
  <si>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</si>
  <si>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</si>
  <si>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</si>
  <si>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</si>
  <si>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</si>
  <si>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</si>
  <si>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</si>
  <si>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</si>
  <si>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</si>
  <si>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</si>
  <si>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</si>
  <si>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</si>
  <si>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</si>
  <si>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</si>
  <si>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</si>
  <si>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</si>
  <si>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</si>
  <si>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</si>
  <si>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</si>
  <si>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</si>
  <si>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</si>
  <si>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</si>
  <si>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</si>
  <si>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</si>
  <si>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</si>
  <si>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</si>
  <si>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</si>
  <si>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</si>
  <si>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</si>
  <si>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</si>
  <si>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</si>
  <si>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</si>
  <si>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</si>
  <si>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</si>
  <si>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</si>
  <si>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</si>
  <si>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</si>
  <si>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</si>
  <si>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</si>
  <si>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</si>
  <si>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</si>
  <si>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</si>
  <si>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</si>
  <si>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</si>
  <si>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</si>
  <si>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</si>
  <si>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</si>
  <si>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</si>
  <si>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</si>
  <si>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</si>
  <si>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</si>
  <si>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</si>
  <si>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</si>
  <si>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</si>
  <si>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</si>
  <si>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</si>
  <si>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</si>
  <si>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</si>
  <si>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</si>
  <si>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</si>
  <si>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</si>
  <si>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</si>
  <si>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</si>
  <si>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</si>
  <si>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</si>
  <si>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</si>
  <si>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</si>
  <si>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</si>
  <si>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</si>
  <si>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</si>
  <si>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</si>
  <si>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</si>
  <si>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</si>
  <si>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</si>
  <si>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</si>
  <si>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</si>
  <si>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</si>
  <si>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</si>
  <si>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</si>
  <si>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</si>
  <si>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</si>
  <si>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</si>
  <si>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</si>
  <si>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</si>
  <si>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</si>
  <si>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</si>
  <si>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</si>
  <si>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</si>
  <si>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</si>
  <si>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</si>
  <si>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</si>
  <si>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</si>
  <si>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</si>
  <si>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</si>
  <si>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</si>
  <si>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</si>
  <si>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</si>
  <si>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</si>
  <si>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</si>
  <si>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</si>
  <si>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</si>
  <si>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</si>
  <si>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</si>
  <si>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</si>
  <si>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</si>
  <si>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</si>
  <si>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</si>
  <si>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</si>
  <si>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</si>
  <si>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</si>
  <si>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</si>
  <si>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</si>
  <si>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</si>
  <si>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</si>
  <si>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</si>
  <si>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</si>
  <si>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</si>
  <si>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</si>
  <si>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</si>
  <si>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</si>
  <si>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</si>
  <si>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</si>
  <si>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</si>
  <si>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</si>
  <si>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</si>
  <si>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</si>
  <si>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</si>
  <si>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</si>
  <si>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</si>
  <si>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</si>
  <si>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</si>
  <si>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</si>
  <si>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</si>
  <si>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</si>
  <si>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</si>
  <si>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</si>
  <si>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</si>
  <si>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</si>
  <si>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</si>
  <si>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</si>
  <si>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</si>
  <si>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</si>
  <si>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</si>
  <si>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</si>
  <si>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</si>
  <si>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</si>
  <si>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</si>
  <si>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</si>
  <si>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</si>
  <si>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</si>
  <si>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</si>
  <si>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</si>
  <si>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</si>
  <si>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</si>
  <si>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</si>
  <si>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</si>
  <si>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</si>
  <si>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</si>
  <si>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</si>
  <si>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</si>
  <si>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</si>
  <si>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</si>
  <si>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</si>
  <si>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</si>
  <si>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</si>
  <si>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</si>
  <si>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</si>
  <si>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</si>
  <si>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</si>
  <si>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</si>
  <si>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</si>
  <si>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</si>
  <si>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</si>
  <si>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</si>
  <si>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</si>
  <si>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</si>
  <si>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</si>
  <si>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</si>
  <si>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</si>
  <si>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</si>
  <si>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</si>
  <si>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</si>
  <si>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</si>
  <si>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</si>
  <si>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</si>
  <si>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</si>
  <si>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</si>
  <si>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</si>
  <si>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</si>
  <si>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</si>
  <si>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</si>
  <si>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</si>
  <si>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</si>
  <si>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</si>
  <si>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</si>
  <si>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</si>
  <si>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</si>
  <si>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</si>
  <si>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</si>
  <si>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</si>
  <si>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</si>
  <si>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</si>
  <si>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</si>
  <si>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</si>
  <si>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</si>
  <si>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</si>
  <si>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</si>
  <si>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</si>
  <si>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</si>
  <si>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</si>
  <si>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</si>
  <si>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</si>
  <si>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</si>
  <si>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</si>
  <si>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</si>
  <si>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</si>
  <si>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</si>
  <si>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</si>
  <si>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</si>
  <si>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</si>
  <si>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</si>
  <si>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</si>
  <si>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</si>
  <si>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</si>
  <si>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</si>
  <si>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</si>
  <si>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</si>
  <si>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</si>
  <si>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</si>
  <si>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</si>
  <si>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</si>
  <si>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</si>
  <si>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</si>
  <si>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</si>
  <si>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</si>
  <si>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</si>
  <si>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</si>
  <si>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</si>
  <si>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</si>
  <si>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</si>
  <si>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</si>
  <si>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</si>
  <si>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</si>
  <si>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</si>
  <si>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</si>
  <si>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</si>
  <si>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</si>
  <si>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</si>
  <si>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</si>
  <si>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</si>
  <si>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</si>
  <si>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</si>
  <si>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</si>
  <si>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</si>
  <si>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</si>
  <si>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</si>
  <si>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</si>
  <si>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</si>
  <si>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</si>
  <si>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</si>
  <si>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</si>
  <si>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</si>
  <si>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</si>
  <si>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</si>
  <si>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</si>
  <si>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</si>
  <si>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</si>
  <si>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</si>
  <si>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</si>
  <si>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</si>
  <si>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</si>
  <si>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</si>
  <si>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</si>
  <si>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</si>
  <si>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</si>
  <si>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</si>
  <si>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</si>
  <si>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</si>
  <si>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</si>
  <si>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</si>
  <si>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</si>
  <si>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</si>
  <si>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</si>
  <si>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</si>
  <si>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</si>
  <si>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</si>
  <si>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</si>
  <si>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</si>
  <si>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</si>
  <si>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</si>
  <si>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</si>
  <si>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</si>
  <si>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</si>
  <si>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</si>
  <si>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</si>
  <si>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</si>
  <si>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</si>
  <si>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</si>
  <si>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</si>
  <si>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</si>
  <si>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</si>
  <si>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</si>
  <si>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</si>
  <si>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</si>
  <si>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</si>
  <si>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</si>
  <si>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</si>
  <si>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</si>
  <si>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</si>
  <si>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</si>
  <si>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</si>
  <si>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</si>
  <si>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</si>
  <si>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</si>
  <si>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</si>
  <si>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</si>
  <si>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</si>
  <si>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</si>
  <si>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</si>
  <si>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</si>
  <si>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</si>
  <si>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</si>
  <si>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</si>
  <si>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</si>
  <si>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</si>
  <si>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</si>
  <si>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</si>
  <si>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</si>
  <si>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</si>
  <si>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</si>
  <si>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</si>
  <si>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</si>
  <si>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</si>
  <si>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</si>
  <si>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</si>
  <si>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</si>
  <si>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</si>
  <si>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</si>
  <si>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</si>
  <si>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</si>
  <si>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</si>
  <si>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</si>
  <si>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</si>
  <si>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</si>
  <si>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</si>
  <si>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r>
      <t xml:space="preserve">USP 3: </t>
    </r>
    <r>
      <rPr>
        <i/>
        <sz val="11"/>
        <color theme="1"/>
        <rFont val="Times New Roman"/>
        <family val="1"/>
      </rPr>
      <t>[name the USP]</t>
    </r>
  </si>
  <si>
    <r>
      <t>USP 2:</t>
    </r>
    <r>
      <rPr>
        <i/>
        <sz val="11"/>
        <color theme="1"/>
        <rFont val="Times New Roman"/>
        <family val="1"/>
      </rPr>
      <t xml:space="preserve"> [name the USP]</t>
    </r>
  </si>
  <si>
    <r>
      <t>USP 1:</t>
    </r>
    <r>
      <rPr>
        <i/>
        <sz val="11"/>
        <color theme="1"/>
        <rFont val="Times New Roman"/>
        <family val="1"/>
      </rPr>
      <t xml:space="preserve"> [name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</si>
  <si>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</si>
  <si>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</si>
  <si>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</si>
  <si>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</si>
  <si>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</si>
  <si>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</si>
  <si>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</si>
  <si>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</si>
  <si>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</si>
  <si>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</si>
  <si>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</si>
  <si>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</si>
  <si>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</si>
  <si>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</si>
  <si>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</si>
  <si>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</si>
  <si>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</si>
  <si>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</si>
  <si>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</si>
  <si>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</si>
  <si>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</si>
  <si>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</si>
  <si>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</si>
  <si>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</si>
  <si>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</si>
  <si>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</si>
  <si>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</si>
  <si>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</si>
  <si>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</si>
  <si>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</si>
  <si>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</si>
  <si>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</si>
  <si>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</si>
  <si>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</si>
  <si>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</si>
  <si>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</si>
  <si>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</si>
  <si>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</si>
  <si>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</si>
  <si>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</si>
  <si>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</si>
  <si>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</si>
  <si>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</si>
  <si>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</si>
  <si>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</si>
  <si>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</si>
  <si>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</si>
  <si>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</si>
  <si>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</si>
  <si>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</si>
  <si>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</si>
  <si>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</si>
  <si>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</si>
  <si>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</si>
  <si>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</si>
  <si>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</si>
  <si>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</si>
  <si>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</si>
  <si>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</si>
  <si>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</si>
  <si>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</si>
  <si>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</si>
  <si>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</si>
  <si>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</si>
  <si>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</si>
  <si>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</si>
  <si>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</si>
  <si>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</si>
  <si>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</si>
  <si>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</si>
  <si>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</si>
  <si>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</si>
  <si>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</si>
  <si>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</si>
  <si>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</si>
  <si>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</si>
  <si>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</si>
  <si>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</si>
  <si>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</si>
  <si>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</si>
  <si>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</si>
  <si>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</si>
  <si>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</si>
  <si>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</si>
  <si>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</si>
  <si>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</si>
  <si>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</si>
  <si>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</si>
  <si>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</si>
  <si>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</si>
  <si>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</si>
  <si>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</si>
  <si>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</si>
  <si>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</si>
  <si>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</si>
  <si>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</si>
  <si>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</si>
  <si>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</si>
  <si>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</si>
  <si>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</si>
  <si>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</si>
  <si>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</si>
  <si>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</si>
  <si>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</si>
  <si>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</si>
  <si>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</si>
  <si>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</si>
  <si>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</si>
  <si>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Project Performance Report (PPR)*</t>
  </si>
  <si>
    <t>Condition or Requirement</t>
  </si>
  <si>
    <t xml:space="preserve">Planned actions, including a detailed time schedule </t>
  </si>
  <si>
    <t>Other (If there is more than one executing entity a rating should be provided from each EE for the outputs/outcomes of the project for which the entity is responsible; the Designated Authority can also provide a rating)</t>
  </si>
  <si>
    <t xml:space="preserve">Executing Entity/Project Coordinator: </t>
  </si>
  <si>
    <t>Implementing Entity:</t>
  </si>
  <si>
    <t>Alignment with AF outcome(s)</t>
  </si>
  <si>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</si>
  <si>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</si>
  <si>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</si>
  <si>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</si>
  <si>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</si>
  <si>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</si>
  <si>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</si>
  <si>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</si>
  <si>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</si>
  <si>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</si>
  <si>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</si>
  <si>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</si>
  <si>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</si>
  <si>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</si>
  <si>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</si>
  <si>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</si>
  <si>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</si>
  <si>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</si>
  <si>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</si>
  <si>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</si>
  <si>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</si>
  <si>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</si>
  <si>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</si>
  <si>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</si>
  <si>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</si>
  <si>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</si>
  <si>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</si>
  <si>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</si>
  <si>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</si>
  <si>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</si>
  <si>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</si>
  <si>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</si>
  <si>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</si>
  <si>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</si>
  <si>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</si>
  <si>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</si>
  <si>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</si>
  <si>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</si>
  <si>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</si>
  <si>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</si>
  <si>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</si>
  <si>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</si>
  <si>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</si>
  <si>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</si>
  <si>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</si>
  <si>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</si>
  <si>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</si>
  <si>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</si>
  <si>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</si>
  <si>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</si>
  <si>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</si>
  <si>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t>National/Regional Project Manager/Coordinator</t>
  </si>
  <si>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</si>
  <si>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</si>
  <si>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</si>
  <si>
    <t>IND/NIE/Agri/2014/1</t>
  </si>
  <si>
    <t xml:space="preserve">National Bank for Agriculture and Rural Development (NABARD) </t>
  </si>
  <si>
    <t>3: Risk and vulnerability assessments completed or updated</t>
  </si>
  <si>
    <t>2: Physical asset (produced/improved/strengthened)</t>
  </si>
  <si>
    <t>1: Health and Social Infrastructure (developed/improved)</t>
  </si>
  <si>
    <t>Community based seed/fodder bank</t>
  </si>
  <si>
    <t>Community based seed /fodder bank</t>
  </si>
  <si>
    <t>Community based grain bank</t>
  </si>
  <si>
    <t>Community based drinking water facility</t>
  </si>
  <si>
    <t>Environmental Policy</t>
  </si>
  <si>
    <t xml:space="preserve">No specific change during reporting period. Out of 40 villages, PRA in one village could not be completed due to political unrest as a result villagers could not sit together to assess their present situation. It is clear that work in this village under the CCA project could not be completed  and a request is placed in front of NABARD to select another village under intervention instead of the said village where villagers could not sit together after repeated effort by the village level workers of DRCSC. </t>
  </si>
  <si>
    <t>In spite of repeated requests, the Govt weather data of Purulia District was not provided by the Dept. of Agriculture, Govt. of West Bengal.  As a result, area specific Automated Weather Station data could not be compared with  govt data to come to a conclusion about in what context area specific weather forecast and crop advisory is required or not required.  In order to prepare LUMP and WUMP, Natural Resource Data Management System (NRDMS) was approached for providing Watershed Maps which was never provided. The Fisheries Deptt. was requested to provide data on GP-wise number of waterbodies and their nature (whether perennial or seasonal). The department expressed their inability to provide it as no such data was available with them. We have no specific suggestion about improving the situation as largely the problem lies with the attitude of the concerned persons.</t>
  </si>
  <si>
    <t>In accordance with the LUMP and WUMP, the villages have been categorized on the basis of the severity of drought faced by the inhabitants and the priority of specific interventions have been planned accordingly. 5-days' weather prediction and crop advisories have helped the inhabitants (beneficiaries and beyond) to enhance their preparedness for climate vagaries, timely sowing of seeds and transplantation of saplings, minimize loss or damage of their crops and reduce cost of cultivation. This has also helped people other than farm families (brick kiln, mason, potters, craftspersons, carpenters etc.) in avoiding major losses. With  the improvement of skills and creation of assets, the farmers have been able to stabilize their production in spite of climate vagaries and thereby enhance their income. Workshops, fairs, interaction with govt. officials at GP and block levels have helped beneficiaries to access existing govt. schemes and services more efficiently.</t>
  </si>
  <si>
    <t xml:space="preserve">The blend of community perception and scientific knowledge is helping to create/develop the infrastructures with more accuracy and effectively. 
One of the lesson we have learnt that more and more the diversity (in crops and varieties, breeds, plants etc) is increased more the livelihoods can be ensured. 
The efficient management of natural resources involving the dwellers is helping the development of the watershed in a positive manner.
Adaptation of ecological farming practices is improving the land quality, hence there is an increase in production and productivity. 
The knowledge of this project is getting incorporated in District Development Plans by Government departments, Policy Makers, other NGOs etc. The knowledge is also being shared with other CSOs working in the area and they are incorporating some activities in their working area as well.  </t>
  </si>
  <si>
    <t xml:space="preserve">
Community Institutions  like CBO, Watershed Committee etc are able to ensure the sustainability.
The community is being empowered to take part in micro planning under MGNREG for their villages and thereby scaling up and replicability is possible. 
The proposal has been submitted to RKVY for supporting the localised crop weather advisory dissemination in future. 
The project has been able to make the Government realise the importance of indigenous variety of seeds in the area that the demand for the seeds is getting increased day by day, in last two years we have supplied seeds to 5 other blocks in Purulia. BCKV is also helping in upscale the use of traditional seed varieties.  
Department of Agriculture, KVK has collected local and traditional varieties of seeds and the design of community based drinking water system. 
Academic Institutions like BCKV, KVK Kalyan have also understood the importance of local and traditional varieties of seeds, breeds etc and have collected some varieties as well from DRCSC. 
DRCSC has been engaged as Technical Expert in Purulia district by BRLF and MGNREG cell for the planning of watershed development work in other blocks. 
Effective collaboration between government, NGOs and community based organisations is very much needed for planning any adaptation inetreventions foir a given area. 
Awareness raising and capacity building of the community people is helping to build adaptation. 
In this semi arid area waterharvesting (recharge and storage) can be the most effective way to ensure adaptatioon.
Enhanced preparedness will increase the adaptation capacity.  </t>
  </si>
  <si>
    <t xml:space="preserve">Intriduction of ecosystem based appropriate interventions have been the most succesful. 
The continuous and close relationship building with the community and engaging them during the planning and implementation has helped in building the ownership of the community. 
The control over seeds has increased the confidence of the families on their cultivation , the ecological farming techniques and principles, availability of drought tolerant seeds have motivated them to do cultivation, which otherwise was compelled to stop due to erratic weather and dependency over market.    
The weather prediction and crop advisories have helped the farmers to take timely decisions which acted in a very positive manner in building resilience. Addressing the most needed problem of water scarcity has also helped in achieving the success for the project. 
</t>
  </si>
  <si>
    <t xml:space="preserve">2 technical papers, one on "Enhancing Adaptive Capacity and Increasing Resilience of Small and Marginal Farmers of Purulia and Bankura Districts, West Bengal to Climate Change" by Jadavpur University and DRCSC and one on "Weather and Agro Advisory Services to Farmers and Its Benefits" by DRCSC. 
GIS based microplanning documents have been published ahd shared with different stakeholders. 
A dedicated website for the project have been designed and regular updates are being shared. The footfall to the website is around 1000 monthly on an average. 
Different awareness materials have been developed.
3 short technical films and 1 advocacy films have been published and shared with different stakeholders. 
The knowledge of the project has been documented by different persons at different times. 
The good practices are being shared with different government officials, policy makers through different meetings, seminars, workshops etc. 
Watershed Committee is also taking a role in dissemination of learnings at local level, even they are providing handholding support if any non beneficiary families are trying to implement any activity. </t>
  </si>
  <si>
    <t xml:space="preserve">The indigenous traditional seeds have been conveyed to Agriculture department and they are putting forward their orders for the same. We have been able to incorporate the watershed approach and activities in Usharmukti scheme of Government for further upscaling in Purulia, Bankura districts. DRCSC has also been providing trainings under ATMA project (Government) on climate adaptive livelihood approach. The models bankability has been studied and documented for further upscaling.  Paschim Banga Skill Society for Development - A GoWB initiative to popularise vocational trainings has incorportaed the course on Organic Growers and DRCSC is now training the youth under this course, for which Government will be issuing the certificates.  </t>
  </si>
  <si>
    <t xml:space="preserve">Percentage of targeted population adopting risk reduction measures for livelihood and energy consumption  </t>
  </si>
  <si>
    <t>Less then 5 % of targeted  5000 households ( 250 HH) Practice climate risk reduction measures.</t>
  </si>
  <si>
    <t xml:space="preserve">80% of target 5,000 households (4,000 HHs) continue to practice at least one climate risk reduction measure introduced through
project interventions
</t>
  </si>
  <si>
    <t>Outcome 1: Communities
adopt land and water use
master plans with the help
of Panchayats through
better understanding of
climate change related
impacts</t>
  </si>
  <si>
    <t xml:space="preserve">Number of households able to take informed decisions about  climate adaptive interventions
 Percentage of planned interventions included in Village Development Plans by Panchayat                        </t>
  </si>
  <si>
    <t>Farm families highly exposed to climate change related livelihood insecurity having no definite clue about the reasons or the solutions     
 No scientific information and participatory processes are involved in planning Land and Water use</t>
  </si>
  <si>
    <t>At least 80% of target  5000  has ( 19096 persons)- 9427 female and 9669 male beneficiaries continues to practice at least one climate risk reductions  measure introduced through project interventions
 At least in  90% cases, the interventions planned are included in Village Development Plans</t>
  </si>
  <si>
    <t>Outcome 2
Farmers are better prepared
for climate resilient
agriculture and wastelands
development</t>
  </si>
  <si>
    <t xml:space="preserve">Percentage of farms having ready access to and making use of crop weather advisory in local languages </t>
  </si>
  <si>
    <t xml:space="preserve">Crop weather advisory  services are not available to the farmers in the project locations </t>
  </si>
  <si>
    <t>More than 10000 farmers ( including 5000 women farmers) in target area receive crop - weather advisory in local languages ( Bengali)</t>
  </si>
  <si>
    <t>Output 1.1: Five Gram Panchayat -wise Land and Water use Master Plans are prepared</t>
  </si>
  <si>
    <t xml:space="preserve"> LUP &amp; WUMP  for the targeted  GPs are in place</t>
  </si>
  <si>
    <t xml:space="preserve">LUP &amp;WUMP for the area is not available with the Panchayat or any other Govt. Dept. </t>
  </si>
  <si>
    <t xml:space="preserve">A detailed analysis of the climate change over the 50 years and GIS mapping of the time series map have been conducted by a group of expert from the Oceanography department of Jadavpur university, Kolkata. The main purpose of the study was to assess  the community’s understanding and views on climate change. In this process, 39 Participatory Rural Appraisals (PRAs) has been conducted in 40 villages respectively.  </t>
  </si>
  <si>
    <t>In all the  GPs , communities and Panchayats consider land and water use master plans at the time of making village development plans</t>
  </si>
  <si>
    <t>A committee comprising of 2-3 experts from agri universities and climate experts is formed
Number of crop - weather advisories prepared per month</t>
  </si>
  <si>
    <t>Weather reports are available at state and District level but no location specific crop weather advisory services are available</t>
  </si>
  <si>
    <t>Five to six crop - weather advisories are generated per month</t>
  </si>
  <si>
    <t>Climate Resource Centres and Weather Kiosks are in place . 
Number of crop advisory services disseminated. 
A feedback mechanism for verifying efficacy of the advisory is in place</t>
  </si>
  <si>
    <t>No system for regular dissemination of crop weather advisories</t>
  </si>
  <si>
    <t>1 Climate Resource Centre at Central Locations and 40 weather kiosks are in place. 5-6 crop - weather advisories per month are disseminated to the entire community</t>
  </si>
  <si>
    <t xml:space="preserve">Number of beneficiaries , particularly women , with diversified livelihood                                                                            Number of farmers achieving higher level of sustainable productivity.                                                                           Status of community with improved food- fodder - fuel reserve as a drought proofing measures </t>
  </si>
  <si>
    <t>Most farm families under rain-fed -conditions highly exposed to climate change induced livelihood insecurity
Beneficiary farmers depend only on rain fed farming. 
Common properties resources are degrading fast                                  
Families face food -fodder - fuel crisis at least for 4 months in a year</t>
  </si>
  <si>
    <t xml:space="preserve">Later on the culmination of  the PRA, in the current state community has understood its vulnerabilities and accordingly they are acting on the natural resources and livelihood alternatives for a better time to come. All the beneficiaries in the operational area have been covered under group which has availed them to work in homogeneity. These groups having similar thought are working to run new innovations and new ideas around different activities. They are using various inputs supports which have reduced their costs to production and is capable of providing them enhanced productivity and reduce drudgery. The low cost technology, which is turning out to be the most essential tool being equipped with the various input support,that will not only enhance their productivity but also will reduce their drudgery. Highly climate resilient seeds have been used that minimized the risk of decrease  in agricultural production. Different other types of seeds which are highly climate resilient, are being introduced and practiced to reduce the risk of agri production. For a very long period, the community used to do mono cropping, whereas,  mixed cropping and alternative cropping in risky farmlands for ensuring better production. Therefore,  mixed cropping is being practiced to reduce risk instead of mono cropping. Diversification of livelihood options has been created as the alternative options for farmers where they are doing small ruminants like sheep,  hen, duck, pig, sparrow etc. rearing apart from agriculture.   Livelihood are being diversified with introduction not so popular but high risk tolerant  livestock's, mainly small ruminants.  The orchard has been formed for the purpose of fodder bank creation. Fodder plantation is being planned for fodder bank and one place has been identified for that intention.                                                                                     </t>
  </si>
  <si>
    <t>All 5000 ( target households of population 22810 ( male 11548 &amp; female 11262) have developed climate resilient livelihood strategy to diversify their source of income.
 Whole farm productivity is increased by 30% for at least 60% beneficiary families i.e. 3000 has                       
Food - Fodder- Fuel reserve is ensured  for 100% targeted families         ( which include women population of 11262).</t>
  </si>
  <si>
    <t>Area brought  under soil water conservation structures  
Area under vegetative cover</t>
  </si>
  <si>
    <t>Low water retention capacity of the soil, fertile top soil erosion  
Large area lying fallow( seasonally or perennially)</t>
  </si>
  <si>
    <t>300 hectares of fallow land brought under soil- water conservation structures. 
More than 250 hectares of area brought under vegetative cover and protected ,  by live  fences, hedgerows, aerodynamic windows, boundary plantation and other agro forestry systems</t>
  </si>
  <si>
    <t xml:space="preserve">  Hectares of land brought under cultivation 
Increased in cropping diversity &amp; intensity increase in cropping month and food availability 
 Increase in self supply of seeds </t>
  </si>
  <si>
    <t xml:space="preserve">Integrated farming system is practiced by 10 farmers in target area. 
 A very few target families have knowledge about sustainable agriculture techniques and practices </t>
  </si>
  <si>
    <t xml:space="preserve">400 hectares of single crop land turned into at least double cropped area. 
At least 4000 target families enjoy an increase in income from diversified sources. 
 Food and nutrition security is to be ensured for at least 80% beneficiaries (9009 female and 9238 male  beneficiaries round the year). 
At least 4,000 target families have reduced their dependency on market for the inputs for agriculture. </t>
  </si>
  <si>
    <t>Number of Grain banks/Seed Banks and Fodder Banks established 
Number of families able to meet up their food, fodder , input ( especially availability of seed) crisis in emergencies</t>
  </si>
  <si>
    <t>A very few community grain banks and no seed or fodder bank exist  in the area</t>
  </si>
  <si>
    <t>40 Grain Banks, 5 Seed Bank and 5 Fodder Banks are established .      The food/ fodder / input crisis and emergencies met up for at least 1500 has through these interventions</t>
  </si>
  <si>
    <t xml:space="preserve"> No of target families using energy efficient cook stoves, biogas, low cost water harvesting , low cost water filter, community based drinking water facility
Number of community based facilities established
Number of target families accessing mainstream schemes for installation of climate adaptive structures</t>
  </si>
  <si>
    <t xml:space="preserve">450 no's of target families use energy efficient cook stoves . 100 families  have bio gas units 110 low cost water filters are in use . 
No of community based drinking water facility
 1000 no of target families access mainstream schemes for installation of climate adaptive structures </t>
  </si>
  <si>
    <t>At least 2400 no's of target families use energy efficient ovens, 250 biogas and 2500 low cost water filter ( 3200 female beneficiaries are directly impacted ). 
At least 5 community based drinking water facilities are established (At least  500  female beneficiary are directly impacted by this interventions in terms of reduced labour, time and drudgery). 
At least 5000 families ( 11262 female and 11548 male beneficiaries ) accessing mainstream schemes for installation of climate adaptive  structures</t>
  </si>
  <si>
    <t>Local  level planning does not consider climate change related aspects. Only few farmers practice ecological farming and livelihood practices</t>
  </si>
  <si>
    <t>Climate resilient livelihood strategies adopted by other Gram Panchayat and Blocks. The project  learning documents aligned to the SAPCC are advocated for adoption with relevant government department at both state and national level</t>
  </si>
  <si>
    <t>Absence of location specific analytical report</t>
  </si>
  <si>
    <t>At least five technical reports and one policy paper published for wider dissemination</t>
  </si>
  <si>
    <t xml:space="preserve">No appropriate awareness materials available , especially in vernacular language. No website at present. Limited awareness generated through mainstreaming mass media e.g.. television, radio,etc. </t>
  </si>
  <si>
    <t xml:space="preserve">At least 5 audio visual publication, 7 types of awareness materials published for wider dissemination in the state. A web space created  for regular dissemination of project learnings. At least 6  types of awareness generation activities to address the communities in and around the project villages </t>
  </si>
  <si>
    <t>Output 4.3
Advocacy with National /
State / Local Government
and others (NGOs, CBOs,
International organizations,
climate activists/experts) on
processes and practices
adopted under the project</t>
  </si>
  <si>
    <t>No advocacy film available. No workshops organized involving the stakeholders</t>
  </si>
  <si>
    <t>2 Advocacy films are prepared . 8 local level and 3 state level experience sharing workshops and 1 national level advocacy workshops/ seminar involving all stakeholders is conducted</t>
  </si>
  <si>
    <t>Sujit Kumar Mitra    Programme Manager</t>
  </si>
  <si>
    <t xml:space="preserve">drcscsujitnew@gmail.com </t>
  </si>
  <si>
    <t xml:space="preserve">Replicability and scaling up is possible and has happened for mixed cropping, integrated farming system, rearing of small ruminants, indigenous varieties, smokeless ovens etc in convergence with Government schemes and services. In MGNREG planning process the community is spontaneously including the models of different interventions under this project for further scaling up. </t>
  </si>
  <si>
    <t xml:space="preserve">In this project DRCSC is collaborating with JU for GIS tracking through which the communtiy have the perfect knowlegde how much soil will be cut to make a pond. Through this method our team can do a lot to help farmers for estimation. </t>
  </si>
  <si>
    <t>Now a days through our project Govt. is incorporating traditional variety plant , now the cultivation is  in a more organic way for this the quality and the nutritious benefits are increasing, earlier the Govt. did not show any interest in this seeds but now after we are promoting Rosales then they promote this in their demo land and circulated through the area.women farmers are adopted this in a very well process and receive the benefits. Now they can able to cultivate arohor dal, other millets pulses as well.</t>
  </si>
  <si>
    <t xml:space="preserve">  Individually HH contributed 180 rupees per year, this practice started for maintaining the practice of getting climate reports for life time. Apart from this the community people contribute 25% of their share to watershed committee. Another sustainable initiative was taken in our project called green bank through this the community people ensure income generation. with this small livestock also helps them to sustain and earn money as well. In absence of DRCSC our team try to uplift their potential so they give training on new agro technologies.after the capacity building activities they are doing multiple cropping where as they are only associated with single cropping in earlier time.  </t>
  </si>
  <si>
    <t xml:space="preserve">Yes the overall data made available for relevant stakeholders. There are 2500 numbers in our data bank to whom we send the weather news through whats app. In this way can reach upto 5000 beneficiaries. Apart from this  we are connected more people  through awareness or visibility mode those are not included in our beneficiary list. </t>
  </si>
  <si>
    <t>Macro Planning remains in place but participatory planning at local level for adaptive measures is not taken</t>
  </si>
  <si>
    <t xml:space="preserve">Medium
Top to Bottom approach followed in the process of development by the Govt. and PRI Deptt which ignores the community participatory approach. Therefore, the activities planned under convergence becomes very difficult to actualise. Even the Gram Sansads (Village Development Planning Meetings) are not organised by the Local Panchayt in regular intervals. </t>
  </si>
  <si>
    <t>Few farmers may  not use the weather advisory</t>
  </si>
  <si>
    <t>Volunteers absenteeism</t>
  </si>
  <si>
    <t>Usually when volunteers are out of working area, they designate the job activity to the fellow group members who have been trained to do the job in the absence of concerned climate volunteers.</t>
  </si>
  <si>
    <t>Additional development (financial and marketing) support for alternate food and livelihoods are unavailable in the target Gram Panchayats at the required time</t>
  </si>
  <si>
    <t xml:space="preserve">Identifying the skill, knowledge of the community peolple and resource. Identify the market demand of the product in the locality. Liasioning and interaction with Govt. officials and PRI members for supporting the various schemes and services for establishing the livelihood services. Linkage with existing marketing system and  financial institution with SHG for ensuring investment in enterprenuership development activities. </t>
  </si>
  <si>
    <t>Beneficiary with similar social and economic background are formed into new SHGs, revival and reconstitution of old SHGs. The SHG group approach has increased the individual's effectiveness. Similarly, capacity building of groups are being done through regular meeting, training and exposures giving  special focus on the group leader to upgrade their group conflict resolving capacity. They are also doing savings and credit and have started having their bank account. And by this they have become aware regarding the different scheme and programmes. Bankers are reluctant to open the accounts for new SHGs and in this case the DDM NABARD helped us by engaging with bankers.</t>
  </si>
  <si>
    <t>Farmers disinclination
in adoption recommended farming systems</t>
  </si>
  <si>
    <t xml:space="preserve">Awareness sessions and continuous training and handholding have made the pathway easy for the transition from chemical intensive agriculture to ecological agriculture. Different training sessions has been attended by them. They themselves realised that the cost of cultivation has been reduced , the soil health has been improved and the methods has become adaptatble to the impacts of climate change.  </t>
  </si>
  <si>
    <t xml:space="preserve">Lack of awareness among participating communities and local officials on climate change and potential impacts; </t>
  </si>
  <si>
    <t xml:space="preserve">Various awareness and sensitization meetings are being carried out with both  beneficiaries as well as Govt. officials. </t>
  </si>
  <si>
    <t>Policy makers and politicians prioritize economic benefits over sustainable and resilient ecosystems</t>
  </si>
  <si>
    <t>Low
Usually, the priority of policy makers and the politicians focus on economic benfits than sustainable resilient economy whose adverse impact of unsustainable development is not only visible in agriculture fields but also in the total environment. So, policy makers have started showing their interest to prioritize resilient ecosystem based development, albeit a humble beginning, such as promotion of organic farming.</t>
  </si>
  <si>
    <t xml:space="preserve">Major price fluctuation of the recommended commodities; </t>
  </si>
  <si>
    <t>In order to get the project works/ activities completed with in the sanctioned budget, beneficiary contribution is insisted to the extent of cost escalation in the sanctioned works/ activities. Apart from that, convergence with the Govt. department for various inputs will also help in completing the physical targets of various project activities with the available funds under the project.  for e.g. Plantation, Agriculture (In some cases, saplings and bio inputs and seed inputs have been received through Govt. linkages.) Many trainings also facilitated by the experts from Govt. Deptt, Educational Institutions (BCKV),etc in lieu of external resource persons.)</t>
  </si>
  <si>
    <t>Regular interaction with the policy makers and sharing and demonstration regarding ecosystem based , need based, locally suitable appropriate models. In theDistrict Level steering commitee review meeting climate change project interventions outcomes and  success stories are shared with the other stakeholders and policy makers. Demonstration with low cost sustainable models and its positive  impact is part of our advocacy and communication at all levels to get rid of the problems. In the state level meeting of NABARD office Kolkata we had shared our case models of different climate resilient sustainable development models the policy makers and politicians were also influened.</t>
  </si>
  <si>
    <t xml:space="preserve">The gender responsive component are included in the results of the framework. In the area of objective the project mainly focused on tribal women, as  a outcome and output  project focused in developing women leadership, build their capacity and increasing their participation in local committees.  </t>
  </si>
  <si>
    <t>Enhancing Adaptive Capacity and Increasing Resilience of Small and Marginal farmers in Purulia and Bankura Districts of West Bengal.</t>
  </si>
  <si>
    <t>Developing climate adaptive and resilient livelihood systems through diversification, technology adoption and natural resource management for small and marginal farmers associated with agriculture and allied sector in the Red Soil and Lateritic Zone of West Bengal.</t>
  </si>
  <si>
    <t>NABARD</t>
  </si>
  <si>
    <t>District : Purulia / Block : Kashipur : Gram Panchayat (GP) : Sonathali (Village : Jaganathdih /Jamkiri /Balarampur/ Lara Jibanpur), GP : Agardi chitra (Village : Seja / Chakadih /Jalumdih /Itamarah /Beldih Kashidi/ Sura/ Bangara), GP : Rangamati Ranjandi (Village : Ranjandih /Bodma /Jorethol /Tilabani /Lajhna),    District : Bankura / Block : Chhatna : GP : Ghoshergram (Village : Khorbona /Dumdumi /Ghosergram /Hanspahari /Shuara bakra/ Enari /Bengaoria), GP : Jhunjhka (Majhidih /Hausibad /Kalipur /Shirpuria /Salunim /Jhunjka /Pechashimul/ Ethani/Jiurakelai /Joynagar /Dumurkundi / Besara Kendua /Gopalpur /Bagjura)</t>
  </si>
  <si>
    <t>http://www.drcsc.org/CCA/3/index.html</t>
  </si>
  <si>
    <t>Sujit Kr. Mitra, Principal Co-ordinator
Development Research Communication and Services Center</t>
  </si>
  <si>
    <t>drcscsujitnew@gmail.com</t>
  </si>
  <si>
    <t>Development Research Communication and Services Center</t>
  </si>
  <si>
    <t>drcscnew@gmail.com</t>
  </si>
  <si>
    <t xml:space="preserve">NA </t>
  </si>
  <si>
    <t xml:space="preserve">Near Kashipur town and another one is near Bankura town </t>
  </si>
  <si>
    <t>http://www.drcsc.org/CCA/3/Docs/Pusati_Bagan_Technical_Paper.pdf</t>
  </si>
  <si>
    <t>http://www.drcsc.org/CCA/3/Docs/Case%20study%20on%20Smokeless%20Oven.pdf</t>
  </si>
  <si>
    <t>http://www.drcsc.org/CCA/3/Docs/PVCA_Study_Report.pdf</t>
  </si>
  <si>
    <t>https://www.youtube.com/watch?v=jxqML__h-0U&amp;t=37s</t>
  </si>
  <si>
    <t>https://www.youtube.com/watch?v=oiurQkQjJ3M</t>
  </si>
  <si>
    <t xml:space="preserve">Yes </t>
  </si>
  <si>
    <t>NA</t>
  </si>
  <si>
    <t xml:space="preserve">yes </t>
  </si>
  <si>
    <t>Project /Programme Execution Cost</t>
  </si>
  <si>
    <t xml:space="preserve"> </t>
  </si>
  <si>
    <t>climate.change@nabard.org</t>
  </si>
  <si>
    <t>National Bank for Agriculture and Rural Development</t>
  </si>
  <si>
    <t>Local Government fails to prioritize, sustain and upscale support for climate adaptive interventions in their strategies and plans.</t>
  </si>
  <si>
    <t>Some intervention under the project have emerged as sucessful models and practices thereof. These have created interest among the stakeholders, Govt. officials and PRI members, which is helping in mainstreaming of climate adaptive interventions by incorporating them in their strategies and plans. 
Accordingly, the project activities of the Adaptation Fund project viz., promoting crop diversification, productive utilization of waste land, use of quality seeds &amp; seed bank development,vermi composting, smoke less chullahs, agro advisories to farmers, etc. have been included in the West Bengal State Action Plan and also under West Bengal Accelerated Development of Minor Irrigation Project which aims to enhance agricultural production of small and marginal farmers.
Web links: http://www.moef.nic.in/sites/default/files/sapcc/West-Bengal.pdf 
http://103.16.143.46/internal/IndexWBADMIP.aspx
At National level, project activities are aligned with National Mission for Sustainable agriculture and Climate Change Agriculture Policy: Vision 2020 for promoting sustainable agricultural development and poverty alleviation in India. 
Web links: http://www.planningcommission.nic.in/reports/genrep/bkpap2020/24_bg2020.pdf</t>
  </si>
  <si>
    <t>Medium Risk
To promote agriculture diversification and augment rural income various meetings have been organised with the Government line Departments on various aspects of climate resilient model and seek their support for the same. The project team has built good rapport at all levels in the Government machinery and could elicit positive response.</t>
  </si>
  <si>
    <t>Government officials and Panchayat representatives may change thus slowing down the implememtation and mainstreaming of interventions.</t>
  </si>
  <si>
    <t xml:space="preserve">Medium Risk
During the reporting period District administration and technical officials had been changed but the projecet interventions and activities did not get hampered due to regular interaction, orientation regarding the project and close relationship built with them. Two elections (Assembly, Panchayat ) has been occured during this period. The work was least affected due to good rapport with the block and district level officials as well as PRI members through frequent meeting, interaction, etc. </t>
  </si>
  <si>
    <t xml:space="preserve">Meetings and awareness generation activities are being conducted in regular intervals with various stakeholders including Block and District level Officials at various levels and PRI members. As a result incase of change of officials the new officials get a quick orientation of the project. </t>
  </si>
  <si>
    <t>Joint meeting with the District and Block level officials, target beneficiaries and other stakeholders is organised at regular intervals. Exposure visits have been organised regarding the different type of sustainable and climaate resilient livelihood models for the Govt. officials, PRI members and local policy makers. Agriculture Department has also recognised and impressed upon the importance of local, traditional, indegenous varieties of crops and are collecting, multiplying and popularising them. Regular interaction between the local Panchayat and authority is being done for ensuring Gram Sansad meeting on one hand and on the other hand the participation of beneficiary is ensured in the meetings so as to facilitate for assertion of  their demand in such forums. Creating the awareness regarding the Govt. schemes and services as well as the motivation to access these among the community.</t>
  </si>
  <si>
    <t xml:space="preserve">Low Risk
Initially the awareness level was less and only few farmers were interested in the weather advisory services but gradually, more and more number farmers understood the importance and benefits of these advisories. The advisories are issued in a simple way and in local vernacular language and spread to the farmers and other stakeholders through hard copy, board writing, SMS and other social media for better understanding of the farmers. </t>
  </si>
  <si>
    <t xml:space="preserve">Regular group meetings are being conducted in villages to generate more awareness about importance of Weather and crop advisory. Various successful case stories of effective use of weather forecast and crop advisories were shared and showcased to motivate the farmers. Other stakeholders are also updated regarding the information on weather and crop advisory to increase their awareness level about it and rapid spread of the knowledge. This advisory has also gained popularity amongst the Govt., officials and the line departments for its accuracy level. The demand within the stakeholders for this data is increasing day by day as it is helpful in many ways other than only agriculture. </t>
  </si>
  <si>
    <t xml:space="preserve">Low Risk
The weather volunteers are working properly and disseminating weather and agro advisory to the community. Whenever volunteers fail to reach the community due to their absence in the project area, intersted youth of that village are trained on weather information dissemination. And those youth do the work of the volunteers and maintain the flow of the work..  </t>
  </si>
  <si>
    <t>Low Risk
In the project locations agriculture and livestock rearing are the livelihood options and alternative source of livelihood is very much limited. So as to broad base the livelihoods basket, based on their skill sets and available resources the Executibg Entity has been doing regular meeting with Govt. officials and PRI members for regulating different schemes.</t>
  </si>
  <si>
    <t>Groups have been formed, but the difference in economic and social status could reduce their effectiveness</t>
  </si>
  <si>
    <t>Low Risk
As far as possible, homogenous groups are formed and awareness about the group dynamics and benefits about functioning in group mode are explained to the member through various programmes. Through these process they have evolved conflict resolving capacity and practising the same in the present context. They are also doing the proper utilisation of the existing resources, savings and credit, etc. They are also planning for agriculture and livelihood activities through cropping plan in group through joint initiative.In this way they have brought a sense of group cohessiveness within themselves.</t>
  </si>
  <si>
    <t>Medium Risk
The prices have gone up in the project area on account of new tax regime, also due to relative increase in purchasing power of the people in the project area because of availability of labour works and also payment of minimum wages. NREGS works sometimes posing a problem to complete the planned activities on time.</t>
  </si>
  <si>
    <t xml:space="preserve">Low risk
continuous awareness raising and motivation have been able to aware the farmers about the ill impacts of chemical intensive agriculture. The cost of cultivation has been reduced and the methods have proven to be climate resilient and hence the farmers are showing interest towards adopting recommended farming systems. Farmers has become self reliant hence the market dependency has also been decreased.  </t>
  </si>
  <si>
    <t>Low Risk
An increase in the awareness level of the of the participating local community has been observed since the focus point of the disscusion has been on Climate Change and its potential impact.</t>
  </si>
  <si>
    <t xml:space="preserve">* Completion of the Agreement with the expert Agency for conducting GIS mapping                                                                                                                      *  Engagement of the Expert Agency for conducting GIS mapping
* Initiation of the assessment of various  issues related to GIS mapping process to develop land and water use master plan                                                                    * Orientation of the community people  regarding the project initiatives and  its desired goal                                                                                                              * Mobilization of the community to develop their ownership in the programme  </t>
  </si>
  <si>
    <t xml:space="preserve">                                                                                                  
*Jadavpur university Oceanography Department has initiated the process of GIS mapping to facilitate the process of micro planning through GIS mapping to complete a comprehensive land and water use master plan.  In this process relevant Maps of each villages covering 5 panchayats has been published. 
*Jadavpur University is  suggesting us to take the final descision for field implementation specially in creation of water harvesting structure.                                                                                                                                                * Feedback meeting with the benficiaries of the targeted village level has been carried out for the appropriatness of the suggestions from the experts of Jadavpur University on regular basis about the activities and desired goal of project.                                                                         
 * In each village, Participatory Rural Appraisal has been carried out to facilitate the programme participants to assess their present situations in different aspects based on various PRI tools.
* Suitability access has been done for those beneficiaries who afre interested for preparing water harvesting structures and Latitude - Longitude of the site has also been taken.
* 5 Nos. of GIS mapping has been prepared for Bankura &amp; Purulia both Districts seprately. GP level micro-planning done for 45 pond, 469 ditch and &amp; dug well, 4 check dam.
* Vulnerability index has been done for every village. Plans are done for Village wise intervention following the risk index.
* Restrovity survey has been done prior to developing large rainwater storage structure. 
* During soil digging period, stones are collected from different layers for analysis. 
                                                                                    </t>
  </si>
  <si>
    <t xml:space="preserve">* Establishment of 6 AWS at 6 locations covering 10 sq.km each                            * Establishment of 12 manual data collection centres ( MDC) for collection of weather information   </t>
  </si>
  <si>
    <t xml:space="preserve"> * 6 AWS has been installed in the 1st year in the porject area in 6 points based on their distance so that each AWS covers an area of 10 sq.km. All total 18 AWS has been installed.                                                                                                     
* These AWS and MDCC are working good in providing information regarding weather conditions in that area of 10 sq.kms. Repair &amp; maintenance done time to time. These informations are found to have 90% match with actual weather condition of the area.                                                
*The community people have provided the land at free of cost for the construction of AWS.                                                                                     
*The protection of the AWS  and its assembly is in the hands of community, and they are performing it very well.                                                                                                            
 * The AWS are well maintained and maintainance and repairing is done in regular intervals.
* Regular servicing is done.                                                                                      </t>
  </si>
  <si>
    <t xml:space="preserve">*  Weather Data  collection and analysing for generating weather and crop advisory at 5 days interval  </t>
  </si>
  <si>
    <t xml:space="preserve"> Climatologist are  analysing the data collected from AWS and MDCC and preparing the 5 days crop - weather advisory. One climate Resource Centre( CRC) Manager is being functional in our project location.  Proper coordination and a channel of regular communication  between CRC manager and climate expert groups is ongoing. A group of expert of organic farming has been engaged in converting crop advisories from chemical intensive to climate friendly organic farming. This information of weather advisory and agro advisory has got a very good respons from the community. Not only community but also other stakeholders have been a part of the recepient list of these weather and agro informations.  This information is helping farmers to takr prior preparation of their agricultural field. in domestic sector also this informations have gain much popularity as the rural women use these  information for other purposes in their day to day life like visiting any place or organising any function in own house.
</t>
  </si>
  <si>
    <t xml:space="preserve"> *Establishment of one climate Resource Center                                                      * Establishment of 40 weather kiosks.                                                                                </t>
  </si>
  <si>
    <t xml:space="preserve">                                                        
* One Climate Resource Centre has been established in the project location and is running well in the present context.                                                                                                                                                
 *In every village, climate volunteers are working and around 39 out of 40 volunteers are working very dedicatedly and rest are working well within the project locations.                                                                                                                                                                                                                                                                                                                    
*Information recieved from the expert groups by the CRC managers regarding crop and weather advisory is being disseminated to the climate volunteers.                                                                           
* Climate volunteers are disseminating the information at 5 days interval  through display of information on the village boards  as well as pasting of hard copy in various locations and through sending SMS to reach greater number of targeted populations.                                                                      *The information regarding crop and weather is being desseminated through SMS in Bengali and Sathali (Alchiki)Language.                                                                                                                                                                                                                             * Volunteers are also collecting feedback from the beneficiaries on the effectiveness of  weather and crop advisory.  
* All the 40 weather/climate kiosks are properly functional.
* The machines are checked time to time and data checked with MDCC, Govt. data. 
* Data analysis has been done and report has been prepared on weather data. eg. No. of rainy days, rainfall etc.                                                                                             </t>
  </si>
  <si>
    <t xml:space="preserve">* Soil and water structures such as semi circular bunds, check dams, gully plugs  are constructed                                                                                                                 * Construction of infiltration  ditches                                                                        * Agro forestry plantation
* Check Dam  </t>
  </si>
  <si>
    <t xml:space="preserve">* Introduction of Integrated Farming system                                                               * Introduction of Multi level crop arrangement                                                                           * Introduction of small livestocks
* Developing micro-irrigation facilities 
* Construction of bio-input (Vermicompost) production </t>
  </si>
  <si>
    <t xml:space="preserve">*Introduction of community grain bank                                                                    * Developing 1 fodder bank
* Developing seed bank                               </t>
  </si>
  <si>
    <t>MS</t>
  </si>
  <si>
    <t xml:space="preserve">*Introduction of smoke less oven                                                                               * Introduction of biogas                                                                                            * Introduction of low cost water filter                                                               *Introduction of community based drinking water facility   </t>
  </si>
  <si>
    <t>s</t>
  </si>
  <si>
    <t xml:space="preserve">Number of audio visual publications, awareness materials, awareness films &amp; advocacy films (e.g. folders, brochures, pamphlets, posters, newsletters, journals, IEC materials) published
Dedicated website created and updated regularly
Number of mass awareness generation measures (e.g. participation in village fairs, rallies, campaigns) adopted
IEC materials published
Farmers Convention
Local level workshop
State level workshop
Networking among CBO, PO, NGO etc. 
</t>
  </si>
  <si>
    <t xml:space="preserve">Demand for labour near or outside the project arealeads to out migration </t>
  </si>
  <si>
    <t xml:space="preserve">Low
The work opportunity will be created in the villages itself which will restrain the community from outmigration. </t>
  </si>
  <si>
    <t xml:space="preserve">Five to six crop-weather advisores are generated per month </t>
  </si>
  <si>
    <t xml:space="preserve">No AWS installed for collecting village level weather data </t>
  </si>
  <si>
    <t xml:space="preserve">Due to GST there is price fluctuation so the cost of different interventions has increased.        </t>
  </si>
  <si>
    <t xml:space="preserve">The motivation of the community is increased by enhancing the sense of ownership of the community on the different type of assets created. By regular interaction with the PRI members try avoid the duplicacy of the work. In the USHARMUKTI Project only new works can be done in case of water storing structures but no renovation work can be done , so DRCSC is planning and implementing thos work. The information has been shared with the NABARD District office through DDM regarding the issue and DDM is also engaging in this. Information has been given to the NABARD regional office regarding this issue and a request has been placed from DRCSC to deal with this matter with PNRD Deptt.                                               </t>
  </si>
  <si>
    <t xml:space="preserve">  By  convergence with the Govt. department and procurment of input from them the price fluctuation is mitigated to a great extent.  Community contribution has dealt with the matter also in some activities.</t>
  </si>
  <si>
    <t xml:space="preserve">6- Core labour rights </t>
  </si>
  <si>
    <t>Percentage of farmers having ready access to and making use of crop-weather advisory in local language</t>
  </si>
  <si>
    <t>Community shows interest in making use of weather data to reduce climate risks to their livelihoods</t>
  </si>
  <si>
    <t>1st Dec 2020 to 30th Nov 2021</t>
  </si>
  <si>
    <t xml:space="preserve">* 4 awareness films have been done on watershed, vermicompost, weather station etc.     
* One advocacy film has been developed. Making of Another advocacy film is ongoing.                                                                                                                                                                                                                                                                        
 *One dedicated website has been developed and monthly basis updating is going on www. Drcsc.org/CCA/index.html. For the last 78 months the webiste is going on.  10 District level steering committe was formed. 
* 4 Nos. of technical and financial papers have been published.                                                                                                                                                                                                                                                                                                                                                                                                                    *Propagation of the different local suitable, rare and extinct plants and trees  of the working area to create awareness  regarding those among the local community in the form of a dairy in local language.                                                                                                                                                                                                            *Various types of flex have been done on alternative model of various kind of low cost appropriate alternative energy, indigenous crops, indigenous breeds, different techniques of soil and water conservation etc.                                                                                                                                                                                    *Two school programmes were organised where children of 3 schools in Purulia and Bankura participated. The children also conducted a survey for generating awareness on “climate change and its effect’s among the community people.                                                                                                        
. They were engaged in poster competition, quiz competition and a programme was organized on reuse and recycle of waste materials. Prize was distributed among best performers of various events.
* 30 nos. of mass awareness programmes have been done. 
* One Farmers convention done. Due to COVID situation Farmers convention could not be organsied but inter group sharings are going on . 
* 6 nos. of local level workshop has been organized with Govt. officials. DDM, NABARD, ADM, Universities, KVK, representative from CSOs, farmers etc. were present. 
* 2 Nos. of State level workshop done where CGM, Secretary &amp; Commissioner P &amp; RD, Joint Secretary, Principle Secretary &amp; Senior Programme Officer Env. dept, representatives from DCF, Professor from college, CSR representatives, INGO representative, leading NGO representative participated. 
* In total 50 nos. of network meetings have been done with CBOs, POs &amp; local administration. 
         </t>
  </si>
  <si>
    <t xml:space="preserve">* Total 42 Community Grain Bank setup in the project villages. Each &amp; every group member have deposited their contribution and project has supported 50 kg each members as maching grant. 
* Group members developed the rules &amp; regulations of Grain Bank and they are maintaining it. 
* Construction of basement has been supported by project and others materials &amp; labour is supported by the members.
* Group members are taking paddy as loan at the time of crisis and also returned with interest within 6 months. Dependency on moneylender has reduced and the members are free from exploitation from moneylenders.
* One Seed Bank per GP has been developed with local traditional seeds. Total 5 Community Seed Banks are developed. It is totaly managed by group. These banks will run as enterprise in long run. 
* Group members along with other villagers of the locality are taking indigenous seeds as loan and cultivate the crop and after harvest they return back to the seed bank with 10% addition.  
• Communtiy Grain Bnaks have been set up in the project area.  
•All the Grain Banks have been done according to the rules and regulations set by the community which is one for all the village.
* Now there are 5 fodder banks in the project area and a good no. of beneficiaries have been supported to produce sufficient fodder  for their livstocks.
* Two types of Fodder Bank has been developed; i) Dry agriwaste, legume crops and ii) Live plants based. Beneficiary families are taking dry fodder as loan and also planted the trees inside the social forestry site where different parts of the trees are used as fodder.  </t>
  </si>
  <si>
    <t xml:space="preserve">Later in the formation of beneficiary groups at the village level grain bank is being practiced in groups. 42 grain banks have been formed to suffice food  grain during  crisis period  and hand brakes. 
Hence, five fodder bank has been constructed to fulfill the demand of fodder for the livestock's during crisis period                                                           
</t>
  </si>
  <si>
    <t xml:space="preserve">So far, 60 network meeting with local level NGOs have been organized.  On the other hand, 9 district level steering committee meeting (5 in one district and 4 in other districts) and one state level steering committee was organized. 2 district level experience sharing workshop was  also organized in district headquarter.                           </t>
  </si>
  <si>
    <t xml:space="preserve">Two   district level  steering committee has been formed in the respective districts to monitor the ongoing progress. As of now, total 10, District Level Steering Committee Meetings have been organized so far.  The district officials appreciated various  climate resilient techniques being advocated by DRCSC at one of the meetings in Bankura and in the same context, District Magistrate also showed interest to adopt some of the design in Govt. Schemes on experimental basis  and  further asked for the detail.  In addition to that, District officials have  also shown  their keenness  to go for the further   trial  with some of the climate resilient crops, advocated by DRCSC  at their own farm.  </t>
  </si>
  <si>
    <t xml:space="preserve">However, creating the entire process more effective, numbers of  awareness materials like brochures, notebook, pamphlets, IEC materials  and flex have been published so far . A dedicated website www. drcsc.org/CCA/index.html has been developed  where all project related information are regularly uploaded. Besides, 5 awareness generation  films are being shot, 10 mass awareness events have been organized involving farmers, gardeners and also school students. Apart from these, two rallies were also organized one with farmers and another with school students.                           </t>
  </si>
  <si>
    <t>462 no AWS data timely collected from all AWS and sent to meteorologist  and Forecast dissemination among  our 5000 farmers family and also villagers, Decorators, Bidi making labor,  mason   through display board, printed hard copy, Bengal SMS to registered mobile, Whats App and Google groups.</t>
  </si>
  <si>
    <t xml:space="preserve">The group of volunteers at the village has been formed to gather data on weather and accordingly the same are being presented to the CRC manager. Hence, the consolidated data are being to sent to the experts of agriculture university for analysis, which further send to the weather and agro advisories to the CRC manager in English language. Subsequently, CRC manager translates the data into local vernacular language and offer the organic advice to the farmers in consultation with DRCSC Team and transfer to the villages in hard copy and board writing. The different stakeholder regularly receives the same through mail or SMS. A total of 462 weather and Agra advisory have been formed so far.  Presently, CRC manager collects data from AWS  and sends those to weather experts and they further convey the same in consultation with reputed  3 Agri universities and they would send the  weather forecast and crop advisory in English language. The CRC manager  in consultation with DRCSC expert team transforms the Agra advisory into organic mode and later on  translating the same into vernacular languages. Every month, 5-6  weather advisories are generated to perform the task.            </t>
  </si>
  <si>
    <t xml:space="preserve">There are total  2173  smokeless ovens and 175 biogas plants are being built. work is in progress for 124 smokeless ovens. On the other hand, 400  households have been placed and further order has been placed for procuring water filter for those selected families. 
Several rounds of meetings have been conducted in two villages,  to set up community based drinking water facility in two villages. This has assisted the community to internalize awareness about  growing a collective approach in water uses and its proper  maintenance for sustainability. In order to this, two villages have been identified and engineers visited the respective sites at both the villages  to assess the suitability perspective at the community level.  The process of completing the same is about to an end in one of the villages.
</t>
  </si>
  <si>
    <r>
      <t xml:space="preserve">• The importance of  alternative energy devices like smokeless oven, biogas and water filter is discussed in the group meetings organised with the  new beneficiaries.
• Beneficiaries were selected by the group. 
•Procurment of raw materials has been ensured keeping in mind the cost effectivness and the quality in terms of efficiency. 
• Total 2173 smokeless ovens are being used by the benficiaries. </t>
    </r>
    <r>
      <rPr>
        <sz val="12"/>
        <rFont val="Times New Roman"/>
        <family val="1"/>
      </rPr>
      <t xml:space="preserve">* Total 175 beneficiaries have been introduced with Bio-gas Plant and they are becoming fruitful by using these.                                                                                                                                                                               
* The  slurry from the bio-gas plant is used as an organic manure in farmer's field , nutrition garden, fishery and in vermi compost pits as a raw material.                                                                                                                                           
* 2118 households  are using low cost water filters for safe drinking water.  </t>
    </r>
    <r>
      <rPr>
        <sz val="12"/>
        <rFont val="Times New Roman"/>
        <family val="1"/>
      </rPr>
      <t xml:space="preserve">                                                                                                                                                                        
*Community based drinking water facility process has been completed in 4 village. All the norms has been setup, permission has been taken  from Gram Panchayat and also water testing has been done. We are in the process of installing the last such facility as per target. The installation will be completed very soon. 
* Fuel consumption reduced by 33% by using Smokeless oven and 80% reduction through Bio-gas respectively. GHGs has been reduced in the atmosphere. 
* Women drudgery reduced and cost saved. 
* Water borne diseases has been reduced. 
* Through using this alternative energy models time is saved for women and girl child drop out is also reduced.  </t>
    </r>
  </si>
  <si>
    <r>
      <t xml:space="preserve"> *Homogenous categories of people in every village are congrregated to form groups to encourage consolidated joint initiatives in the approach of the community.                                                                                                                                                                       
* Male and female groups are running very well where the male members of the family belong to farmers club and female members of the same family belong to gardeners groups and so their involvement is ensured.                                                                                                                                                                                   * Based on the expertise and long working experience in the area, the suitable area for soil and water conservation is pointed out. In this process, community members are also consulted and their perception is given due importance in the process of finalizing site selection.                                            
 * Fallow land has been brought under soil water conservation structures.                                                                              
 * Total 302.34 hectares of land is brought under earth work for soil &amp; water conservation.   
* Under soil and water conservation measure WAT (water absorbing trenches) has been developed according to land shape.        
* 40 step ponds have been developed.                                                                                                                                  
* 350 Hectares of land has been brought under vegetative cover through plantation.. Nursery has been prepared by SHG for planting rare &amp; extinct species of plant saplings. The unit has been reduced by 147 Ha due to most of the sites have been taken over by Usharmukti Project (MGNREG).</t>
    </r>
    <r>
      <rPr>
        <sz val="12"/>
        <rFont val="Times New Roman"/>
        <family val="1"/>
      </rPr>
      <t xml:space="preserve">                                                                        
  * In every plantation patch, written contract was accomplished between the land owner of the plantation patch and the group members with clearly mentioned terms and conditions.  
* 4 Check Dams have been developed which have been able to assure summer crops on about 85 hectares of land. Check dam - Second line of drainage (stream - to check the speed of run away water &amp; for stroring of water Check dam has been constructed. Convergence has been done with Block MGNREGS Dept. for renovating canal/drainage line. To strengthen the embankments, grass, pigeon pea etc. have been planted.                         
* Three types of plantation has been undertaken e.g. social forestry, plantation on common property like road side, canal side; and mixed orchard plantation.                                                                                                                                               
                                                                                                                      </t>
    </r>
  </si>
  <si>
    <r>
      <t xml:space="preserve">*Group meetings has been conducted for orientation of the beneficiaries on significance of drought and heat tolerant varieties of crop, breed, plants and trees.                                                                                                                                             
* 271 nos. of Training has been organized on sustainable agriculture practices, seed multiplication and conservation of local varieties, Livestock rearing, aquaculture, and also capacity building of group etc.                                                                                                                                                          
*Row inter cropping has been done with 8-10 types of local traditional, drought tolerant crops (Cereals, Millets, Pulses, Oilseeds and Vegetables) in upland (unfertile barren land) and medium upland low fertility).This has resulted in more production to ensure food and fodder security, enhance soil fertility as well as mitigate risk factor.                                                                                                                                                                  * It has been observed that the traditional paddy varieties have been able to provide yield whereas the hybrid varieties have failed miserably in extreme drought condition. This paddy field have been demonstrated to the nearby farmer groups  to make them realize about the importance of local variety short duration paddy instead of long duration paddy due to medium upland  nature and lack of irrigation sources.                
* In total 1510 hectares of land where inputs like seeds &amp; organic materials have been given.                                                                                                                                                                                                                 * </t>
    </r>
    <r>
      <rPr>
        <sz val="12"/>
        <color theme="1"/>
        <rFont val="Times New Roman"/>
        <family val="1"/>
      </rPr>
      <t>Total 120 farms have been devdeloped with Integrated Farming Systems</t>
    </r>
    <r>
      <rPr>
        <sz val="12"/>
        <rFont val="Times New Roman"/>
        <family val="1"/>
      </rPr>
      <t xml:space="preserve"> composed of several subsystems of agri and allied along with water harvesting mechanisms, bioinputs.                                         
*Based on the requirement, inputs such as vermi compost pits, different micro irrigation systems, bio gas etc. are being introduced in the IFS farms.                                                                                                                                                 
* 2042 farming families are rearing small ruminants ensuring all the porcesses to be undertaken starting from procurment to marketing.                                                                                                                                                                                                                                                                   *The beneficiaries in the project locations are rearing small ruminants like Hen , Duck , Goat , Sheep, Pig, Rabbit.
* The habitat for Cattle/livestock has been made concrete floor and thereby the health of the cattle/livestock is improving. Further cow urine is used in different forms (crop production, seed treatment, organic fertilisers etc.)
* Regular vaccination (3 times in a year) is done. 
* Emphasis has been given for fodder cultivation also, azolla has been proved as very good fodder for the small animals. 
* 498  nos. of Ditch &amp; Dugwell as micro-irrigation facilities have been digged, which have not only helped in assuring the rainfed paddy but also has helped in increasing the growing season. 4 River Lift Irrigation with solar energy has been installed.  As we did not plan for solar connection during project preparation, therefore the expenditure increased. 
* 1907 nos. of Vermicompost pits have been constructed. Bio-gas slurry has been used as raw materials of vermicompost. 
* Mixed farming of Mud fish and Indian Major Carp is done where step pond, ditch has been developed. 639 hhs are involved in aquaculture. Commercial group based fishery has been initiated.               
* Nutrition garden (Horizontal &amp; Vertical) has been developed in homestead area. Waste materials are being recycled.                                                                                                             </t>
    </r>
  </si>
  <si>
    <r>
      <t xml:space="preserve">NABARD maintains one RBI account where all the funds are credited and pooled. In view of this, project wise investment income is not ascertained.
However, agency has earned </t>
    </r>
    <r>
      <rPr>
        <b/>
        <sz val="12"/>
        <color indexed="8"/>
        <rFont val="Times New Roman"/>
        <family val="1"/>
      </rPr>
      <t>INR332575</t>
    </r>
    <r>
      <rPr>
        <sz val="12"/>
        <color indexed="8"/>
        <rFont val="Times New Roman"/>
        <family val="1"/>
      </rPr>
      <t xml:space="preserve"> as interest.
</t>
    </r>
  </si>
  <si>
    <t>Project Components</t>
  </si>
  <si>
    <t xml:space="preserve">Expected Concrete Outputs 
</t>
  </si>
  <si>
    <t>Total Planned</t>
  </si>
  <si>
    <t>Component 1: Land and Water use Master Plan</t>
  </si>
  <si>
    <t xml:space="preserve">1.1 Five Gram Panchayat -wise Land and  Water use Master Plans are prepared </t>
  </si>
  <si>
    <t xml:space="preserve"> GIS Mapping  and Land &amp; Water use master plan (LUP &amp; WUMP)</t>
  </si>
  <si>
    <t>GP Level WUMP &amp; LUP</t>
  </si>
  <si>
    <t>Component 1 Total</t>
  </si>
  <si>
    <t xml:space="preserve">         
Component 2: Reducing Climate Risk through timely and appropriate weather specific crop/Agro advisory services in local languages ( Bengali)</t>
  </si>
  <si>
    <t xml:space="preserve">2.1 Automated Weather stations (AWS) at 6 locations (covering 10 sq.km each), 12 manual data collection centres (MDC) for collection of weather information                        
</t>
  </si>
  <si>
    <t>Installation of AWS and MDC</t>
  </si>
  <si>
    <t xml:space="preserve"> 2.2 The expert group comprising of weather expert and agri experts for analyzing the data collected through AWS and MDC and preparing the 5-days crop-weather advisories </t>
  </si>
  <si>
    <t>Cost of Data Collection, entry &amp; analysis etc.</t>
  </si>
  <si>
    <t xml:space="preserve">2.3 A Climate Resource Centre located at the centre of the project area and 40 weather kiosks managed by climate volunteers for collection and dissemination of crop-weather advisories </t>
  </si>
  <si>
    <t>Establishment of CRC</t>
  </si>
  <si>
    <t>Establishment of Climate Kiosk Centre</t>
  </si>
  <si>
    <t>Component 2 Total</t>
  </si>
  <si>
    <t>Component 3: Climate resilient technology transfer for enhancing the adaptive capacity of the community</t>
  </si>
  <si>
    <t xml:space="preserve">3.1 Sustainable soil and water conservation measures (e.g. semi-circular bunds, check dams, gully plugs, infiltration ditches and agro forestry plantations) for various ecosystems introduced for improvement of agricultural productivity and environmental sustainability     
      </t>
  </si>
  <si>
    <t xml:space="preserve">Step Pond      </t>
  </si>
  <si>
    <t xml:space="preserve">Earthwork for Soil &amp; water Conservation  </t>
  </si>
  <si>
    <t xml:space="preserve">Plantation  </t>
  </si>
  <si>
    <t>Check Dam</t>
  </si>
  <si>
    <t>Sub Total 3.1</t>
  </si>
  <si>
    <t>3.2 Multilevel crop arrangements &amp; integrated farming practices are introduced which improve the total yield, reduce the need for external inputs &amp; seeds as well as improve labour efficiency mainly through popularizing a combination of drought &amp; heat tolerant field crops, fast growing &amp; multipurpose perennials and small livestock</t>
  </si>
  <si>
    <t>Capacity Building Training- SHG, SA, NRM based Activities</t>
  </si>
  <si>
    <t>Model IFS</t>
  </si>
  <si>
    <t>Input support for SA</t>
  </si>
  <si>
    <t>Support for Small  animals &amp; birds  including vaccination</t>
  </si>
  <si>
    <t>Micro Irrigation Facilities- 650 Ditch/150 Dug well</t>
  </si>
  <si>
    <t>Lift Irrigation</t>
  </si>
  <si>
    <t>Production of Organic Manure-  Vermi - compost</t>
  </si>
  <si>
    <t>Sub Total 3.2</t>
  </si>
  <si>
    <t xml:space="preserve">3.3 Disaster-coping mechanisms e.g. community grain banks, local crop &amp; trees seed banks, fodder banks developed in targeted villages       </t>
  </si>
  <si>
    <t>Community based Grain Bank</t>
  </si>
  <si>
    <t>Community Seed Bank</t>
  </si>
  <si>
    <t>Community Fodder Bank</t>
  </si>
  <si>
    <t>Sub Total 3.3</t>
  </si>
  <si>
    <t xml:space="preserve"> 3.4 Climate resilient appropriate technologies e.g. energy efficient cook stoves, bio-gas, low cost water filters, community based drinking water facility are promoted.                                            </t>
  </si>
  <si>
    <t xml:space="preserve">Energy Efficient Oven( Smokeless chullah) </t>
  </si>
  <si>
    <t>Installation of Biogas</t>
  </si>
  <si>
    <t>Low cost Water Filter</t>
  </si>
  <si>
    <t>Community Based Drinking Water</t>
  </si>
  <si>
    <t>Sub Total 3.4</t>
  </si>
  <si>
    <t>Component 3 Total</t>
  </si>
  <si>
    <t>Component 4: Learning and Knowledge Management</t>
  </si>
  <si>
    <t xml:space="preserve">4.1 Production of technical and financial data analysis on processes to improve the resilience of the livelihood in red and lateritic zones of West Bengal           
</t>
  </si>
  <si>
    <t>Technical &amp; Financial Paper</t>
  </si>
  <si>
    <t>Policy paper</t>
  </si>
  <si>
    <t>Sub Total 4.1</t>
  </si>
  <si>
    <t xml:space="preserve">4.2 Improved access to learnings from the project activities to be ensured through short films, dedicated website and other printed materials  </t>
  </si>
  <si>
    <t>Awareness Films</t>
  </si>
  <si>
    <t>Printing Materials-Newsletter, brochure etc.</t>
  </si>
  <si>
    <t>Website Design &amp; Regular updating</t>
  </si>
  <si>
    <t>Farmers' Convention</t>
  </si>
  <si>
    <t>Mass Awareness Events</t>
  </si>
  <si>
    <t>Sub Total 4.2</t>
  </si>
  <si>
    <t>4.3 Advocacy with National / State / Local Government and others (NGOs, CBOs, International organisations, climate activists/experts) on processes to identify strategies to adapt to climate change in red and lateritic zone</t>
  </si>
  <si>
    <t>Advocacy film</t>
  </si>
  <si>
    <t>Networking Meeting</t>
  </si>
  <si>
    <t>Local Level Workshop</t>
  </si>
  <si>
    <t>State level Workshop</t>
  </si>
  <si>
    <t>National  level Seminar</t>
  </si>
  <si>
    <t>Sub Total 4.3</t>
  </si>
  <si>
    <t>Component 4 Total</t>
  </si>
  <si>
    <t>Total Cost (Component 1-4)</t>
  </si>
  <si>
    <t>Total Project / Programme Cost</t>
  </si>
  <si>
    <t>Planned for upcoming reporting</t>
  </si>
  <si>
    <t>estimated completion date</t>
  </si>
  <si>
    <t xml:space="preserve">Energy Efficient Oven ( Smokeless chullah) </t>
  </si>
  <si>
    <t xml:space="preserve">Co-financing was NOT envisaged for the project </t>
  </si>
  <si>
    <t>co-financing not applicable</t>
  </si>
  <si>
    <t>Financial information PPR 4:  cumulative from 01 May 2015 to 30th November 2021</t>
  </si>
  <si>
    <t>Expenditure till 30 November 2020</t>
  </si>
  <si>
    <t>Expenditure from  1 December 2020 to 30 November 2021</t>
  </si>
  <si>
    <t>Cumulative Expenditure May 2015 to November 2021</t>
  </si>
  <si>
    <t>Cumulative Achievement till 30 Novemeber 2021</t>
  </si>
  <si>
    <t>HS</t>
  </si>
  <si>
    <t>No approval conditions were formulated at approval stage</t>
  </si>
  <si>
    <t>Condition met and cleared by the AFB Sec</t>
  </si>
  <si>
    <r>
      <rPr>
        <i/>
        <sz val="12"/>
        <color theme="1"/>
        <rFont val="Times New Roman"/>
        <family val="1"/>
      </rPr>
      <t>* Refers to both projects and programs</t>
    </r>
    <r>
      <rPr>
        <sz val="12"/>
        <color theme="1"/>
        <rFont val="Times New Roman"/>
        <family val="1"/>
      </rPr>
      <t xml:space="preserve"> </t>
    </r>
  </si>
  <si>
    <r>
      <t>Government(s) DA 
[</t>
    </r>
    <r>
      <rPr>
        <b/>
        <i/>
        <sz val="12"/>
        <rFont val="Times New Roman"/>
        <family val="1"/>
      </rPr>
      <t>if regional project/program add rows as necessary</t>
    </r>
    <r>
      <rPr>
        <b/>
        <sz val="12"/>
        <rFont val="Times New Roman"/>
        <family val="1"/>
      </rPr>
      <t>]</t>
    </r>
  </si>
  <si>
    <t xml:space="preserve">Inception workshop report, steering committee procedure meeting, brochures in vernacular language, Newspaper report on inception workshop. Dedicated website has been developed.  </t>
  </si>
  <si>
    <t>Neelesh Kumar Sah, IAS (Joint Secretary)
Ministry of Environment, Forests &amp; Climate Change, Govt. of India</t>
  </si>
  <si>
    <t>sahnk@cag.gov.in</t>
  </si>
  <si>
    <t>Estimated cumulative total disbursement as of 30th November 2021</t>
  </si>
  <si>
    <t>Cumulative grant recived by NABARD from AFB as on 30 November 2021 is USD 2,134,226 and NABARD has cumulatively disbursed USD 2,039,620 to EE as on 30 November 2021</t>
  </si>
  <si>
    <r>
      <rPr>
        <b/>
        <sz val="11"/>
        <rFont val="Times New Roman"/>
        <family val="1"/>
      </rPr>
      <t xml:space="preserve">High                                                                                                                                                    </t>
    </r>
    <r>
      <rPr>
        <sz val="11"/>
        <rFont val="Times New Roman"/>
        <family val="1"/>
      </rPr>
      <t xml:space="preserve">
1. The progress of different type of Earth works like soil and water conservation,  Developing rain water harvesting structure, micro irrigation facilities - ditch, dugwell etc. Plantation ( like social forestry, orchard plantation, planatation for sericulture) work, Check dam, etc are little bit slow.                                                                                                      </t>
    </r>
  </si>
  <si>
    <t xml:space="preserve">IE has a ESP policy in place. The DDM of NABARD as well as monitoring officials visit project sites and interact with project beneficiaries and continuously guide the EE on ESP safeguards. District level steering Committee with involvement of all relevant stakeholders as well as State Steering Committee mechanisms also ensure that required ESP safeguards are in place. Grievances and complaints, if any, would be attended to and resolved. </t>
  </si>
  <si>
    <t>The EE's philosphy and vision is very much in line with the enviromental and social policies of AFB funded projects. The EE focuses on ensuring food nutrition and livelihood security and increase climate change adapatability of the vulnerable families through sustainable management of natural resources. Proper systems and mechanisms have been put in place to see that vulnerable groups are included , measures are planned  for overall human well being and ecosystem well being .</t>
  </si>
  <si>
    <t>No grience/complaints received through the greivence mechanism in place</t>
  </si>
  <si>
    <t>No grience received through the greivence mechanism developed</t>
  </si>
  <si>
    <t xml:space="preserve">During the design stage itself, gender related awarenes programmes were planned for capacity bulding of the staff and volunteers. Several gender related trainings are given to the staffs and volunteers, arranged gender sensitive programmes. </t>
  </si>
  <si>
    <t xml:space="preserve">The EE considered gender issue from the very begining- from the designing of the project to the implementation of the same. consious decision were taken to include women and ensure their active participation in all the decision making forums. The capacity building programmes were designed after discussing with the women mostly about their availability and time. Awareness of the families have been carried out with regard to nutrition status of the women and children. The project has been so designed that women drudgery can be taken care of. The empahsis was given on to record what women want to do with their save time and the action were suggested accordingly.   </t>
  </si>
  <si>
    <t>Gender inclusion and participation was ensured through structured monitoring plans of the Implementing Entity. Gender responsive elements of the result framework are also monitored regularly for itc compliance.</t>
  </si>
  <si>
    <t>satisfactory</t>
  </si>
  <si>
    <t>At least 5000 families including 11262 female beneficiaries accessing mainstream schemes for installation of climate adaptive structures</t>
  </si>
  <si>
    <t>1000 no. of target families access mainstream schemes for installation of climate adaptive structures</t>
  </si>
  <si>
    <t>Number of target families accessing mainstream schemes for installation of climate adaptive structures</t>
  </si>
  <si>
    <t>Output</t>
  </si>
  <si>
    <t>Climate adaptive structures benefitting women</t>
  </si>
  <si>
    <t>At least 5 no. of community based drinking water facilities are established (At least 500 female beneficiaries are directly impacted by this intervention in terms of reduced labour, time and drudgery)</t>
  </si>
  <si>
    <t>No community-based drinking water facility</t>
  </si>
  <si>
    <t>Time saving and drudgery reduction for women in fetching water</t>
  </si>
  <si>
    <t>At least 2400 nos. of target families use energy efficient ovens, 250 biogas and 2500 low cost water filters (3200 female beneficiaries are directly impacted).</t>
  </si>
  <si>
    <t>450nos. of target families use energy efficient cook stoves. 100 families have biogas units. 110 low cost water filters are in use.</t>
  </si>
  <si>
    <t>No. of target families using energy efficient cook stoves, biogas, low cost water harvesting, low cost water filters, community based drinking water facility</t>
  </si>
  <si>
    <t>Climate resilient appropriate technologies for women</t>
  </si>
  <si>
    <t>Food &amp; nutrition security is ensured for 9009 female beneficiaries round the year</t>
  </si>
  <si>
    <t>A very few target families have knowledge about sustainable agriculture techniques and practices</t>
  </si>
  <si>
    <t>Increase in cropping months and food availability</t>
  </si>
  <si>
    <t>Food and nutrition security for women beneficiaries</t>
  </si>
  <si>
    <t>Food-fodder-fuel reserve is ensured for 100% targeted families which includes women population of 11262</t>
  </si>
  <si>
    <t>Families face food-fodder-fuel crisis at least for 4 months in a year</t>
  </si>
  <si>
    <t>Status of community with improved food-fodder-fuel reserve as a drought proofing measure</t>
  </si>
  <si>
    <t>Outcome</t>
  </si>
  <si>
    <t>Higher levels of productivity</t>
  </si>
  <si>
    <t>More than 3720 women farmers in target area receive crop-weather advisory in local language (Bengali)</t>
  </si>
  <si>
    <t>Crop-weather advisory services are not available to the farmers in the project locations</t>
  </si>
  <si>
    <t>Access to weather advisory services for women</t>
  </si>
  <si>
    <t>80% of target 5,000 households which includes 9427 female beneficiaries continue to practice at least one climate risk reduction measure</t>
  </si>
  <si>
    <t>Less than 5% of target 5,000 households practice climate risk reduction measures</t>
  </si>
  <si>
    <t>Percentage of target population adopting risk reduction measures for livelihoods and energy consumption</t>
  </si>
  <si>
    <t>Objective</t>
  </si>
  <si>
    <t>Enhance adapative capacity of women beneficiaries to climate risk</t>
  </si>
  <si>
    <t xml:space="preserve">Yes, during the preparation of full proposal the gender aspects was considered and incorporated in each of the activity.   </t>
  </si>
  <si>
    <t xml:space="preserve">1.1 Five Gram Panchayat -wise Land and  Water use Master Plans </t>
  </si>
  <si>
    <t>In all the GPs, communities and Panchayat consider land and water use master plans at the time of making village devlopment plans</t>
  </si>
  <si>
    <t xml:space="preserve">2.1 Automated Weather stations (AWS) at 6 locations (covering 10 sq.km each), 12 manual data collection centres (MDC) for collection of weather information                   </t>
  </si>
  <si>
    <t xml:space="preserve"> Establishment of 6 AWS at 6 locations covering 10 sq.km each, 12 manual data collection centres ( MDC) for collection of weather information   </t>
  </si>
  <si>
    <t xml:space="preserve">6 AWS has been installed in the 1st year in the project area in 6 points based on their distance so that each AWS covers an area of 10 sq.km. All total 18 AWS installed.                                                                                                                                                                                        </t>
  </si>
  <si>
    <t>Five to six crop-weather advisories are generated per month</t>
  </si>
  <si>
    <t xml:space="preserve">Climatologist are  analysing the data collected from AWS and MDCC and preparing the 5 days crop - weather advisory. One climate Resource Centre( CRC) Manager is functional at the project location.  </t>
  </si>
  <si>
    <t xml:space="preserve">Establishment of one climate Resource Center and 40 weather kiosks.                                                                                </t>
  </si>
  <si>
    <t xml:space="preserve">3.1 Sustainable soil and water conservation measures (e.g. semi-circular bunds, check dams, gully plugs, infiltration ditches and agro forestry plantations) for various ecosystems introduced for improvement of agricultural productivity and environmental sustainability          </t>
  </si>
  <si>
    <t>300 hectares of fallow land brought under soil-water conservation measures; More than 250 hectares of area brought under vegetative cover and protected by live fencing, hedgerows, aerodynamic windrows, boundary plantation &amp; other agroforestry systems.</t>
  </si>
  <si>
    <t>Outcome 6</t>
  </si>
  <si>
    <t>400 hectares of single crop land turned into at least double crop
At least 4,000 target families enjoy an increase in income from diversified sources
Food &amp; nutrition security is ensured for at least 80% beneficiaries round the year.
At least 4,000 target families have reduced their dependency on market for the inputs for agriculture</t>
  </si>
  <si>
    <t>40 grain banks, 5 seed banks and 5 fodder banks are established.
The food/fodder/input crisis and emergencies met up for at least 1500 hhs through these interventions</t>
  </si>
  <si>
    <t>At least 2400 nos. of target families use energy efficient ovens, 250 biogas and 2500 low cost water filters
At least 5 no. of community based drinking water facilities are established 
At least 5000 families  accessing mainstream schemes for installation of climate adaptive structures</t>
  </si>
  <si>
    <t xml:space="preserve">At least 5 technical reports &amp; 1 policy paper published for wider dissemination
</t>
  </si>
  <si>
    <t>At least 5 audio visual publications, 7 types of awareness materials published for wider dissemination in the state
A web space is created for regular dissemination of project learnings
At least 6 types of awareness generation activities to address the communities in and around the project villages</t>
  </si>
  <si>
    <t xml:space="preserve">4 awareness films have been done on watershed, vermicomposting, weather station etc.     
One dedicated website has been developed and monthly basis updating is going on www. Drcsc.org/CCA/index.html. 
Two school programmes were organised where children of 3 schools in Purulia and Bankura participated
</t>
  </si>
  <si>
    <t>2 Advocacy films are prepared
8 local level, 3 state level experience sharing workshop and 1 national level advocacy workshops/seminar involving all stakeholders</t>
  </si>
  <si>
    <t xml:space="preserve">One advocacy film has been developed.                                                                                                                                                                                                                                                                           
30 nos. of mass awareness programmes have been done. 
One Farmers convention done
6 nos. of local level workshop has been organized with Govt. officials. 
2 Nos. of State level workshop done 
In total 45 nos. of network meetings have been done with CBOs, POs &amp; local administration. 
</t>
  </si>
  <si>
    <t>Adovocacy films and workshops organised</t>
  </si>
  <si>
    <t xml:space="preserve">This is the first adaptation funded project in India and despite substantial challenges at different stages; the project has been able to achieve considerably number of outputs. The inception workshop was accomplished successfully and recruitment of staffs at all levels was completed on time. Setting up of project operational procedures, development of institutional linkages, verification /up gradation of project documents etc. resulted into the delay of the project implementation period. Still now our team reached 4700 HH and generating a very positive sense of ownership and involvement among the different stakeholders. The best example is the Watershed committee that are set up in the project locations which is the decision making body of all the activities going on. All the plans and programmes physical and financial are verified by the watershed committee before implementation. It also plays an active role in the implementation process. Monitoring the output and local level contribution is tracked by the watershed committee. The selected members of the watershed committee maintain the bank related issues and also the demonstration of the committee. Through mobilization and relentless communication with targeted beneficiaries is understood about the importance of scientific micro planning. 
A good number of women have adopted smoke less oven and bio gas plant that helps in reducing the use of biomass which contributing to the reduction of GHG in atmosphere. Therefore, the drudgery of women has reduced and also save their time and ensures an improvement in their health condition. Households are reducing water born diseases through use of Low cost water filter which provided them safe drinking water especially in summer and rainy season. We have also taken initiative to construct community drinking water facility to ensure safe drinking water for the community round the year. Awareness generation events were carried out successfully to disseminate information on climate resilient best practices through different model and IEC materials. Officials from various states along with West Bengal, Bankers, had visited our project area for gathering knowledge and experiences regarding various climate resilient livelihood adaptation models. It was also noticed that CGM, Kolkata RO along with senior officials from NABARD and different Officials from Government department visited and provided their valuable suggestions and technical guidance to the beneficiaries as well as staffs. The project had faced a lot of issues due to unavoidable circumstances which had slowed down the progress for a long period, but DRCSC has tactfully overcome the situation resulting in the project activities running quite well. In the present scenario we have overcome all the issues and we are, it can be concluded that the project is doing very well, is evidently visible and already achieving tangible results.  </t>
  </si>
  <si>
    <t>Objective: To enhance adaptive capacity of climate vulnerable families in red lateritic zone of Purulia and Bankura districts of West Bengal</t>
  </si>
  <si>
    <t xml:space="preserve">Output 2.1: Number of AWS &amp; MDC are in place and operating effectively </t>
  </si>
  <si>
    <t>Output 2.2 : The expert group
comprising of weather
expert and agri experts
analyzes the data collected
through AWS and MDC and
prepares the 5-days crop weather
advisories</t>
  </si>
  <si>
    <t>Output 2.3 : A Climate Resource Centre
located at the centre of the
project area and 40 weather
kiosks managed by climate
volunteers for collection
and dissemination of crop-</t>
  </si>
  <si>
    <t>Outcome 3 : Livelihoods have become less vulnerable to climate change and achieve higher levels of productivity</t>
  </si>
  <si>
    <t>Output 3.1 : Sustainable soil and water
conservation measures (e.g.
semi-circular bunds, check
dams, gully plugs,
infiltration ditches and agro
forestry plantations) for
various ecosystems
introduced for improvement
of agricultural productivity
and environmental
sustainability</t>
  </si>
  <si>
    <t>Output 3.2 : Multilevel cropping systems
&amp; integrated farming
practices are introduced
mainly through popularizing
a combination of drought
tolerant field crops, fast
growing &amp; multipurpose
perennials and small
livestock</t>
  </si>
  <si>
    <t>Output 3.3 : Disaster-coping mechanisms
like community grain banks,
local crop &amp; trees seed
banks, fodder banks,
developed in targeted
villages</t>
  </si>
  <si>
    <t>Output 3.4 : Climate resilient
appropriate technologies
like energy efficient cook
stoves, bio-gas, low cost
water filters, community
based drinking water
facility, are promoted.</t>
  </si>
  <si>
    <t>Outcome 4 : Various types of materials
on processes and
techniques are published
and measures taken to
upscale the interventions to
improve climate resilience
in the red and lateritic zone</t>
  </si>
  <si>
    <t xml:space="preserve"> Replication of the interventions in neighbouring villages along with the project area                                                                Govt. . Adopted the climate resilient  models in their policies </t>
  </si>
  <si>
    <t>Output 4.1 : Production of technical and financial data analysis on
processes to improve the
resilience of the livelihood
in red and lateritic zones of
West Bengal</t>
  </si>
  <si>
    <t>Number of technical reports published</t>
  </si>
  <si>
    <t>Output 4.2 : Improved access to
learnings from the project
activities to be ensured
through short films,
dedicated website and
other printed materials</t>
  </si>
  <si>
    <t xml:space="preserve">Number of audio visual publications, awareness materials ( e.g. folders, brochures, pamphlets, posters, newsletters, journals,  IEC materials ) published.        Dedicated website created and updated regularly                                                                                Number of mass awareness generation measure ( e.g. participation  in village fairs, rallies, campaigns ) </t>
  </si>
  <si>
    <t xml:space="preserve">Number of advocacy films prepared  
Number of workshops organized                                                   Number of stakeholders participated </t>
  </si>
  <si>
    <t xml:space="preserve"> 1. Severe drought situation on  hampered agriculture production on medium uplands. 2. 3 tier Panchayet election, MP election slowed down the pace of work as group meetings, group work are not possible during that time. 3. The inception of the Usharmukti Project one of the biggest Project of West Bengal, has taken away many of our identified fallow lands where we planned for soil &amp; water conservation and plantation. in one way it is good that the models are spreading but at the same time for our project at this moment it had a negative impact as expenditure variance is happening. </t>
  </si>
  <si>
    <t xml:space="preserve">1. Due to one and half month monsoon rainfall plantation process got delayed. Though pit digging process was completed, plantation on major patch could not be completed as no significant  rainfall recorded after 15th August till the month of May .For the same reason agriculture process, fish cultivation was also hampered. Timely irrigation was ensured in some plantation patches and three types of micro irrigation techniques were introduced.               
2. Weather machines - sometime the tools and equipments of the machines needs to be changed for non functioning, those are to be brought from quite far (new delhi) for which data collection remains off for 5-7 days inbetween; 
3. Hard rocks sometimes create delays in structure digging, JU has gathered information about a machine with the use of which we can get to know from the surface itself whether there is hard rock or not, if its there then we can shift the location accordingly. 
4. The KVIC trained masons for Bio Gas installation are very limited, which is causing delay in the implementation of the activity, non availability of sand is also causing delay sometimes. </t>
  </si>
  <si>
    <t xml:space="preserve">DRCSC as per its objective initiates any type of work with women members of the village first and then gradually includes the men members.  As per experience it is easier to convince a women about any new agricultural technique or any new technique and they finally take greater role to convince their male counterpart in the family . The role of women, during PRA was worth mentioning. All the women were giving quality time to map various resources and problems associated with livelihoods and plan around enhancing the livelihood. Various types of women drudgery reducing activity has been done like Smokless chullah for easing their daily household cores.  In many villages Bio gas plant has been constructed and people are using it for preparation of gas which helps in cooking purpose and the slurry generated from it helps in preparing vermi compost in a faster pace that is widely used as bio fertiliser in agriculture purpose. In both the cases the activities are fissible for reducing drudgery of women; like in Bio gas they are using it for cooking purpose and by this helping them from checking the drudgery face for carrying heavy bundles of wood from jungle and in smokless chullah by decreasing the smoke level it is preventing the women from inhailing carbondioxide gas. </t>
  </si>
  <si>
    <r>
      <t xml:space="preserve">A breeding unit establishment is in process but that will be made more effective after getting in touch with livestock department, Krishi Vigyan Kendra (KVK) Kalyan, with their scientific input
We also have plan to connect with different educational institutions like BCKV to take their help in providing different helps at different times. BCKV has already donated a pulse miller to process the pulse that are being cultivated.  We are also trying to introduce wild tuber crops in cultivation (forest species) which also requires help from scientific institutes to develop the package of practices. More and more convergence with line departments will also bring better results and the quality will also get improved. </t>
    </r>
    <r>
      <rPr>
        <sz val="11"/>
        <color rgb="FF0070C0"/>
        <rFont val="Times New Roman"/>
        <family val="1"/>
      </rPr>
      <t xml:space="preserve"> </t>
    </r>
    <r>
      <rPr>
        <sz val="11"/>
        <color theme="1"/>
        <rFont val="Times New Roman"/>
        <family val="1"/>
      </rPr>
      <t xml:space="preserve">Steering committee meetings completely stopped due to COVID 19 situation which effects in project achievements as a result. </t>
    </r>
  </si>
  <si>
    <t xml:space="preserve">Through this project work opportunity would be created in the project villages hence the tendency to go for outmigrattion ahs been reduced as per the observation of the project team. place has been validated through different focused group disccusions.  
</t>
  </si>
  <si>
    <t xml:space="preserve">Due to COVID 19 project have been hampared a lot </t>
  </si>
  <si>
    <t> Initially COVID 19 hampered the project at different levels and field related work has been stopped since the last few months. In villages outsider is strictly prohibited due to high risk of COVID 19. Pandemic related fear is very much prominent among the villagers. At the village level every single opportunity option has been stopped as well. Along with the above situations, many migrant workers are back to their villages from other states so there is a huge scarcity of jobs among them. </t>
  </si>
  <si>
    <t xml:space="preserve">• Our project team was facilitating our beneficiaries by doing the linkages with other relief work. Those who have gained their capacity through this project have come forward to help many vulnerable people in this difficult situation.   
• In this pandemic situation, the impact of grain banks has been seen. The group members are given loans against the grain bank and take that back without interest. 
• Over the phone our team conducted continuous monitoring and they are going for door to door visit to understand the current problem and try to overcome the those problems.  
• Now villagers are aware enough to know about the importance of the project and within them a demand has been generated for the project. 
</t>
  </si>
  <si>
    <t xml:space="preserve">1. An Integrated Watershed Development Project (USHARMUKTI)  under  MGNERGS launched inWest Bengal in August 2017 and whin the time period work has laready being started. And our total operational area is covered under this new scheme entirely. This project is becoming a problem for us as the targeted households are showing much more interest for the watershed related work(as per e.g Earth work, Plantation etc.)  under the schemes rather than the work of DRCSC as it has much economic benfit.                                                                                </t>
  </si>
  <si>
    <t xml:space="preserve">As GST mechanism in place, price fluctuation has increased a lot. Due to which implementation of activities will be affected                                                      </t>
  </si>
  <si>
    <t>Capacity building has been done for the community to deal with different social and economic conflict and combat climate related vagaries in future.  Create motivation among community to take ownership of their resources and build startegies to maintain these.They have been made capable enough to financially contribute on the different climate resilient activities. Raising awareness of community to build strategeis to deal with different climate resilient issues independently. Make community capable to create linkage with stakeholders and Govt. to get support in terms of alternative livelihood options.  Regular interaction and rapport with the stakeholders to get support from them as and when required.  Influence stakeholders to replicate the different type of climate resilient models in their working areas.  Community contribution are mitigating price fluctuation related risk. Apart from that, convergence with the Govt. department for various inputs is also helping to beat price fluctuation risks.  Resource persons from academic institutions, Govt. Deptt and various other stakeholders are used for taking different types of trainings. Through the presentation of the successful case stories and models in the steering committee meeting  the Govt. officials have got interested in the climate resilient activities and this has become one of the risk mitigating step.</t>
  </si>
  <si>
    <t>Till the date,5000 HHs have been covered under the project and several interventions are being carried out to enhance the different possible adaptive measures. In this regard, various climate resilient techniques like mixed cropping, use of low cost technology (organic pest management techniques, low cost water filter, vermicompost, Biogas plant. etc) and diversified livelihood options  are being practiced in the community for a concise time period. The community people  are being offered constant encouragement and motivation to adopt various techniques  like, mixed cropping, use of different low cost technologies, organic farming, diversification of livelihood.</t>
  </si>
  <si>
    <t xml:space="preserve">The community of our functional area is sensitized around climate change adaptation measures and techniques. Presently, they are working  very hard and practicing different techniques and methods on climate modification and climate resilient activities for an enhanced and sustainable livelihood.
Total  443  groups (Farmers' groups with male members  as well as a self help group with female members)  have been formed at village level bringing 5000  HH directly  under the project intervention. 
Till the date, 5000 HHs have been covered under the project intervention by both the 443 farmers’ groups and self help groups, which consist of male and female members respectively. 
However, several interventions are being conducted around Climate Change activities and  the different possible adaptive measures have been applied by the community. In this regard, various climate resilient techniques like mixed cropping, use of low cost technology (organic pest management techniques, low cost water filter, vermicompost, Biogas plant. etc) and diversified livelihood options  are being practiced in the community for a concise time period. The community people  are being offered constant encouragement and motivation to adopt various techniques  like, mixed cropping, use of different low cost technologies, organic farming, diversification of livelihood.
</t>
  </si>
  <si>
    <t>The most crucial updates are being sent by weather and crop advisory  to the villages in 5 days intervals through hard copy and board writing in local vurnacular language. Apart from this many stakeholders are being sent this report through SMS and mail. There are total  5000 direct beneficiaries who are recieving this information.       2000 mobile numbers have been connected to Short Message Services  (SMSs) in mobiles.  Weather forecast and crop advisory messages are being sent to the connected numbers in every 5 days interval.  At village level, SMS is sent to majority of the phones  in local vernacular language that is Bengali and  Alchiki (santhali). Feed back is also taken from the villagers for regarding the accuracy of the weather and agro information and then it is analysised and used for further more development of the system. do not support message in vernacular languages and also as messages were intended  to be promotional; the sets activated with DND could not access to this services. So through trial, effectiveness of mobile message is being assess and required steps will be taken in coming days. Apart from the project villages, 5o villages outside the project are are receiving weather and crop advisory.</t>
  </si>
  <si>
    <t xml:space="preserve">In the due course, the climate resource center  has been set up at a central location (Kashipur Block in Purulia district). Total 40 number of Kiosks are working in different hamlets and are dispersing information and also helping the CRC manager to collect proper feedback from the  community to improve the advisory disseminated                                                                                        </t>
  </si>
  <si>
    <t>Land and water conservation structures have been executed in 302.34 hectares of fallow land.  Therefore, the total 350 hectares of land have been brought under vegetative cover through the plantation. In this plantation process, different local varieties, which are more tolerant in this climatic condition have been introduced in the plantation process under  social forestry, CPR (Common Property Resource) and fruit orchard plantation in the project areas.</t>
  </si>
  <si>
    <t>There is a requirement of cropping diversification and growth in food protection and nutrition security, which has been turned out to be  a need of the hour. Thus the farmers in the project location are doing various types of indigenous paddy, tuber crops, millets and various other crops.  120 IFS (Integrated farming systems) have been developed, with  backing of various inputs such as vermin compost pits, different micro irrigation systems, bio gas and so on. 1192 hectares of single crop land has been converted into double cropped area.</t>
  </si>
  <si>
    <t xml:space="preserve">  4 technical report has been prepared already  and 1 no is on going</t>
  </si>
  <si>
    <t xml:space="preserve">Consultant is appointed for facilitating the process of micro planning through GIS mapping to complete a comprehensive land and water use master plan and maps of each villages covering 5 panchayats has been published. 
In each village, Participatory Rural Appraisal has been carried out to facilitate the programme participants to assess their present situations in different aspects based on various PRI tools. Vulnerability index has been done for every village. Plans are done for Village wise intervention following the risk index.
</t>
  </si>
  <si>
    <t xml:space="preserve">Climate Resource Centre has been established in the project location and is running well.
All the 40 weather/climate kiosks are properly functional. Information on crop and weather are being circulated regularly
</t>
  </si>
  <si>
    <t xml:space="preserve">Fallow land has been brought under soil water conservation structures and total 302.34 hectares of land is brought under earth work for soil &amp; water conservation.   
350 Hectares of land has been brought under vegetative cover through plantation.  Three types of plantation has been undertaken e.g. social forestry, plantation on public land like road side, canal side; and mixed orchard plantation.                                                                                                                     
</t>
  </si>
  <si>
    <t xml:space="preserve">Row inter cropping has been done with 8-10 types of local traditional, drought tolerant crops (Cereals, Millets, Pulses, Oilseeds and Vegetables) in upland (unfertile barren land) and medium upland low fertility).This has resulted in more production to ensure food and fodder security, enhance soil fertility as well as mitigate risk factor.                                                                                                                                                                  
In total 1510 hectares of land where inputs like seeds &amp; organic materials have been given.                                                                                                                                                                                                                 Total 120 farms have been identified with scope of transforming them to integrated farming system.                                                                                                                                                                                                  Site analysis of these IFS farmers have been done by joint collaboration of farmers and experts.                                            
2042 farming families are rearing small ruminants ensuring all the processes to be undertaken starting from procurement to marketing.  
1907 nos. of Vermicomposting pits have been constructed. Bio-gas slurry has been used as raw materials of vermicomposting. 
Mixed farming of Mud fish and Indian Major Carp is done where step pond, ditch has been developed. 639 hhs are involved in aquaculture. Commercial group based fishery has been initiated. Nutrition garden (Horizontal &amp; Vertical) has been developed in homestead area. Waste materials are being recycled
</t>
  </si>
  <si>
    <t xml:space="preserve">Total 42 Community Grain Bank setup in the project villages. Each &amp; every group member have deposited their contribution and project has supported 50 kg each members as maching grant. 5 community seed banks develped. There are 5 fodder banks in the project area and a good no. of beneficiaries have been supported to produce sufficient fodder  for their livestock.
</t>
  </si>
  <si>
    <t xml:space="preserve">The importance of  alternative energy devices like smokeless oven, biogas and water filter is discussed in the group meetings organised with the  new beneficiaries and 2173 smokeless ovens are being used by the beneficiaries. 175 beneficiaries have been introduced with Bio-gas Plant.                                                                                                                                      
2118 households  are using low cost water filters for safe drinking water
Community based drinking water facility completed in 4 village. 
</t>
  </si>
  <si>
    <t xml:space="preserve">4 technical reports prepared </t>
  </si>
  <si>
    <t>EE has successfully conducted its launching and inception workshop in May 2015 and very soon took all the key stakeholder and target communities on board. The project has also secured one district office and other field offices. The project has timely notified and convened four district level steering committee meeting on time.  The project also faced some challenges at different stages, such as extreme heat wave slowed down the earth work for soil and water conservation. Extreme scarcity of water also hampered the process of farming activity. Due to West Bengal Assembly election, meeting with the community could not be conducted for a considerable time as a result progress slowed down at that phase. Also, the Covid-19 has impacted the project very badly. The project in its fourth year of implementation is progressing well and the performance of the project is satisfactory.</t>
  </si>
  <si>
    <t>Sukanta Kumar Sahoo</t>
  </si>
  <si>
    <t xml:space="preserve"> Frequent change in District admininstration level officers due to  departmental changes, Steering committee meeting are affected</t>
  </si>
  <si>
    <t xml:space="preserve">As a result of changes these govt. officials, the project  hampered in many times. </t>
  </si>
  <si>
    <t xml:space="preserve">New officials were given proper advocacy regarding the project. </t>
  </si>
  <si>
    <t>PROJECT INDICATORS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</si>
</sst>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dd\-mmm\-yyyy"/>
    <numFmt numFmtId="169" formatCode="#,##0_ ;\-#,##0\ "/>
  </numFmts>
  <fonts count="75"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8"/>
      <color rgb="FF000000"/>
      <name val="Segoe UI"/>
      <family val="2"/>
    </font>
    <font>
      <sz val="9"/>
      <color rgb="FFFF0000"/>
      <name val="Calibri"/>
      <family val="2"/>
      <scheme val="minor"/>
    </font>
    <font>
      <sz val="12"/>
      <name val="Times New Roman"/>
      <family val="1"/>
    </font>
    <font>
      <sz val="11"/>
      <name val="Calibri"/>
      <family val="2"/>
      <scheme val="minor"/>
    </font>
    <font>
      <b/>
      <sz val="9"/>
      <name val="Calibri"/>
      <family val="2"/>
      <scheme val="minor"/>
    </font>
    <font>
      <sz val="12"/>
      <color theme="1"/>
      <name val="Georgia"/>
      <family val="1"/>
    </font>
    <font>
      <b/>
      <sz val="12"/>
      <color theme="9" tint="-0.499984740745262"/>
      <name val="Georgia"/>
      <family val="1"/>
    </font>
    <font>
      <b/>
      <sz val="12"/>
      <color rgb="FF9C6500"/>
      <name val="Georgia"/>
      <family val="1"/>
    </font>
    <font>
      <sz val="12"/>
      <color rgb="FF9C6500"/>
      <name val="Georgia"/>
      <family val="1"/>
    </font>
    <font>
      <sz val="12"/>
      <name val="Georgia"/>
      <family val="1"/>
    </font>
    <font>
      <sz val="11"/>
      <color theme="1"/>
      <name val="Calibri"/>
      <family val="2"/>
      <scheme val="minor"/>
    </font>
    <font>
      <sz val="12"/>
      <color rgb="FF000000"/>
      <name val="Times New Roman"/>
      <family val="1"/>
    </font>
    <font>
      <u/>
      <sz val="11"/>
      <color theme="10"/>
      <name val="Times New Roman"/>
      <family val="1"/>
    </font>
    <font>
      <sz val="12"/>
      <name val="Arial"/>
      <family val="2"/>
    </font>
    <font>
      <b/>
      <sz val="12"/>
      <color rgb="FF000000"/>
      <name val="Times New Roman"/>
      <family val="1"/>
    </font>
    <font>
      <i/>
      <sz val="12"/>
      <color theme="1"/>
      <name val="Times New Roman"/>
      <family val="1"/>
    </font>
    <font>
      <b/>
      <sz val="12"/>
      <color theme="1"/>
      <name val="Times New Roman"/>
      <family val="1"/>
    </font>
    <font>
      <i/>
      <sz val="12"/>
      <color indexed="8"/>
      <name val="Times New Roman"/>
      <family val="1"/>
    </font>
    <font>
      <sz val="12"/>
      <color indexed="9"/>
      <name val="Times New Roman"/>
      <family val="1"/>
    </font>
    <font>
      <sz val="12"/>
      <color rgb="FFFF0000"/>
      <name val="Times New Roman"/>
      <family val="1"/>
    </font>
    <font>
      <b/>
      <sz val="12"/>
      <color rgb="FFFF0000"/>
      <name val="Times New Roman"/>
      <family val="1"/>
    </font>
    <font>
      <u/>
      <sz val="12"/>
      <color theme="10"/>
      <name val="Times New Roman"/>
      <family val="1"/>
    </font>
    <font>
      <b/>
      <i/>
      <sz val="12"/>
      <name val="Times New Roman"/>
      <family val="1"/>
    </font>
    <font>
      <sz val="11"/>
      <color rgb="FF0070C0"/>
      <name val="Times New Roman"/>
      <family val="1"/>
    </font>
    <font>
      <sz val="16"/>
      <name val="Times New Roman"/>
      <family val="1"/>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FDE8D7"/>
        <bgColor indexed="64"/>
      </patternFill>
    </fill>
    <fill>
      <patternFill patternType="solid">
        <fgColor theme="9" tint="0.79998168889431442"/>
        <bgColor indexed="64"/>
      </patternFill>
    </fill>
  </fills>
  <borders count="66">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top/>
      <bottom style="thin">
        <color auto="1"/>
      </bottom>
      <diagonal/>
    </border>
    <border>
      <left style="thin">
        <color auto="1"/>
      </left>
      <right style="medium">
        <color auto="1"/>
      </right>
      <top style="medium">
        <color auto="1"/>
      </top>
      <bottom/>
      <diagonal/>
    </border>
    <border>
      <left style="medium">
        <color indexed="64"/>
      </left>
      <right style="thin">
        <color auto="1"/>
      </right>
      <top/>
      <bottom/>
      <diagonal/>
    </border>
    <border>
      <left style="medium">
        <color auto="1"/>
      </left>
      <right style="thin">
        <color auto="1"/>
      </right>
      <top style="medium">
        <color auto="1"/>
      </top>
      <bottom/>
      <diagonal/>
    </border>
  </borders>
  <cellStyleXfs count="8">
    <xf numFmtId="0" fontId="0" fillId="0" borderId="0"/>
    <xf numFmtId="0" fontId="20" fillId="0" borderId="0" applyNumberFormat="0" applyFill="0" applyBorder="0" applyAlignment="0" applyProtection="0">
      <alignment vertical="top"/>
      <protection locked="0"/>
    </xf>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164" fontId="60" fillId="0" borderId="0" applyFont="0" applyFill="0" applyBorder="0" applyAlignment="0" applyProtection="0"/>
    <xf numFmtId="164" fontId="60" fillId="0" borderId="0" applyFont="0" applyFill="0" applyBorder="0" applyAlignment="0" applyProtection="0"/>
    <xf numFmtId="0" fontId="63" fillId="0" borderId="0"/>
  </cellStyleXfs>
  <cellXfs count="1066">
    <xf numFmtId="0" fontId="0" fillId="0" borderId="0" xfId="0"/>
    <xf numFmtId="0" fontId="21" fillId="0" borderId="0" xfId="0" applyFont="1" applyFill="1" applyProtection="1"/>
    <xf numFmtId="0" fontId="21"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2" borderId="1" xfId="0" applyFont="1" applyFill="1" applyBorder="1" applyAlignment="1" applyProtection="1">
      <alignment vertical="top" wrapText="1"/>
      <protection locked="0"/>
    </xf>
    <xf numFmtId="0" fontId="21" fillId="0" borderId="0" xfId="0" applyFont="1" applyAlignment="1">
      <alignment horizontal="left" vertical="center"/>
    </xf>
    <xf numFmtId="0" fontId="21" fillId="0" borderId="0" xfId="0" applyFont="1"/>
    <xf numFmtId="0" fontId="21" fillId="0" borderId="0" xfId="0" applyFont="1" applyFill="1"/>
    <xf numFmtId="0" fontId="21" fillId="0" borderId="0" xfId="0" applyFont="1" applyAlignment="1">
      <alignment wrapText="1"/>
    </xf>
    <xf numFmtId="0" fontId="1" fillId="3" borderId="18" xfId="0" applyFont="1" applyFill="1" applyBorder="1" applyProtection="1"/>
    <xf numFmtId="0" fontId="1" fillId="3" borderId="19" xfId="0" applyFont="1" applyFill="1" applyBorder="1" applyAlignment="1" applyProtection="1">
      <alignment horizontal="left" vertical="center"/>
    </xf>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0" xfId="0" applyFont="1" applyFill="1" applyBorder="1" applyProtection="1"/>
    <xf numFmtId="0" fontId="1" fillId="3" borderId="21" xfId="0" applyFont="1" applyFill="1" applyBorder="1" applyAlignment="1" applyProtection="1">
      <alignment horizontal="left" vertical="center"/>
    </xf>
    <xf numFmtId="0" fontId="1" fillId="3" borderId="22" xfId="0" applyFont="1" applyFill="1" applyBorder="1" applyAlignment="1" applyProtection="1">
      <alignment horizontal="left" vertical="center"/>
    </xf>
    <xf numFmtId="0" fontId="1" fillId="3" borderId="25" xfId="0" applyFont="1" applyFill="1" applyBorder="1" applyProtection="1"/>
    <xf numFmtId="0" fontId="13" fillId="3" borderId="22" xfId="0" applyFont="1" applyFill="1" applyBorder="1" applyAlignment="1" applyProtection="1">
      <alignment vertical="top" wrapText="1"/>
    </xf>
    <xf numFmtId="0" fontId="13" fillId="3" borderId="21"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5" xfId="0" applyFont="1" applyFill="1" applyBorder="1" applyAlignment="1" applyProtection="1">
      <alignment vertical="top" wrapText="1"/>
    </xf>
    <xf numFmtId="0" fontId="21" fillId="3" borderId="18" xfId="0" applyFont="1" applyFill="1" applyBorder="1" applyAlignment="1">
      <alignment horizontal="left" vertical="center"/>
    </xf>
    <xf numFmtId="0" fontId="21" fillId="3" borderId="19" xfId="0" applyFont="1" applyFill="1" applyBorder="1" applyAlignment="1">
      <alignment horizontal="left" vertical="center"/>
    </xf>
    <xf numFmtId="0" fontId="21" fillId="3" borderId="19" xfId="0" applyFont="1" applyFill="1" applyBorder="1"/>
    <xf numFmtId="0" fontId="21" fillId="3" borderId="20" xfId="0" applyFont="1" applyFill="1" applyBorder="1"/>
    <xf numFmtId="0" fontId="1" fillId="3" borderId="0" xfId="0" applyFont="1" applyFill="1" applyBorder="1" applyAlignment="1" applyProtection="1">
      <alignment horizontal="right"/>
    </xf>
    <xf numFmtId="0" fontId="0" fillId="3" borderId="18" xfId="0" applyFill="1" applyBorder="1"/>
    <xf numFmtId="0" fontId="0" fillId="3" borderId="19" xfId="0" applyFill="1" applyBorder="1"/>
    <xf numFmtId="0" fontId="0" fillId="3" borderId="20" xfId="0" applyFill="1" applyBorder="1"/>
    <xf numFmtId="0" fontId="0" fillId="3" borderId="21" xfId="0" applyFill="1" applyBorder="1"/>
    <xf numFmtId="0" fontId="0" fillId="3" borderId="0" xfId="0" applyFill="1" applyBorder="1"/>
    <xf numFmtId="0" fontId="12" fillId="3" borderId="22" xfId="0" applyFont="1" applyFill="1" applyBorder="1" applyAlignment="1" applyProtection="1"/>
    <xf numFmtId="0" fontId="0" fillId="3" borderId="22" xfId="0" applyFill="1" applyBorder="1"/>
    <xf numFmtId="0" fontId="24" fillId="3" borderId="18" xfId="0" applyFont="1" applyFill="1" applyBorder="1" applyAlignment="1">
      <alignment vertical="center"/>
    </xf>
    <xf numFmtId="0" fontId="24" fillId="3" borderId="21" xfId="0" applyFont="1" applyFill="1" applyBorder="1" applyAlignment="1">
      <alignment vertical="center"/>
    </xf>
    <xf numFmtId="0" fontId="24" fillId="3" borderId="0" xfId="0" applyFont="1" applyFill="1" applyBorder="1" applyAlignment="1">
      <alignment vertical="center"/>
    </xf>
    <xf numFmtId="0" fontId="1" fillId="3" borderId="23" xfId="0" applyFont="1" applyFill="1" applyBorder="1" applyAlignment="1" applyProtection="1">
      <alignment vertical="center"/>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21" fillId="3" borderId="18" xfId="0" applyFont="1" applyFill="1" applyBorder="1"/>
    <xf numFmtId="0" fontId="21" fillId="3" borderId="21" xfId="0" applyFont="1" applyFill="1" applyBorder="1"/>
    <xf numFmtId="0" fontId="21" fillId="3" borderId="22" xfId="0" applyFont="1" applyFill="1" applyBorder="1"/>
    <xf numFmtId="0" fontId="25" fillId="3" borderId="0" xfId="0" applyFont="1" applyFill="1" applyBorder="1"/>
    <xf numFmtId="0" fontId="26" fillId="3" borderId="0" xfId="0" applyFont="1" applyFill="1" applyBorder="1"/>
    <xf numFmtId="0" fontId="25" fillId="0" borderId="27" xfId="0" applyFont="1" applyFill="1" applyBorder="1" applyAlignment="1">
      <alignment vertical="top" wrapText="1"/>
    </xf>
    <xf numFmtId="0" fontId="25" fillId="0" borderId="25" xfId="0" applyFont="1" applyFill="1" applyBorder="1" applyAlignment="1">
      <alignment vertical="top" wrapText="1"/>
    </xf>
    <xf numFmtId="0" fontId="25" fillId="0" borderId="26" xfId="0" applyFont="1" applyFill="1" applyBorder="1" applyAlignment="1">
      <alignment vertical="top" wrapText="1"/>
    </xf>
    <xf numFmtId="0" fontId="25" fillId="0" borderId="1" xfId="0" applyFont="1" applyFill="1" applyBorder="1" applyAlignment="1">
      <alignment vertical="top" wrapText="1"/>
    </xf>
    <xf numFmtId="0" fontId="25" fillId="0" borderId="1" xfId="0" applyFont="1" applyFill="1" applyBorder="1"/>
    <xf numFmtId="0" fontId="21" fillId="0" borderId="1" xfId="0" applyFont="1" applyFill="1" applyBorder="1" applyAlignment="1">
      <alignment vertical="top" wrapText="1"/>
    </xf>
    <xf numFmtId="0" fontId="21" fillId="3" borderId="24" xfId="0" applyFont="1" applyFill="1" applyBorder="1"/>
    <xf numFmtId="0" fontId="27" fillId="0" borderId="1" xfId="0" applyFont="1" applyFill="1" applyBorder="1" applyAlignment="1">
      <alignment horizontal="center" vertical="top" wrapText="1"/>
    </xf>
    <xf numFmtId="0" fontId="27" fillId="0" borderId="30" xfId="0" applyFont="1" applyFill="1" applyBorder="1" applyAlignment="1">
      <alignment horizontal="center" vertical="top" wrapText="1"/>
    </xf>
    <xf numFmtId="0" fontId="27" fillId="0" borderId="1" xfId="0" applyFont="1" applyFill="1" applyBorder="1" applyAlignment="1">
      <alignment horizontal="center" vertical="top"/>
    </xf>
    <xf numFmtId="0" fontId="0" fillId="3" borderId="0" xfId="0" applyFill="1"/>
    <xf numFmtId="0" fontId="21" fillId="3" borderId="23" xfId="0" applyFont="1" applyFill="1" applyBorder="1"/>
    <xf numFmtId="0" fontId="21" fillId="3" borderId="25" xfId="0" applyFont="1" applyFill="1" applyBorder="1"/>
    <xf numFmtId="0" fontId="0" fillId="0" borderId="0" xfId="0" applyProtection="1"/>
    <xf numFmtId="0" fontId="0" fillId="0" borderId="17" xfId="0" applyBorder="1" applyProtection="1"/>
    <xf numFmtId="0" fontId="37" fillId="10" borderId="51" xfId="0" applyFont="1" applyFill="1" applyBorder="1" applyAlignment="1" applyProtection="1">
      <alignment horizontal="left" vertical="center" wrapText="1"/>
    </xf>
    <xf numFmtId="0" fontId="37" fillId="10" borderId="11" xfId="0" applyFont="1" applyFill="1" applyBorder="1" applyAlignment="1" applyProtection="1">
      <alignment horizontal="left" vertical="center" wrapText="1"/>
    </xf>
    <xf numFmtId="0" fontId="37" fillId="10" borderId="9" xfId="0" applyFont="1" applyFill="1" applyBorder="1" applyAlignment="1" applyProtection="1">
      <alignment horizontal="left" vertical="center" wrapText="1"/>
    </xf>
    <xf numFmtId="0" fontId="38" fillId="0" borderId="10" xfId="0" applyFont="1" applyBorder="1" applyAlignment="1" applyProtection="1">
      <alignment horizontal="left" vertical="center"/>
    </xf>
    <xf numFmtId="0" fontId="38" fillId="0" borderId="54" xfId="0" applyFont="1" applyBorder="1" applyAlignment="1" applyProtection="1">
      <alignment horizontal="left" vertical="center"/>
    </xf>
    <xf numFmtId="0" fontId="34" fillId="11" borderId="11" xfId="4" applyFont="1" applyFill="1" applyBorder="1" applyAlignment="1" applyProtection="1">
      <alignment horizontal="center" vertical="center"/>
      <protection locked="0"/>
    </xf>
    <xf numFmtId="0" fontId="39" fillId="11" borderId="11" xfId="4" applyFont="1" applyFill="1" applyBorder="1" applyAlignment="1" applyProtection="1">
      <alignment horizontal="center" vertical="center"/>
      <protection locked="0"/>
    </xf>
    <xf numFmtId="0" fontId="39" fillId="11" borderId="7" xfId="4" applyFont="1" applyFill="1" applyBorder="1" applyAlignment="1" applyProtection="1">
      <alignment horizontal="center" vertical="center"/>
      <protection locked="0"/>
    </xf>
    <xf numFmtId="0" fontId="40" fillId="0" borderId="11" xfId="0" applyFont="1" applyBorder="1" applyAlignment="1" applyProtection="1">
      <alignment horizontal="left" vertical="center"/>
    </xf>
    <xf numFmtId="0" fontId="40" fillId="0" borderId="51" xfId="0" applyFont="1" applyBorder="1" applyAlignment="1" applyProtection="1">
      <alignment horizontal="left" vertical="center"/>
    </xf>
    <xf numFmtId="10" fontId="39" fillId="11" borderId="11" xfId="4" applyNumberFormat="1" applyFont="1" applyFill="1" applyBorder="1" applyAlignment="1" applyProtection="1">
      <alignment horizontal="center" vertical="center"/>
      <protection locked="0"/>
    </xf>
    <xf numFmtId="10" fontId="39" fillId="11"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7" fillId="10" borderId="55" xfId="0" applyFont="1" applyFill="1" applyBorder="1" applyAlignment="1" applyProtection="1">
      <alignment horizontal="center" vertical="center" wrapText="1"/>
    </xf>
    <xf numFmtId="0" fontId="37" fillId="10" borderId="39" xfId="0" applyFont="1" applyFill="1" applyBorder="1" applyAlignment="1" applyProtection="1">
      <alignment horizontal="center" vertical="center" wrapText="1"/>
    </xf>
    <xf numFmtId="0" fontId="38" fillId="0" borderId="11" xfId="0" applyFont="1" applyFill="1" applyBorder="1" applyAlignment="1" applyProtection="1">
      <alignment vertical="center" wrapText="1"/>
    </xf>
    <xf numFmtId="0" fontId="34" fillId="11" borderId="11" xfId="4" applyFill="1" applyBorder="1" applyAlignment="1" applyProtection="1">
      <alignment wrapText="1"/>
      <protection locked="0"/>
    </xf>
    <xf numFmtId="0" fontId="41" fillId="2" borderId="11" xfId="0" applyFont="1" applyFill="1" applyBorder="1" applyAlignment="1" applyProtection="1">
      <alignment vertical="center" wrapText="1"/>
    </xf>
    <xf numFmtId="10" fontId="34" fillId="11" borderId="11" xfId="4" applyNumberFormat="1" applyFill="1" applyBorder="1" applyAlignment="1" applyProtection="1">
      <alignment horizontal="center" vertical="center" wrapText="1"/>
      <protection locked="0"/>
    </xf>
    <xf numFmtId="0" fontId="37" fillId="10" borderId="11" xfId="0" applyFont="1" applyFill="1" applyBorder="1" applyAlignment="1" applyProtection="1">
      <alignment horizontal="center" vertical="center" wrapText="1"/>
    </xf>
    <xf numFmtId="0" fontId="37" fillId="10" borderId="7" xfId="0" applyFont="1" applyFill="1" applyBorder="1" applyAlignment="1" applyProtection="1">
      <alignment horizontal="center" vertical="center" wrapText="1"/>
    </xf>
    <xf numFmtId="0" fontId="42" fillId="7" borderId="47" xfId="4" applyFont="1" applyBorder="1" applyAlignment="1" applyProtection="1">
      <alignment vertical="center" wrapText="1"/>
      <protection locked="0"/>
    </xf>
    <xf numFmtId="0" fontId="42" fillId="7" borderId="11" xfId="4" applyFont="1" applyBorder="1" applyAlignment="1" applyProtection="1">
      <alignment horizontal="center" vertical="center"/>
      <protection locked="0"/>
    </xf>
    <xf numFmtId="0" fontId="42" fillId="7" borderId="7" xfId="4" applyFont="1" applyBorder="1" applyAlignment="1" applyProtection="1">
      <alignment horizontal="center" vertical="center"/>
      <protection locked="0"/>
    </xf>
    <xf numFmtId="0" fontId="42" fillId="11" borderId="11" xfId="4" applyFont="1" applyFill="1" applyBorder="1" applyAlignment="1" applyProtection="1">
      <alignment horizontal="center" vertical="center"/>
      <protection locked="0"/>
    </xf>
    <xf numFmtId="0" fontId="42" fillId="11" borderId="47" xfId="4" applyFont="1" applyFill="1" applyBorder="1" applyAlignment="1" applyProtection="1">
      <alignment vertical="center" wrapText="1"/>
      <protection locked="0"/>
    </xf>
    <xf numFmtId="0" fontId="42" fillId="11" borderId="7" xfId="4" applyFont="1" applyFill="1" applyBorder="1" applyAlignment="1" applyProtection="1">
      <alignment horizontal="center" vertical="center"/>
      <protection locked="0"/>
    </xf>
    <xf numFmtId="0" fontId="42" fillId="7" borderId="7" xfId="4" applyFont="1" applyBorder="1" applyAlignment="1" applyProtection="1">
      <alignment vertical="center"/>
      <protection locked="0"/>
    </xf>
    <xf numFmtId="0" fontId="42" fillId="11" borderId="7" xfId="4" applyFont="1" applyFill="1" applyBorder="1" applyAlignment="1" applyProtection="1">
      <alignment vertical="center"/>
      <protection locked="0"/>
    </xf>
    <xf numFmtId="0" fontId="42" fillId="7" borderId="34" xfId="4" applyFont="1" applyBorder="1" applyAlignment="1" applyProtection="1">
      <alignment vertical="center"/>
      <protection locked="0"/>
    </xf>
    <xf numFmtId="0" fontId="42" fillId="11" borderId="34"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7" fillId="10" borderId="55" xfId="0" applyFont="1" applyFill="1" applyBorder="1" applyAlignment="1" applyProtection="1">
      <alignment horizontal="center" vertical="center"/>
    </xf>
    <xf numFmtId="0" fontId="37" fillId="10" borderId="9" xfId="0" applyFont="1" applyFill="1" applyBorder="1" applyAlignment="1" applyProtection="1">
      <alignment horizontal="center" vertical="center"/>
    </xf>
    <xf numFmtId="10" fontId="34" fillId="7" borderId="11" xfId="4" applyNumberFormat="1" applyBorder="1" applyAlignment="1" applyProtection="1">
      <alignment horizontal="center" vertical="center"/>
      <protection locked="0"/>
    </xf>
    <xf numFmtId="0" fontId="34" fillId="11" borderId="11" xfId="4" applyFill="1" applyBorder="1" applyAlignment="1" applyProtection="1">
      <alignment horizontal="center" vertical="center"/>
      <protection locked="0"/>
    </xf>
    <xf numFmtId="10" fontId="34" fillId="11" borderId="11" xfId="4" applyNumberFormat="1" applyFill="1" applyBorder="1" applyAlignment="1" applyProtection="1">
      <alignment horizontal="center" vertical="center"/>
      <protection locked="0"/>
    </xf>
    <xf numFmtId="0" fontId="37" fillId="10" borderId="35" xfId="0" applyFont="1" applyFill="1" applyBorder="1" applyAlignment="1" applyProtection="1">
      <alignment horizontal="center" vertical="center" wrapText="1"/>
    </xf>
    <xf numFmtId="0" fontId="42" fillId="11" borderId="29" xfId="4" applyFont="1" applyFill="1" applyBorder="1" applyAlignment="1" applyProtection="1">
      <alignment vertical="center" wrapText="1"/>
      <protection locked="0"/>
    </xf>
    <xf numFmtId="0" fontId="42" fillId="11" borderId="48"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7" fillId="10" borderId="6" xfId="0" applyFont="1" applyFill="1" applyBorder="1" applyAlignment="1" applyProtection="1">
      <alignment horizontal="center" vertical="center" wrapText="1"/>
    </xf>
    <xf numFmtId="0" fontId="37" fillId="10" borderId="28" xfId="0" applyFont="1" applyFill="1" applyBorder="1" applyAlignment="1" applyProtection="1">
      <alignment horizontal="center" vertical="center"/>
    </xf>
    <xf numFmtId="0" fontId="34" fillId="7" borderId="47" xfId="4" applyBorder="1" applyAlignment="1" applyProtection="1">
      <alignment vertical="center" wrapText="1"/>
      <protection locked="0"/>
    </xf>
    <xf numFmtId="0" fontId="34" fillId="11" borderId="11" xfId="4" applyFill="1" applyBorder="1" applyAlignment="1" applyProtection="1">
      <alignment vertical="center" wrapText="1"/>
      <protection locked="0"/>
    </xf>
    <xf numFmtId="0" fontId="34" fillId="11" borderId="47" xfId="4" applyFill="1" applyBorder="1" applyAlignment="1" applyProtection="1">
      <alignment vertical="center" wrapText="1"/>
      <protection locked="0"/>
    </xf>
    <xf numFmtId="0" fontId="34" fillId="11"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7" fillId="10" borderId="39" xfId="0" applyFont="1" applyFill="1" applyBorder="1" applyAlignment="1" applyProtection="1">
      <alignment horizontal="center" vertical="center"/>
    </xf>
    <xf numFmtId="0" fontId="34" fillId="7" borderId="7" xfId="4" applyBorder="1" applyAlignment="1" applyProtection="1">
      <alignment vertical="center" wrapText="1"/>
      <protection locked="0"/>
    </xf>
    <xf numFmtId="0" fontId="34" fillId="11" borderId="7" xfId="4" applyFill="1" applyBorder="1" applyAlignment="1" applyProtection="1">
      <alignment vertical="center" wrapText="1"/>
      <protection locked="0"/>
    </xf>
    <xf numFmtId="0" fontId="37" fillId="10" borderId="10" xfId="0" applyFont="1" applyFill="1" applyBorder="1" applyAlignment="1" applyProtection="1">
      <alignment horizontal="center" vertical="center" wrapText="1"/>
    </xf>
    <xf numFmtId="0" fontId="34" fillId="7" borderId="33" xfId="4" applyBorder="1" applyAlignment="1" applyProtection="1">
      <protection locked="0"/>
    </xf>
    <xf numFmtId="0" fontId="34" fillId="11" borderId="33" xfId="4" applyFill="1" applyBorder="1" applyAlignment="1" applyProtection="1">
      <protection locked="0"/>
    </xf>
    <xf numFmtId="10" fontId="34" fillId="11" borderId="35" xfId="4" applyNumberFormat="1" applyFill="1" applyBorder="1" applyAlignment="1" applyProtection="1">
      <alignment horizontal="center" vertical="center"/>
      <protection locked="0"/>
    </xf>
    <xf numFmtId="0" fontId="37" fillId="10" borderId="29" xfId="0" applyFont="1" applyFill="1" applyBorder="1" applyAlignment="1" applyProtection="1">
      <alignment horizontal="center" vertical="center"/>
    </xf>
    <xf numFmtId="0" fontId="37" fillId="10" borderId="11" xfId="0" applyFont="1" applyFill="1" applyBorder="1" applyAlignment="1" applyProtection="1">
      <alignment horizontal="center" wrapText="1"/>
    </xf>
    <xf numFmtId="0" fontId="37" fillId="10" borderId="7" xfId="0" applyFont="1" applyFill="1" applyBorder="1" applyAlignment="1" applyProtection="1">
      <alignment horizontal="center" wrapText="1"/>
    </xf>
    <xf numFmtId="0" fontId="37" fillId="10" borderId="51" xfId="0" applyFont="1" applyFill="1" applyBorder="1" applyAlignment="1" applyProtection="1">
      <alignment horizontal="center" wrapText="1"/>
    </xf>
    <xf numFmtId="0" fontId="42" fillId="7" borderId="11" xfId="4" applyFont="1" applyBorder="1" applyAlignment="1" applyProtection="1">
      <alignment horizontal="center" vertical="center" wrapText="1"/>
      <protection locked="0"/>
    </xf>
    <xf numFmtId="0" fontId="42" fillId="11" borderId="11" xfId="4" applyFont="1" applyFill="1" applyBorder="1" applyAlignment="1" applyProtection="1">
      <alignment horizontal="center" vertical="center" wrapText="1"/>
      <protection locked="0"/>
    </xf>
    <xf numFmtId="0" fontId="34" fillId="7" borderId="0" xfId="4" applyProtection="1"/>
    <xf numFmtId="0" fontId="32" fillId="5" borderId="0" xfId="2" applyProtection="1"/>
    <xf numFmtId="0" fontId="33" fillId="6" borderId="0" xfId="3" applyProtection="1"/>
    <xf numFmtId="0" fontId="0" fillId="0" borderId="0" xfId="0" applyAlignment="1" applyProtection="1">
      <alignment wrapText="1"/>
    </xf>
    <xf numFmtId="0" fontId="22" fillId="3" borderId="19" xfId="0" applyFont="1" applyFill="1" applyBorder="1" applyAlignment="1">
      <alignment vertical="top" wrapText="1"/>
    </xf>
    <xf numFmtId="0" fontId="22" fillId="3" borderId="20" xfId="0" applyFont="1" applyFill="1" applyBorder="1" applyAlignment="1">
      <alignment vertical="top" wrapText="1"/>
    </xf>
    <xf numFmtId="0" fontId="20" fillId="3" borderId="24" xfId="1" applyFill="1" applyBorder="1" applyAlignment="1" applyProtection="1">
      <alignment vertical="top" wrapText="1"/>
    </xf>
    <xf numFmtId="0" fontId="20" fillId="3" borderId="25" xfId="1" applyFill="1" applyBorder="1" applyAlignment="1" applyProtection="1">
      <alignment vertical="top" wrapText="1"/>
    </xf>
    <xf numFmtId="0" fontId="0" fillId="9" borderId="1" xfId="0" applyFill="1" applyBorder="1" applyProtection="1"/>
    <xf numFmtId="0" fontId="34" fillId="11" borderId="51" xfId="4" applyFill="1" applyBorder="1" applyAlignment="1" applyProtection="1">
      <alignment vertical="center"/>
      <protection locked="0"/>
    </xf>
    <xf numFmtId="0" fontId="0" fillId="0" borderId="0" xfId="0" applyAlignment="1">
      <alignment vertical="center" wrapText="1"/>
    </xf>
    <xf numFmtId="0" fontId="44" fillId="0" borderId="1" xfId="0" applyFont="1" applyFill="1" applyBorder="1"/>
    <xf numFmtId="0" fontId="13"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22" xfId="0" applyFill="1" applyBorder="1" applyAlignment="1">
      <alignment horizontal="left" vertical="top"/>
    </xf>
    <xf numFmtId="0" fontId="0" fillId="3" borderId="0" xfId="0" applyFill="1" applyBorder="1" applyAlignment="1">
      <alignment horizontal="left" vertical="top"/>
    </xf>
    <xf numFmtId="0" fontId="0" fillId="3" borderId="21" xfId="0" applyFill="1" applyBorder="1" applyAlignment="1">
      <alignment horizontal="left" vertical="top"/>
    </xf>
    <xf numFmtId="0" fontId="0" fillId="12" borderId="22" xfId="0" applyFill="1" applyBorder="1" applyAlignment="1">
      <alignment horizontal="left" vertical="top"/>
    </xf>
    <xf numFmtId="0" fontId="0" fillId="12" borderId="0" xfId="0" applyFill="1" applyBorder="1" applyAlignment="1">
      <alignment horizontal="left" vertical="top"/>
    </xf>
    <xf numFmtId="0" fontId="21" fillId="3" borderId="0" xfId="0" applyFont="1" applyFill="1" applyBorder="1" applyAlignment="1">
      <alignment horizontal="left" vertical="top" wrapText="1"/>
    </xf>
    <xf numFmtId="0" fontId="28" fillId="12"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12" borderId="22" xfId="0" applyFill="1" applyBorder="1" applyAlignment="1">
      <alignment horizontal="left" vertical="top" wrapText="1"/>
    </xf>
    <xf numFmtId="0" fontId="0" fillId="12" borderId="0" xfId="0" applyFill="1" applyBorder="1" applyAlignment="1">
      <alignment horizontal="left" vertical="top" wrapText="1"/>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13" xfId="0" applyFill="1" applyBorder="1" applyAlignment="1">
      <alignment horizontal="left" vertical="top"/>
    </xf>
    <xf numFmtId="0" fontId="0" fillId="0" borderId="12" xfId="0" applyFill="1" applyBorder="1" applyAlignment="1">
      <alignment horizontal="left" vertical="center" wrapText="1"/>
    </xf>
    <xf numFmtId="0" fontId="21" fillId="0" borderId="7"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6" xfId="0" applyFont="1" applyFill="1" applyBorder="1" applyAlignment="1">
      <alignment horizontal="left" vertical="center" wrapText="1"/>
    </xf>
    <xf numFmtId="0" fontId="47" fillId="0" borderId="0" xfId="0" applyFont="1" applyAlignment="1">
      <alignment horizontal="left" vertical="top"/>
    </xf>
    <xf numFmtId="0" fontId="47" fillId="0" borderId="0" xfId="0" applyFont="1" applyAlignment="1">
      <alignment horizontal="left" vertical="top" wrapText="1"/>
    </xf>
    <xf numFmtId="0" fontId="47" fillId="0" borderId="0" xfId="0" applyFont="1" applyFill="1" applyAlignment="1">
      <alignment horizontal="left" vertical="top" wrapText="1"/>
    </xf>
    <xf numFmtId="0" fontId="47" fillId="12" borderId="22" xfId="0" applyFont="1" applyFill="1" applyBorder="1" applyAlignment="1">
      <alignment horizontal="left" vertical="top" wrapText="1"/>
    </xf>
    <xf numFmtId="0" fontId="47" fillId="12" borderId="0" xfId="0" applyFont="1" applyFill="1" applyBorder="1" applyAlignment="1">
      <alignment horizontal="left" vertical="top" wrapText="1"/>
    </xf>
    <xf numFmtId="0" fontId="47" fillId="3" borderId="21" xfId="0" applyFont="1" applyFill="1" applyBorder="1" applyAlignment="1">
      <alignment horizontal="left" vertical="top"/>
    </xf>
    <xf numFmtId="0" fontId="47" fillId="0" borderId="0" xfId="0" applyFont="1" applyFill="1" applyAlignment="1">
      <alignment horizontal="left" vertical="top"/>
    </xf>
    <xf numFmtId="0" fontId="21" fillId="12" borderId="0" xfId="0" applyFont="1" applyFill="1" applyBorder="1" applyAlignment="1">
      <alignment horizontal="left" vertical="top" wrapText="1"/>
    </xf>
    <xf numFmtId="0" fontId="0" fillId="0" borderId="0" xfId="0" applyFill="1" applyAlignment="1">
      <alignment horizontal="left" vertical="center"/>
    </xf>
    <xf numFmtId="0" fontId="0" fillId="12" borderId="22" xfId="0" applyFill="1" applyBorder="1" applyAlignment="1">
      <alignment horizontal="left" vertical="center"/>
    </xf>
    <xf numFmtId="0" fontId="0" fillId="12" borderId="0" xfId="0" applyFill="1" applyBorder="1" applyAlignment="1">
      <alignment horizontal="left" vertical="center"/>
    </xf>
    <xf numFmtId="0" fontId="0" fillId="3" borderId="21" xfId="0" applyFill="1" applyBorder="1" applyAlignment="1">
      <alignment horizontal="left" vertical="center"/>
    </xf>
    <xf numFmtId="0" fontId="28" fillId="12" borderId="0" xfId="0" applyFont="1" applyFill="1" applyBorder="1" applyAlignment="1">
      <alignment horizontal="left" vertical="top" wrapText="1"/>
    </xf>
    <xf numFmtId="0" fontId="47" fillId="12" borderId="22" xfId="0" applyFont="1" applyFill="1" applyBorder="1" applyAlignment="1">
      <alignment horizontal="left" vertical="top"/>
    </xf>
    <xf numFmtId="0" fontId="47" fillId="12" borderId="0" xfId="0" applyFont="1" applyFill="1" applyBorder="1" applyAlignment="1">
      <alignment horizontal="left" vertical="top"/>
    </xf>
    <xf numFmtId="0" fontId="21" fillId="0" borderId="0" xfId="0" applyFont="1" applyAlignment="1">
      <alignment horizontal="left" vertical="top"/>
    </xf>
    <xf numFmtId="0" fontId="21" fillId="0" borderId="0" xfId="0" applyFont="1" applyFill="1" applyAlignment="1">
      <alignment horizontal="left" vertical="top"/>
    </xf>
    <xf numFmtId="0" fontId="21" fillId="12" borderId="22" xfId="0" applyFont="1" applyFill="1" applyBorder="1" applyAlignment="1">
      <alignment horizontal="left" vertical="top"/>
    </xf>
    <xf numFmtId="0" fontId="21" fillId="12" borderId="0" xfId="0" applyFont="1" applyFill="1" applyBorder="1" applyAlignment="1">
      <alignment horizontal="left" vertical="top"/>
    </xf>
    <xf numFmtId="0" fontId="21" fillId="3" borderId="21" xfId="0" applyFont="1" applyFill="1" applyBorder="1" applyAlignment="1">
      <alignment horizontal="left" vertical="top"/>
    </xf>
    <xf numFmtId="0" fontId="21" fillId="0" borderId="14" xfId="0" applyFont="1" applyFill="1" applyBorder="1" applyAlignment="1">
      <alignment horizontal="left" vertical="top" wrapText="1"/>
    </xf>
    <xf numFmtId="0" fontId="21" fillId="0" borderId="11" xfId="0" applyFont="1" applyFill="1" applyBorder="1" applyAlignment="1">
      <alignment horizontal="left" vertical="center" wrapText="1"/>
    </xf>
    <xf numFmtId="0" fontId="28" fillId="0" borderId="8" xfId="0" applyFont="1" applyFill="1" applyBorder="1" applyAlignment="1">
      <alignment horizontal="left" vertical="top" wrapText="1"/>
    </xf>
    <xf numFmtId="0" fontId="0" fillId="12" borderId="22" xfId="0" applyFill="1" applyBorder="1"/>
    <xf numFmtId="0" fontId="0" fillId="12" borderId="0" xfId="0" applyFill="1" applyBorder="1"/>
    <xf numFmtId="0" fontId="0" fillId="12" borderId="20" xfId="0" applyFill="1" applyBorder="1" applyAlignment="1">
      <alignment horizontal="left" vertical="top"/>
    </xf>
    <xf numFmtId="0" fontId="0" fillId="12" borderId="19" xfId="0" applyFill="1" applyBorder="1" applyAlignment="1">
      <alignment horizontal="left" vertical="top"/>
    </xf>
    <xf numFmtId="0" fontId="0" fillId="3" borderId="18" xfId="0"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1" fillId="3" borderId="22" xfId="0" applyFont="1" applyFill="1" applyBorder="1" applyAlignment="1">
      <alignment horizontal="left" vertical="top"/>
    </xf>
    <xf numFmtId="0" fontId="21" fillId="3" borderId="0" xfId="0" applyFont="1" applyFill="1" applyBorder="1" applyAlignment="1">
      <alignment horizontal="left" vertical="top"/>
    </xf>
    <xf numFmtId="0" fontId="28" fillId="3" borderId="0" xfId="0" applyFont="1" applyFill="1" applyBorder="1" applyAlignment="1">
      <alignment horizontal="left" vertical="top"/>
    </xf>
    <xf numFmtId="0" fontId="28" fillId="3" borderId="0" xfId="0" applyFont="1" applyFill="1" applyBorder="1" applyAlignment="1">
      <alignment horizontal="left" vertical="top" wrapText="1"/>
    </xf>
    <xf numFmtId="0" fontId="28" fillId="0" borderId="7" xfId="0" applyFont="1" applyBorder="1" applyAlignment="1">
      <alignment horizontal="center" vertical="center" wrapText="1"/>
    </xf>
    <xf numFmtId="0" fontId="28" fillId="0" borderId="11" xfId="0" applyFont="1" applyBorder="1" applyAlignment="1">
      <alignment horizontal="center" vertical="center"/>
    </xf>
    <xf numFmtId="0" fontId="28" fillId="0" borderId="6" xfId="0" applyFont="1" applyBorder="1" applyAlignment="1">
      <alignment horizontal="center" vertical="center"/>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21" fillId="3" borderId="18" xfId="0" applyFont="1" applyFill="1" applyBorder="1" applyAlignment="1">
      <alignment horizontal="left" vertical="top"/>
    </xf>
    <xf numFmtId="0" fontId="21" fillId="0" borderId="0" xfId="0" applyFont="1" applyFill="1" applyAlignment="1">
      <alignment wrapText="1"/>
    </xf>
    <xf numFmtId="0" fontId="21" fillId="0" borderId="0" xfId="0" applyFont="1" applyFill="1" applyAlignment="1">
      <alignment horizontal="center" vertical="top"/>
    </xf>
    <xf numFmtId="0" fontId="21" fillId="0" borderId="0" xfId="0" applyFont="1" applyFill="1" applyAlignment="1">
      <alignment horizontal="left" vertical="top" wrapText="1"/>
    </xf>
    <xf numFmtId="0" fontId="21" fillId="12" borderId="25" xfId="0" applyFont="1" applyFill="1" applyBorder="1"/>
    <xf numFmtId="0" fontId="21" fillId="12" borderId="24" xfId="0" applyFont="1" applyFill="1" applyBorder="1" applyAlignment="1">
      <alignment horizontal="left" vertical="top" wrapText="1"/>
    </xf>
    <xf numFmtId="0" fontId="21" fillId="12" borderId="24" xfId="0" applyFont="1" applyFill="1" applyBorder="1" applyAlignment="1">
      <alignment horizontal="center" vertical="top"/>
    </xf>
    <xf numFmtId="0" fontId="21" fillId="12" borderId="23" xfId="0" applyFont="1" applyFill="1" applyBorder="1"/>
    <xf numFmtId="0" fontId="21" fillId="12" borderId="22" xfId="0" applyFont="1" applyFill="1" applyBorder="1"/>
    <xf numFmtId="0" fontId="28" fillId="0" borderId="12" xfId="0" applyFont="1" applyFill="1" applyBorder="1" applyAlignment="1">
      <alignment horizontal="center" vertical="center"/>
    </xf>
    <xf numFmtId="0" fontId="21" fillId="12" borderId="21" xfId="0" applyFont="1" applyFill="1" applyBorder="1"/>
    <xf numFmtId="0" fontId="28" fillId="0" borderId="6" xfId="0" applyFont="1" applyFill="1" applyBorder="1" applyAlignment="1">
      <alignment horizontal="center" vertical="center"/>
    </xf>
    <xf numFmtId="0" fontId="21" fillId="0" borderId="7" xfId="0" applyFont="1" applyFill="1" applyBorder="1" applyAlignment="1">
      <alignment wrapText="1"/>
    </xf>
    <xf numFmtId="0" fontId="28" fillId="12" borderId="9" xfId="0" applyFont="1" applyFill="1" applyBorder="1" applyAlignment="1">
      <alignment horizontal="center" vertical="center" wrapText="1"/>
    </xf>
    <xf numFmtId="0" fontId="28" fillId="12" borderId="8" xfId="0" applyFont="1" applyFill="1" applyBorder="1" applyAlignment="1">
      <alignment horizontal="center" vertical="center"/>
    </xf>
    <xf numFmtId="0" fontId="21" fillId="3" borderId="0" xfId="0" applyFont="1" applyFill="1"/>
    <xf numFmtId="0" fontId="21" fillId="12" borderId="0" xfId="0" applyFont="1" applyFill="1" applyBorder="1" applyAlignment="1">
      <alignment horizontal="center" vertical="top"/>
    </xf>
    <xf numFmtId="0" fontId="49" fillId="12" borderId="0" xfId="0" applyFont="1" applyFill="1" applyBorder="1" applyAlignment="1">
      <alignment horizontal="center"/>
    </xf>
    <xf numFmtId="0" fontId="21" fillId="12" borderId="20" xfId="0" applyFont="1" applyFill="1" applyBorder="1"/>
    <xf numFmtId="0" fontId="21" fillId="12" borderId="19" xfId="0" applyFont="1" applyFill="1" applyBorder="1" applyAlignment="1">
      <alignment wrapText="1"/>
    </xf>
    <xf numFmtId="0" fontId="21" fillId="12" borderId="19" xfId="0" applyFont="1" applyFill="1" applyBorder="1" applyAlignment="1">
      <alignment horizontal="center" vertical="top"/>
    </xf>
    <xf numFmtId="0" fontId="21" fillId="12" borderId="18" xfId="0" applyFont="1" applyFill="1" applyBorder="1"/>
    <xf numFmtId="0" fontId="46" fillId="7" borderId="11" xfId="4" applyFont="1" applyBorder="1" applyProtection="1">
      <protection locked="0"/>
    </xf>
    <xf numFmtId="0" fontId="51" fillId="7" borderId="29" xfId="4" applyFont="1" applyBorder="1" applyAlignment="1" applyProtection="1">
      <alignment vertical="center" wrapText="1"/>
      <protection locked="0"/>
    </xf>
    <xf numFmtId="0" fontId="51" fillId="7" borderId="11" xfId="4" applyFont="1" applyBorder="1" applyAlignment="1" applyProtection="1">
      <alignment horizontal="center" vertical="center"/>
      <protection locked="0"/>
    </xf>
    <xf numFmtId="0" fontId="51" fillId="7" borderId="48" xfId="4" applyFont="1" applyBorder="1" applyAlignment="1" applyProtection="1">
      <alignment horizontal="center" vertical="center"/>
      <protection locked="0"/>
    </xf>
    <xf numFmtId="0" fontId="46" fillId="11" borderId="11" xfId="4" applyFont="1" applyFill="1" applyBorder="1" applyProtection="1">
      <protection locked="0"/>
    </xf>
    <xf numFmtId="0" fontId="51" fillId="11" borderId="29" xfId="4" applyFont="1" applyFill="1" applyBorder="1" applyAlignment="1" applyProtection="1">
      <alignment vertical="center" wrapText="1"/>
      <protection locked="0"/>
    </xf>
    <xf numFmtId="0" fontId="51" fillId="11" borderId="11" xfId="4" applyFont="1" applyFill="1" applyBorder="1" applyAlignment="1" applyProtection="1">
      <alignment horizontal="center" vertical="center"/>
      <protection locked="0"/>
    </xf>
    <xf numFmtId="0" fontId="51" fillId="11" borderId="48" xfId="4" applyFont="1" applyFill="1" applyBorder="1" applyAlignment="1" applyProtection="1">
      <alignment horizontal="center" vertical="center"/>
      <protection locked="0"/>
    </xf>
    <xf numFmtId="0" fontId="46" fillId="7" borderId="11" xfId="4" applyFont="1" applyBorder="1" applyAlignment="1" applyProtection="1">
      <alignment horizontal="center" vertical="center"/>
      <protection locked="0"/>
    </xf>
    <xf numFmtId="10" fontId="46" fillId="7" borderId="11" xfId="4" applyNumberFormat="1" applyFont="1" applyBorder="1" applyAlignment="1" applyProtection="1">
      <alignment horizontal="center" vertical="center"/>
      <protection locked="0"/>
    </xf>
    <xf numFmtId="0" fontId="46" fillId="11" borderId="11" xfId="4" applyFont="1" applyFill="1" applyBorder="1" applyAlignment="1" applyProtection="1">
      <alignment horizontal="center" vertical="center"/>
      <protection locked="0"/>
    </xf>
    <xf numFmtId="10" fontId="46" fillId="11" borderId="11" xfId="4" applyNumberFormat="1" applyFont="1" applyFill="1" applyBorder="1" applyAlignment="1" applyProtection="1">
      <alignment horizontal="center" vertical="center"/>
      <protection locked="0"/>
    </xf>
    <xf numFmtId="0" fontId="46" fillId="7" borderId="11" xfId="4" applyFont="1" applyBorder="1" applyAlignment="1" applyProtection="1">
      <alignment horizontal="center" vertical="center" wrapText="1"/>
      <protection locked="0"/>
    </xf>
    <xf numFmtId="0" fontId="46" fillId="7" borderId="11" xfId="4" applyFont="1" applyBorder="1" applyAlignment="1" applyProtection="1">
      <alignment horizontal="left" vertical="center" wrapText="1"/>
      <protection locked="0"/>
    </xf>
    <xf numFmtId="0" fontId="46" fillId="11" borderId="6" xfId="4" applyFont="1" applyFill="1" applyBorder="1" applyAlignment="1" applyProtection="1">
      <alignment horizontal="left" vertical="center" wrapText="1"/>
      <protection locked="0"/>
    </xf>
    <xf numFmtId="0" fontId="46" fillId="11" borderId="11" xfId="4" applyFont="1" applyFill="1" applyBorder="1" applyAlignment="1" applyProtection="1">
      <alignment horizontal="left" vertical="center" wrapText="1"/>
      <protection locked="0"/>
    </xf>
    <xf numFmtId="0" fontId="46" fillId="7" borderId="29" xfId="4" applyFont="1" applyBorder="1" applyAlignment="1" applyProtection="1">
      <alignment vertical="center"/>
      <protection locked="0"/>
    </xf>
    <xf numFmtId="0" fontId="46" fillId="7" borderId="7" xfId="4" applyFont="1" applyBorder="1" applyAlignment="1" applyProtection="1">
      <alignment horizontal="center" vertical="center"/>
      <protection locked="0"/>
    </xf>
    <xf numFmtId="0" fontId="46" fillId="11" borderId="51" xfId="4" applyFont="1" applyFill="1" applyBorder="1" applyAlignment="1" applyProtection="1">
      <alignment vertical="center"/>
      <protection locked="0"/>
    </xf>
    <xf numFmtId="0" fontId="51" fillId="7" borderId="11" xfId="4" applyFont="1" applyBorder="1" applyAlignment="1" applyProtection="1">
      <alignment horizontal="center" vertical="center" wrapText="1"/>
      <protection locked="0"/>
    </xf>
    <xf numFmtId="0" fontId="51" fillId="7" borderId="7" xfId="4" applyFont="1" applyBorder="1" applyAlignment="1" applyProtection="1">
      <alignment horizontal="center" vertical="center"/>
      <protection locked="0"/>
    </xf>
    <xf numFmtId="0" fontId="51" fillId="11" borderId="11" xfId="4" applyFont="1" applyFill="1" applyBorder="1" applyAlignment="1" applyProtection="1">
      <alignment horizontal="center" vertical="center" wrapText="1"/>
      <protection locked="0"/>
    </xf>
    <xf numFmtId="0" fontId="51" fillId="11" borderId="7" xfId="4" applyFont="1" applyFill="1" applyBorder="1" applyAlignment="1" applyProtection="1">
      <alignment horizontal="center" vertical="center"/>
      <protection locked="0"/>
    </xf>
    <xf numFmtId="0" fontId="0" fillId="0" borderId="21" xfId="0" applyBorder="1" applyProtection="1"/>
    <xf numFmtId="0" fontId="1" fillId="3" borderId="26" xfId="0" applyFont="1" applyFill="1" applyBorder="1" applyProtection="1"/>
    <xf numFmtId="0" fontId="21" fillId="3" borderId="26" xfId="0" applyFont="1" applyFill="1" applyBorder="1"/>
    <xf numFmtId="0" fontId="3" fillId="0" borderId="21" xfId="0" applyFont="1" applyBorder="1" applyProtection="1"/>
    <xf numFmtId="0" fontId="6" fillId="3" borderId="21" xfId="0" applyFont="1" applyFill="1" applyBorder="1" applyAlignment="1" applyProtection="1">
      <alignment vertical="top" wrapText="1"/>
    </xf>
    <xf numFmtId="0" fontId="6" fillId="0" borderId="19" xfId="0" applyFont="1" applyFill="1" applyBorder="1" applyAlignment="1" applyProtection="1">
      <alignment vertical="top" wrapText="1"/>
    </xf>
    <xf numFmtId="0" fontId="0" fillId="0" borderId="21" xfId="0" applyBorder="1"/>
    <xf numFmtId="3" fontId="1" fillId="3" borderId="16" xfId="0" applyNumberFormat="1" applyFont="1" applyFill="1" applyBorder="1" applyAlignment="1" applyProtection="1">
      <alignment vertical="top" wrapText="1"/>
      <protection locked="0"/>
    </xf>
    <xf numFmtId="0" fontId="25" fillId="0" borderId="38" xfId="0" applyFont="1" applyFill="1" applyBorder="1"/>
    <xf numFmtId="0" fontId="13" fillId="0" borderId="24" xfId="0" applyFont="1" applyFill="1" applyBorder="1" applyAlignment="1">
      <alignment vertical="top" wrapText="1"/>
    </xf>
    <xf numFmtId="0" fontId="13" fillId="0" borderId="38" xfId="0" applyFont="1" applyFill="1" applyBorder="1" applyAlignment="1">
      <alignment vertical="top" wrapText="1"/>
    </xf>
    <xf numFmtId="0" fontId="54" fillId="10" borderId="35" xfId="0" applyFont="1" applyFill="1" applyBorder="1" applyAlignment="1" applyProtection="1">
      <alignment horizontal="center" vertical="center" wrapText="1"/>
    </xf>
    <xf numFmtId="0" fontId="54" fillId="10" borderId="11" xfId="0" applyFont="1" applyFill="1" applyBorder="1" applyAlignment="1" applyProtection="1">
      <alignment horizontal="center" vertical="center" wrapText="1"/>
    </xf>
    <xf numFmtId="0" fontId="54" fillId="10" borderId="6" xfId="0" applyFont="1" applyFill="1" applyBorder="1" applyAlignment="1" applyProtection="1">
      <alignment horizontal="center" vertical="center" wrapText="1"/>
    </xf>
    <xf numFmtId="0" fontId="54" fillId="10" borderId="8" xfId="0" applyFont="1" applyFill="1" applyBorder="1" applyAlignment="1" applyProtection="1">
      <alignment vertical="center"/>
    </xf>
    <xf numFmtId="0" fontId="54" fillId="10" borderId="11" xfId="0" applyFont="1" applyFill="1" applyBorder="1" applyAlignment="1" applyProtection="1">
      <alignment horizontal="center" wrapText="1"/>
    </xf>
    <xf numFmtId="0" fontId="54" fillId="10" borderId="7" xfId="0" applyFont="1" applyFill="1" applyBorder="1" applyAlignment="1" applyProtection="1">
      <alignment horizontal="center" vertical="center" wrapText="1"/>
    </xf>
    <xf numFmtId="0" fontId="55" fillId="8" borderId="1" xfId="0" applyFont="1" applyFill="1" applyBorder="1" applyProtection="1">
      <protection locked="0"/>
    </xf>
    <xf numFmtId="0" fontId="56" fillId="7" borderId="11" xfId="4" applyFont="1" applyBorder="1" applyAlignment="1" applyProtection="1">
      <alignment horizontal="center" vertical="center"/>
      <protection locked="0"/>
    </xf>
    <xf numFmtId="0" fontId="57" fillId="7" borderId="11" xfId="4" applyFont="1" applyBorder="1" applyAlignment="1" applyProtection="1">
      <alignment horizontal="center" vertical="center"/>
      <protection locked="0"/>
    </xf>
    <xf numFmtId="0" fontId="57" fillId="7" borderId="7" xfId="4" applyFont="1" applyBorder="1" applyAlignment="1" applyProtection="1">
      <alignment horizontal="center" vertical="center"/>
      <protection locked="0"/>
    </xf>
    <xf numFmtId="10" fontId="57" fillId="7" borderId="11" xfId="4" applyNumberFormat="1" applyFont="1" applyBorder="1" applyAlignment="1" applyProtection="1">
      <alignment horizontal="center" vertical="center"/>
      <protection locked="0"/>
    </xf>
    <xf numFmtId="2" fontId="57" fillId="7" borderId="11" xfId="4" applyNumberFormat="1" applyFont="1" applyBorder="1" applyAlignment="1" applyProtection="1">
      <alignment horizontal="center" vertical="center"/>
      <protection locked="0"/>
    </xf>
    <xf numFmtId="10" fontId="57" fillId="7" borderId="7" xfId="4" applyNumberFormat="1" applyFont="1" applyBorder="1" applyAlignment="1" applyProtection="1">
      <alignment horizontal="center" vertical="center"/>
      <protection locked="0"/>
    </xf>
    <xf numFmtId="0" fontId="57" fillId="11" borderId="11" xfId="4" applyFont="1" applyFill="1" applyBorder="1" applyAlignment="1" applyProtection="1">
      <alignment horizontal="center" vertical="center"/>
      <protection locked="0"/>
    </xf>
    <xf numFmtId="0" fontId="57" fillId="11" borderId="7" xfId="4" applyFont="1" applyFill="1" applyBorder="1" applyAlignment="1" applyProtection="1">
      <alignment horizontal="center" vertical="center"/>
      <protection locked="0"/>
    </xf>
    <xf numFmtId="2" fontId="57" fillId="11" borderId="11" xfId="4" applyNumberFormat="1" applyFont="1" applyFill="1" applyBorder="1" applyAlignment="1" applyProtection="1">
      <alignment horizontal="center" vertical="center"/>
      <protection locked="0"/>
    </xf>
    <xf numFmtId="10" fontId="57" fillId="11" borderId="11" xfId="4" applyNumberFormat="1" applyFont="1" applyFill="1" applyBorder="1" applyAlignment="1" applyProtection="1">
      <alignment horizontal="center" vertical="center"/>
      <protection locked="0"/>
    </xf>
    <xf numFmtId="10" fontId="57" fillId="11" borderId="7" xfId="4" applyNumberFormat="1" applyFont="1" applyFill="1" applyBorder="1" applyAlignment="1" applyProtection="1">
      <alignment horizontal="center" vertical="center"/>
      <protection locked="0"/>
    </xf>
    <xf numFmtId="0" fontId="58" fillId="7" borderId="11" xfId="4" applyFont="1" applyBorder="1" applyAlignment="1" applyProtection="1">
      <alignment horizontal="center" wrapText="1"/>
      <protection locked="0"/>
    </xf>
    <xf numFmtId="10" fontId="58" fillId="7" borderId="11" xfId="4" applyNumberFormat="1" applyFont="1" applyBorder="1" applyAlignment="1" applyProtection="1">
      <alignment horizontal="center" vertical="center" wrapText="1"/>
      <protection locked="0"/>
    </xf>
    <xf numFmtId="0" fontId="58" fillId="11" borderId="11" xfId="4" applyFont="1" applyFill="1" applyBorder="1" applyAlignment="1" applyProtection="1">
      <alignment horizontal="center" wrapText="1"/>
      <protection locked="0"/>
    </xf>
    <xf numFmtId="10" fontId="57" fillId="11" borderId="11" xfId="4" applyNumberFormat="1" applyFont="1" applyFill="1" applyBorder="1" applyAlignment="1" applyProtection="1">
      <alignment horizontal="center" vertical="center" wrapText="1"/>
      <protection locked="0"/>
    </xf>
    <xf numFmtId="0" fontId="59" fillId="11" borderId="11" xfId="4" applyFont="1" applyFill="1" applyBorder="1" applyAlignment="1" applyProtection="1">
      <alignment horizontal="center" wrapText="1"/>
      <protection locked="0"/>
    </xf>
    <xf numFmtId="10" fontId="59" fillId="11" borderId="11" xfId="4" applyNumberFormat="1" applyFont="1" applyFill="1" applyBorder="1" applyAlignment="1" applyProtection="1">
      <alignment horizontal="center" vertical="center" wrapText="1"/>
      <protection locked="0"/>
    </xf>
    <xf numFmtId="0" fontId="58" fillId="7" borderId="11" xfId="4" applyFont="1" applyBorder="1" applyAlignment="1" applyProtection="1">
      <alignment horizontal="center" vertical="center"/>
      <protection locked="0"/>
    </xf>
    <xf numFmtId="0" fontId="58" fillId="7" borderId="7" xfId="4" applyFont="1" applyBorder="1" applyAlignment="1" applyProtection="1">
      <alignment horizontal="center" vertical="center" wrapText="1"/>
      <protection locked="0"/>
    </xf>
    <xf numFmtId="0" fontId="58" fillId="11" borderId="11" xfId="4" applyFont="1" applyFill="1" applyBorder="1" applyAlignment="1" applyProtection="1">
      <alignment horizontal="center" vertical="center"/>
      <protection locked="0"/>
    </xf>
    <xf numFmtId="0" fontId="57" fillId="11" borderId="47" xfId="4" applyFont="1" applyFill="1" applyBorder="1" applyAlignment="1" applyProtection="1">
      <alignment vertical="center" wrapText="1"/>
      <protection locked="0"/>
    </xf>
    <xf numFmtId="0" fontId="58" fillId="11" borderId="7" xfId="4" applyFont="1" applyFill="1" applyBorder="1" applyAlignment="1" applyProtection="1">
      <alignment horizontal="center" vertical="center" wrapText="1"/>
      <protection locked="0"/>
    </xf>
    <xf numFmtId="0" fontId="58" fillId="11" borderId="47" xfId="4" applyFont="1" applyFill="1" applyBorder="1" applyAlignment="1" applyProtection="1">
      <alignment vertical="center" wrapText="1"/>
      <protection locked="0"/>
    </xf>
    <xf numFmtId="0" fontId="58" fillId="7" borderId="7" xfId="4" applyFont="1" applyBorder="1" applyAlignment="1" applyProtection="1">
      <alignment horizontal="center" vertical="center"/>
      <protection locked="0"/>
    </xf>
    <xf numFmtId="0" fontId="58" fillId="11" borderId="7" xfId="4" applyFont="1" applyFill="1" applyBorder="1" applyAlignment="1" applyProtection="1">
      <alignment horizontal="center" vertical="center"/>
      <protection locked="0"/>
    </xf>
    <xf numFmtId="0" fontId="58" fillId="11" borderId="34" xfId="4" applyFont="1" applyFill="1" applyBorder="1" applyAlignment="1" applyProtection="1">
      <alignment vertical="center"/>
      <protection locked="0"/>
    </xf>
    <xf numFmtId="0" fontId="58" fillId="11" borderId="7" xfId="4" applyFont="1" applyFill="1" applyBorder="1" applyAlignment="1" applyProtection="1">
      <alignment vertical="center"/>
      <protection locked="0"/>
    </xf>
    <xf numFmtId="10" fontId="58" fillId="7" borderId="11" xfId="4" applyNumberFormat="1" applyFont="1" applyBorder="1" applyAlignment="1" applyProtection="1">
      <alignment horizontal="center" vertical="center"/>
      <protection locked="0"/>
    </xf>
    <xf numFmtId="10" fontId="58" fillId="13" borderId="11" xfId="4" applyNumberFormat="1" applyFont="1" applyFill="1" applyBorder="1" applyAlignment="1" applyProtection="1">
      <alignment horizontal="center" vertical="center"/>
      <protection locked="0"/>
    </xf>
    <xf numFmtId="0" fontId="58" fillId="7" borderId="11" xfId="4" applyFont="1" applyBorder="1" applyAlignment="1" applyProtection="1">
      <alignment horizontal="center"/>
      <protection locked="0"/>
    </xf>
    <xf numFmtId="0" fontId="58" fillId="7" borderId="29" xfId="4" applyFont="1" applyBorder="1" applyAlignment="1" applyProtection="1">
      <alignment vertical="center" wrapText="1"/>
      <protection locked="0"/>
    </xf>
    <xf numFmtId="0" fontId="58" fillId="7" borderId="48" xfId="4" applyFont="1" applyBorder="1" applyAlignment="1" applyProtection="1">
      <alignment horizontal="center" vertical="center"/>
      <protection locked="0"/>
    </xf>
    <xf numFmtId="0" fontId="58" fillId="11" borderId="11" xfId="4" applyFont="1" applyFill="1" applyBorder="1" applyProtection="1">
      <protection locked="0"/>
    </xf>
    <xf numFmtId="0" fontId="58" fillId="11" borderId="29" xfId="4" applyFont="1" applyFill="1" applyBorder="1" applyAlignment="1" applyProtection="1">
      <alignment vertical="center" wrapText="1"/>
      <protection locked="0"/>
    </xf>
    <xf numFmtId="10" fontId="58" fillId="11" borderId="11" xfId="4" applyNumberFormat="1" applyFont="1" applyFill="1" applyBorder="1" applyAlignment="1" applyProtection="1">
      <alignment horizontal="center" vertical="center"/>
      <protection locked="0"/>
    </xf>
    <xf numFmtId="0" fontId="58" fillId="7" borderId="11" xfId="4" applyFont="1" applyBorder="1" applyAlignment="1" applyProtection="1">
      <alignment horizontal="center" vertical="center" wrapText="1"/>
      <protection locked="0"/>
    </xf>
    <xf numFmtId="0" fontId="58" fillId="11" borderId="11" xfId="4" applyFont="1" applyFill="1" applyBorder="1" applyAlignment="1" applyProtection="1">
      <alignment horizontal="right" vertical="center" wrapText="1"/>
      <protection locked="0"/>
    </xf>
    <xf numFmtId="0" fontId="58" fillId="11" borderId="47" xfId="4" applyFont="1" applyFill="1" applyBorder="1" applyAlignment="1" applyProtection="1">
      <alignment horizontal="center" vertical="center" wrapText="1"/>
      <protection locked="0"/>
    </xf>
    <xf numFmtId="0" fontId="58" fillId="11" borderId="11" xfId="4" applyFont="1" applyFill="1" applyBorder="1" applyAlignment="1" applyProtection="1">
      <alignment vertical="center" wrapText="1"/>
      <protection locked="0"/>
    </xf>
    <xf numFmtId="0" fontId="58" fillId="7" borderId="47" xfId="4" applyFont="1" applyBorder="1" applyAlignment="1" applyProtection="1">
      <alignment vertical="center" wrapText="1"/>
      <protection locked="0"/>
    </xf>
    <xf numFmtId="0" fontId="58" fillId="7" borderId="11" xfId="4" applyFont="1" applyBorder="1" applyAlignment="1" applyProtection="1">
      <alignment vertical="center" wrapText="1"/>
      <protection locked="0"/>
    </xf>
    <xf numFmtId="0" fontId="58" fillId="7" borderId="7" xfId="4" applyFont="1" applyBorder="1" applyAlignment="1" applyProtection="1">
      <alignment vertical="center" wrapText="1"/>
      <protection locked="0"/>
    </xf>
    <xf numFmtId="0" fontId="58" fillId="11" borderId="7" xfId="4" applyFont="1" applyFill="1" applyBorder="1" applyAlignment="1" applyProtection="1">
      <alignment vertical="center" wrapText="1"/>
      <protection locked="0"/>
    </xf>
    <xf numFmtId="0" fontId="57" fillId="7" borderId="33" xfId="4" applyFont="1" applyBorder="1" applyAlignment="1" applyProtection="1">
      <alignment horizontal="center"/>
      <protection locked="0"/>
    </xf>
    <xf numFmtId="10" fontId="57" fillId="7" borderId="35" xfId="4" applyNumberFormat="1" applyFont="1" applyBorder="1" applyAlignment="1" applyProtection="1">
      <alignment horizontal="center" vertical="center"/>
      <protection locked="0"/>
    </xf>
    <xf numFmtId="0" fontId="58" fillId="11" borderId="33" xfId="4" applyFont="1" applyFill="1" applyBorder="1" applyAlignment="1" applyProtection="1">
      <protection locked="0"/>
    </xf>
    <xf numFmtId="10" fontId="58" fillId="11" borderId="35" xfId="4" applyNumberFormat="1" applyFont="1" applyFill="1" applyBorder="1" applyAlignment="1" applyProtection="1">
      <alignment horizontal="center" vertical="center"/>
      <protection locked="0"/>
    </xf>
    <xf numFmtId="0" fontId="58" fillId="14" borderId="33" xfId="4" applyFont="1" applyFill="1" applyBorder="1" applyAlignment="1" applyProtection="1">
      <alignment horizontal="center"/>
      <protection locked="0"/>
    </xf>
    <xf numFmtId="10" fontId="58" fillId="14" borderId="11" xfId="4" applyNumberFormat="1" applyFont="1" applyFill="1" applyBorder="1" applyAlignment="1" applyProtection="1">
      <alignment horizontal="center" vertical="center"/>
      <protection locked="0"/>
    </xf>
    <xf numFmtId="0" fontId="58" fillId="14" borderId="47" xfId="4" applyFont="1" applyFill="1" applyBorder="1" applyAlignment="1" applyProtection="1">
      <alignment horizontal="center" vertical="center" wrapText="1"/>
      <protection locked="0"/>
    </xf>
    <xf numFmtId="0" fontId="58" fillId="14" borderId="7" xfId="4" applyFont="1" applyFill="1" applyBorder="1" applyAlignment="1" applyProtection="1">
      <alignment vertical="center" wrapText="1"/>
      <protection locked="0"/>
    </xf>
    <xf numFmtId="0" fontId="58" fillId="14" borderId="47" xfId="4" applyFont="1" applyFill="1" applyBorder="1" applyAlignment="1" applyProtection="1">
      <alignment vertical="center" wrapText="1"/>
      <protection locked="0"/>
    </xf>
    <xf numFmtId="0" fontId="58" fillId="14" borderId="11" xfId="4" applyFont="1" applyFill="1" applyBorder="1" applyAlignment="1" applyProtection="1">
      <alignment horizontal="center" vertical="center" wrapText="1"/>
      <protection locked="0"/>
    </xf>
    <xf numFmtId="0" fontId="58" fillId="14" borderId="7" xfId="4" applyFont="1" applyFill="1" applyBorder="1" applyAlignment="1" applyProtection="1">
      <alignment horizontal="center" vertical="center"/>
      <protection locked="0"/>
    </xf>
    <xf numFmtId="0" fontId="58" fillId="11" borderId="11" xfId="4" applyFont="1" applyFill="1" applyBorder="1" applyAlignment="1" applyProtection="1">
      <alignment horizontal="center" vertical="center" wrapText="1"/>
      <protection locked="0"/>
    </xf>
    <xf numFmtId="0" fontId="58" fillId="14" borderId="48" xfId="4" applyFont="1" applyFill="1" applyBorder="1" applyAlignment="1" applyProtection="1">
      <alignment horizontal="center" vertical="center"/>
      <protection locked="0"/>
    </xf>
    <xf numFmtId="0" fontId="58" fillId="7" borderId="29" xfId="4" applyFont="1" applyBorder="1" applyAlignment="1" applyProtection="1">
      <alignment vertical="center"/>
      <protection locked="0"/>
    </xf>
    <xf numFmtId="0" fontId="58" fillId="11" borderId="51" xfId="4" applyFont="1" applyFill="1" applyBorder="1" applyAlignment="1" applyProtection="1">
      <alignment vertical="center"/>
      <protection locked="0"/>
    </xf>
    <xf numFmtId="0" fontId="55" fillId="14" borderId="0" xfId="0" applyFont="1" applyFill="1" applyAlignment="1">
      <alignment horizontal="center"/>
    </xf>
    <xf numFmtId="0" fontId="25" fillId="0" borderId="25" xfId="0" applyNumberFormat="1" applyFont="1" applyFill="1" applyBorder="1" applyAlignment="1">
      <alignment vertical="top" wrapText="1"/>
    </xf>
    <xf numFmtId="0" fontId="25" fillId="0" borderId="30" xfId="0" applyNumberFormat="1" applyFont="1" applyFill="1" applyBorder="1" applyAlignment="1">
      <alignment vertical="top" wrapText="1"/>
    </xf>
    <xf numFmtId="0" fontId="25" fillId="0" borderId="1" xfId="0" applyFont="1" applyFill="1" applyBorder="1" applyAlignment="1">
      <alignment wrapText="1"/>
    </xf>
    <xf numFmtId="0" fontId="14" fillId="2" borderId="15" xfId="0" applyFont="1" applyFill="1" applyBorder="1" applyAlignment="1" applyProtection="1">
      <alignment horizontal="center" vertical="top" wrapText="1"/>
    </xf>
    <xf numFmtId="0" fontId="21" fillId="0" borderId="11" xfId="0" applyFont="1" applyBorder="1" applyAlignment="1">
      <alignment vertical="top" wrapText="1"/>
    </xf>
    <xf numFmtId="0" fontId="21" fillId="0" borderId="11" xfId="0" applyFont="1" applyBorder="1" applyAlignment="1">
      <alignment horizontal="left" vertical="top" wrapText="1"/>
    </xf>
    <xf numFmtId="0" fontId="21" fillId="3" borderId="21" xfId="0" applyFont="1" applyFill="1" applyBorder="1" applyAlignment="1">
      <alignment horizontal="left" vertical="center" wrapText="1"/>
    </xf>
    <xf numFmtId="0" fontId="1" fillId="3" borderId="0" xfId="0" applyFont="1" applyFill="1" applyAlignment="1">
      <alignment horizontal="left" vertical="center"/>
    </xf>
    <xf numFmtId="0" fontId="1" fillId="3" borderId="0" xfId="0" applyFont="1" applyFill="1"/>
    <xf numFmtId="0" fontId="1" fillId="3" borderId="0" xfId="0" applyFont="1" applyFill="1" applyAlignment="1">
      <alignment horizontal="left" vertical="center" wrapText="1"/>
    </xf>
    <xf numFmtId="0" fontId="21" fillId="2" borderId="1" xfId="0" applyFont="1" applyFill="1" applyBorder="1" applyAlignment="1">
      <alignment wrapText="1"/>
    </xf>
    <xf numFmtId="0" fontId="1" fillId="3" borderId="0" xfId="0" applyFont="1" applyFill="1" applyAlignment="1">
      <alignment horizontal="left" vertical="top" wrapText="1"/>
    </xf>
    <xf numFmtId="0" fontId="1" fillId="3" borderId="24" xfId="0" applyFont="1" applyFill="1" applyBorder="1" applyAlignment="1">
      <alignment vertical="top" wrapText="1"/>
    </xf>
    <xf numFmtId="0" fontId="0" fillId="0" borderId="0" xfId="0" applyAlignment="1">
      <alignment wrapText="1"/>
    </xf>
    <xf numFmtId="0" fontId="0" fillId="0" borderId="21" xfId="0" applyFill="1" applyBorder="1" applyAlignment="1">
      <alignment horizontal="left" vertical="top"/>
    </xf>
    <xf numFmtId="0" fontId="0" fillId="0" borderId="22" xfId="0" applyFill="1" applyBorder="1" applyAlignment="1">
      <alignment horizontal="left" vertical="top" wrapText="1"/>
    </xf>
    <xf numFmtId="0" fontId="21" fillId="0" borderId="12"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3" xfId="0" applyFont="1" applyFill="1" applyBorder="1" applyAlignment="1">
      <alignment horizontal="left" vertical="top" wrapText="1"/>
    </xf>
    <xf numFmtId="0" fontId="1" fillId="3" borderId="22" xfId="0" applyFont="1" applyFill="1" applyBorder="1" applyAlignment="1">
      <alignment vertical="top" wrapText="1"/>
    </xf>
    <xf numFmtId="0" fontId="1" fillId="3" borderId="0" xfId="0" applyFont="1" applyFill="1" applyAlignment="1">
      <alignment vertical="top" wrapText="1"/>
    </xf>
    <xf numFmtId="0" fontId="1" fillId="3" borderId="21" xfId="0" applyFont="1" applyFill="1" applyBorder="1" applyAlignment="1">
      <alignment horizontal="left" vertical="center" wrapText="1"/>
    </xf>
    <xf numFmtId="0" fontId="4" fillId="3" borderId="0" xfId="0" applyFont="1" applyFill="1" applyAlignment="1">
      <alignment horizontal="center" vertical="center" wrapText="1"/>
    </xf>
    <xf numFmtId="0" fontId="1" fillId="3" borderId="23" xfId="0" applyFont="1" applyFill="1" applyBorder="1" applyAlignment="1">
      <alignment horizontal="left" vertical="center" wrapText="1"/>
    </xf>
    <xf numFmtId="0" fontId="2" fillId="3" borderId="24" xfId="0" applyFont="1" applyFill="1" applyBorder="1" applyAlignment="1">
      <alignment vertical="top" wrapText="1"/>
    </xf>
    <xf numFmtId="0" fontId="1" fillId="3" borderId="25" xfId="0" applyFont="1" applyFill="1" applyBorder="1" applyAlignment="1">
      <alignment vertical="top" wrapText="1"/>
    </xf>
    <xf numFmtId="0" fontId="2" fillId="3" borderId="0" xfId="0" applyFont="1" applyFill="1" applyAlignment="1">
      <alignment horizontal="left" vertical="center" wrapText="1"/>
    </xf>
    <xf numFmtId="0" fontId="1" fillId="3" borderId="19" xfId="0" applyFont="1" applyFill="1" applyBorder="1" applyAlignment="1">
      <alignment vertical="top" wrapText="1"/>
    </xf>
    <xf numFmtId="0" fontId="1" fillId="3" borderId="20" xfId="0" applyFont="1" applyFill="1" applyBorder="1" applyAlignment="1">
      <alignment vertical="top" wrapText="1"/>
    </xf>
    <xf numFmtId="0" fontId="21" fillId="0" borderId="31" xfId="0" applyFont="1" applyBorder="1" applyAlignment="1">
      <alignment horizontal="center" vertical="center" wrapText="1"/>
    </xf>
    <xf numFmtId="0" fontId="21" fillId="0" borderId="58" xfId="0" applyFont="1" applyBorder="1" applyAlignment="1">
      <alignment horizontal="center" vertical="center" wrapText="1"/>
    </xf>
    <xf numFmtId="0" fontId="1" fillId="0" borderId="58" xfId="0" applyFont="1" applyBorder="1" applyAlignment="1">
      <alignment horizontal="left" vertical="center" wrapText="1"/>
    </xf>
    <xf numFmtId="0" fontId="1" fillId="0" borderId="58" xfId="0" applyFont="1" applyBorder="1" applyAlignment="1">
      <alignment horizontal="right" vertical="center" wrapText="1"/>
    </xf>
    <xf numFmtId="164" fontId="1" fillId="0" borderId="17" xfId="6" applyFont="1" applyFill="1" applyBorder="1" applyAlignment="1" applyProtection="1">
      <alignment horizontal="center" vertical="center" wrapText="1"/>
    </xf>
    <xf numFmtId="0" fontId="13" fillId="0" borderId="55" xfId="0" applyFont="1" applyBorder="1" applyAlignment="1">
      <alignment horizontal="left" vertical="center" wrapText="1"/>
    </xf>
    <xf numFmtId="1" fontId="13" fillId="0" borderId="55" xfId="0" applyNumberFormat="1" applyFont="1" applyBorder="1" applyAlignment="1">
      <alignment horizontal="right" vertical="center" wrapText="1"/>
    </xf>
    <xf numFmtId="1" fontId="1" fillId="0" borderId="39" xfId="6" applyNumberFormat="1" applyFont="1" applyFill="1" applyBorder="1" applyAlignment="1" applyProtection="1">
      <alignment vertical="center" wrapText="1"/>
    </xf>
    <xf numFmtId="0" fontId="25" fillId="0" borderId="11" xfId="0" applyFont="1" applyBorder="1" applyAlignment="1">
      <alignment horizontal="left" vertical="center" wrapText="1"/>
    </xf>
    <xf numFmtId="1" fontId="13" fillId="0" borderId="11" xfId="0" applyNumberFormat="1" applyFont="1" applyBorder="1" applyAlignment="1">
      <alignment horizontal="right" vertical="center" wrapText="1"/>
    </xf>
    <xf numFmtId="1" fontId="1" fillId="0" borderId="7" xfId="6" applyNumberFormat="1" applyFont="1" applyFill="1" applyBorder="1" applyAlignment="1" applyProtection="1">
      <alignment vertical="center" wrapText="1"/>
    </xf>
    <xf numFmtId="1" fontId="29" fillId="0" borderId="11" xfId="0" applyNumberFormat="1" applyFont="1" applyBorder="1" applyAlignment="1">
      <alignment horizontal="right" vertical="top" wrapText="1"/>
    </xf>
    <xf numFmtId="0" fontId="13" fillId="0" borderId="11" xfId="0" applyFont="1" applyBorder="1" applyAlignment="1">
      <alignment horizontal="left" vertical="center" wrapText="1"/>
    </xf>
    <xf numFmtId="1" fontId="14" fillId="0" borderId="11" xfId="0" applyNumberFormat="1" applyFont="1" applyBorder="1" applyAlignment="1">
      <alignment horizontal="right" vertical="center" wrapText="1"/>
    </xf>
    <xf numFmtId="1" fontId="14" fillId="0" borderId="7" xfId="0" applyNumberFormat="1" applyFont="1" applyBorder="1" applyAlignment="1">
      <alignment horizontal="right" vertical="center" wrapText="1"/>
    </xf>
    <xf numFmtId="0" fontId="1" fillId="0" borderId="11" xfId="0" applyFont="1" applyBorder="1" applyAlignment="1">
      <alignment horizontal="left" vertical="top" wrapText="1"/>
    </xf>
    <xf numFmtId="0" fontId="13" fillId="0" borderId="11" xfId="0" applyFont="1" applyBorder="1" applyAlignment="1">
      <alignment horizontal="left" vertical="top" wrapText="1"/>
    </xf>
    <xf numFmtId="1" fontId="13" fillId="0" borderId="11" xfId="0" applyNumberFormat="1" applyFont="1" applyBorder="1" applyAlignment="1">
      <alignment horizontal="right" vertical="top" wrapText="1"/>
    </xf>
    <xf numFmtId="1" fontId="13" fillId="0" borderId="7" xfId="0" applyNumberFormat="1" applyFont="1" applyBorder="1" applyAlignment="1">
      <alignment horizontal="right" vertical="top" wrapText="1"/>
    </xf>
    <xf numFmtId="1" fontId="21" fillId="0" borderId="11" xfId="0" applyNumberFormat="1" applyFont="1" applyBorder="1" applyAlignment="1">
      <alignment horizontal="right" vertical="top" wrapText="1"/>
    </xf>
    <xf numFmtId="0" fontId="25" fillId="0" borderId="11" xfId="0" applyFont="1" applyBorder="1" applyAlignment="1">
      <alignment horizontal="left" vertical="top" wrapText="1"/>
    </xf>
    <xf numFmtId="0" fontId="25" fillId="0" borderId="11" xfId="0" applyFont="1" applyBorder="1" applyAlignment="1">
      <alignment horizontal="right" vertical="center" wrapText="1"/>
    </xf>
    <xf numFmtId="1" fontId="27" fillId="0" borderId="11" xfId="0" applyNumberFormat="1" applyFont="1" applyBorder="1" applyAlignment="1">
      <alignment horizontal="right" vertical="center" wrapText="1"/>
    </xf>
    <xf numFmtId="1" fontId="27" fillId="0" borderId="7" xfId="0" applyNumberFormat="1" applyFont="1" applyBorder="1" applyAlignment="1">
      <alignment horizontal="right" vertical="center" wrapText="1"/>
    </xf>
    <xf numFmtId="1" fontId="25" fillId="0" borderId="11" xfId="0" applyNumberFormat="1" applyFont="1" applyBorder="1" applyAlignment="1">
      <alignment horizontal="right" vertical="top" wrapText="1"/>
    </xf>
    <xf numFmtId="0" fontId="25" fillId="0" borderId="11" xfId="0" applyFont="1" applyBorder="1" applyAlignment="1">
      <alignment horizontal="right" vertical="top" wrapText="1"/>
    </xf>
    <xf numFmtId="0" fontId="25" fillId="0" borderId="11" xfId="0" applyFont="1" applyBorder="1" applyAlignment="1">
      <alignment vertical="top" wrapText="1"/>
    </xf>
    <xf numFmtId="0" fontId="25" fillId="0" borderId="11" xfId="0" applyFont="1" applyBorder="1" applyAlignment="1">
      <alignment vertical="center" wrapText="1"/>
    </xf>
    <xf numFmtId="0" fontId="13" fillId="0" borderId="11" xfId="0" applyFont="1" applyBorder="1" applyAlignment="1">
      <alignment vertical="center" wrapText="1"/>
    </xf>
    <xf numFmtId="1" fontId="25" fillId="0" borderId="11" xfId="0" applyNumberFormat="1" applyFont="1" applyBorder="1" applyAlignment="1">
      <alignment horizontal="right" vertical="center" wrapText="1"/>
    </xf>
    <xf numFmtId="0" fontId="21" fillId="0" borderId="11" xfId="0" applyFont="1" applyBorder="1" applyAlignment="1">
      <alignment horizontal="left" vertical="center" wrapText="1"/>
    </xf>
    <xf numFmtId="1" fontId="21" fillId="0" borderId="11" xfId="0" applyNumberFormat="1" applyFont="1" applyBorder="1" applyAlignment="1">
      <alignment horizontal="right" vertical="center" wrapText="1"/>
    </xf>
    <xf numFmtId="0" fontId="21" fillId="0" borderId="11" xfId="0" applyFont="1" applyBorder="1" applyAlignment="1">
      <alignment horizontal="left" wrapText="1"/>
    </xf>
    <xf numFmtId="0" fontId="13" fillId="0" borderId="11" xfId="0" applyFont="1" applyBorder="1" applyAlignment="1">
      <alignment horizontal="left" wrapText="1"/>
    </xf>
    <xf numFmtId="1" fontId="13" fillId="0" borderId="11" xfId="0" applyNumberFormat="1" applyFont="1" applyBorder="1" applyAlignment="1">
      <alignment horizontal="right" wrapText="1"/>
    </xf>
    <xf numFmtId="0" fontId="21" fillId="0" borderId="11" xfId="0" applyFont="1" applyBorder="1" applyAlignment="1">
      <alignment wrapText="1"/>
    </xf>
    <xf numFmtId="1" fontId="21" fillId="0" borderId="11" xfId="0" applyNumberFormat="1" applyFont="1" applyBorder="1" applyAlignment="1">
      <alignment horizontal="right" wrapText="1"/>
    </xf>
    <xf numFmtId="0" fontId="25" fillId="0" borderId="13" xfId="0" applyFont="1" applyBorder="1" applyAlignment="1">
      <alignment horizontal="left" vertical="top" wrapText="1"/>
    </xf>
    <xf numFmtId="1" fontId="27" fillId="0" borderId="13" xfId="0" applyNumberFormat="1" applyFont="1" applyBorder="1" applyAlignment="1">
      <alignment horizontal="right" vertical="top" wrapText="1"/>
    </xf>
    <xf numFmtId="1" fontId="27" fillId="0" borderId="14" xfId="0" applyNumberFormat="1" applyFont="1" applyBorder="1" applyAlignment="1">
      <alignment horizontal="right" vertical="top" wrapText="1"/>
    </xf>
    <xf numFmtId="0" fontId="1" fillId="0" borderId="58" xfId="0" applyFont="1" applyBorder="1" applyAlignment="1">
      <alignment horizontal="center" vertical="center" wrapText="1"/>
    </xf>
    <xf numFmtId="0" fontId="16" fillId="0" borderId="58" xfId="0" applyFont="1" applyBorder="1" applyAlignment="1">
      <alignment horizontal="right" vertical="center" wrapText="1"/>
    </xf>
    <xf numFmtId="0" fontId="16" fillId="0" borderId="17" xfId="0" applyFont="1" applyBorder="1" applyAlignment="1">
      <alignment horizontal="right" vertical="center" wrapText="1"/>
    </xf>
    <xf numFmtId="17" fontId="22" fillId="0" borderId="39" xfId="0" applyNumberFormat="1" applyFont="1" applyBorder="1" applyAlignment="1">
      <alignment horizontal="right"/>
    </xf>
    <xf numFmtId="1" fontId="1" fillId="0" borderId="39" xfId="6" applyNumberFormat="1" applyFont="1" applyFill="1" applyBorder="1" applyAlignment="1" applyProtection="1">
      <alignment vertical="top" wrapText="1"/>
    </xf>
    <xf numFmtId="1" fontId="13" fillId="0" borderId="7" xfId="0" applyNumberFormat="1" applyFont="1" applyFill="1" applyBorder="1" applyAlignment="1">
      <alignment horizontal="right" vertical="center" wrapText="1"/>
    </xf>
    <xf numFmtId="1" fontId="13" fillId="0" borderId="11" xfId="0" applyNumberFormat="1" applyFont="1" applyFill="1" applyBorder="1" applyAlignment="1">
      <alignment horizontal="right" vertical="center" wrapText="1"/>
    </xf>
    <xf numFmtId="1" fontId="13" fillId="0" borderId="7" xfId="0" applyNumberFormat="1" applyFont="1" applyFill="1" applyBorder="1" applyAlignment="1">
      <alignment vertical="top" wrapText="1"/>
    </xf>
    <xf numFmtId="1" fontId="21" fillId="0" borderId="11" xfId="0" applyNumberFormat="1" applyFont="1" applyFill="1" applyBorder="1" applyAlignment="1">
      <alignment vertical="top" wrapText="1"/>
    </xf>
    <xf numFmtId="1" fontId="21" fillId="0" borderId="11" xfId="7" applyNumberFormat="1" applyFont="1" applyFill="1" applyBorder="1" applyAlignment="1">
      <alignment vertical="top" wrapText="1"/>
    </xf>
    <xf numFmtId="1" fontId="25" fillId="0" borderId="7" xfId="0" applyNumberFormat="1" applyFont="1" applyFill="1" applyBorder="1" applyAlignment="1">
      <alignment horizontal="right" vertical="center" wrapText="1"/>
    </xf>
    <xf numFmtId="1" fontId="25" fillId="0" borderId="11" xfId="0" applyNumberFormat="1" applyFont="1" applyFill="1" applyBorder="1" applyAlignment="1">
      <alignment horizontal="right" vertical="center" wrapText="1"/>
    </xf>
    <xf numFmtId="1" fontId="13" fillId="0" borderId="7" xfId="0" applyNumberFormat="1" applyFont="1" applyFill="1" applyBorder="1" applyAlignment="1">
      <alignment horizontal="right" vertical="top" wrapText="1"/>
    </xf>
    <xf numFmtId="1" fontId="21" fillId="0" borderId="11" xfId="0" applyNumberFormat="1" applyFont="1" applyFill="1" applyBorder="1" applyAlignment="1">
      <alignment horizontal="right" vertical="top" wrapText="1"/>
    </xf>
    <xf numFmtId="1" fontId="25" fillId="0" borderId="11" xfId="0" applyNumberFormat="1" applyFont="1" applyFill="1" applyBorder="1" applyAlignment="1">
      <alignment horizontal="right" vertical="top" wrapText="1"/>
    </xf>
    <xf numFmtId="1" fontId="14" fillId="0" borderId="7" xfId="0" applyNumberFormat="1" applyFont="1" applyFill="1" applyBorder="1" applyAlignment="1">
      <alignment horizontal="right" vertical="center" wrapText="1"/>
    </xf>
    <xf numFmtId="1" fontId="13" fillId="0" borderId="11" xfId="0" applyNumberFormat="1" applyFont="1" applyFill="1" applyBorder="1" applyAlignment="1">
      <alignment horizontal="right" vertical="top" wrapText="1"/>
    </xf>
    <xf numFmtId="0" fontId="25" fillId="0" borderId="11" xfId="0" applyFont="1" applyBorder="1" applyAlignment="1">
      <alignment horizontal="left" vertical="top" wrapText="1"/>
    </xf>
    <xf numFmtId="0" fontId="25" fillId="0" borderId="11" xfId="0" applyFont="1" applyBorder="1" applyAlignment="1">
      <alignment horizontal="left" vertical="center" wrapText="1"/>
    </xf>
    <xf numFmtId="0" fontId="1" fillId="0" borderId="11" xfId="0" applyFont="1" applyBorder="1" applyAlignment="1">
      <alignment horizontal="left" vertical="top" wrapText="1"/>
    </xf>
    <xf numFmtId="0" fontId="6"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28" fillId="0" borderId="8" xfId="0" applyFont="1" applyFill="1" applyBorder="1" applyAlignment="1">
      <alignment horizontal="left" vertical="center" wrapText="1"/>
    </xf>
    <xf numFmtId="0" fontId="28" fillId="12" borderId="0" xfId="0" applyFont="1" applyFill="1" applyBorder="1" applyAlignment="1">
      <alignment horizontal="left" vertical="top" wrapText="1"/>
    </xf>
    <xf numFmtId="0" fontId="28" fillId="0" borderId="31" xfId="0" applyFont="1" applyFill="1" applyBorder="1" applyAlignment="1">
      <alignment horizontal="left" vertical="center" wrapText="1"/>
    </xf>
    <xf numFmtId="0" fontId="28" fillId="0" borderId="10"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1" fillId="0" borderId="11" xfId="0" applyFont="1" applyFill="1" applyBorder="1" applyAlignment="1">
      <alignment horizontal="left" vertical="top"/>
    </xf>
    <xf numFmtId="0" fontId="37" fillId="10" borderId="36" xfId="0" applyFont="1" applyFill="1" applyBorder="1" applyAlignment="1" applyProtection="1">
      <alignment horizontal="center" vertical="center"/>
    </xf>
    <xf numFmtId="0" fontId="37" fillId="10" borderId="29" xfId="0" applyFont="1" applyFill="1" applyBorder="1" applyAlignment="1" applyProtection="1">
      <alignment horizontal="center" vertical="center" wrapText="1"/>
    </xf>
    <xf numFmtId="0" fontId="37" fillId="10" borderId="51" xfId="0" applyFont="1" applyFill="1" applyBorder="1" applyAlignment="1" applyProtection="1">
      <alignment horizontal="center" vertical="center" wrapText="1"/>
    </xf>
    <xf numFmtId="0" fontId="58" fillId="11" borderId="51" xfId="4" applyFont="1" applyFill="1" applyBorder="1" applyAlignment="1" applyProtection="1">
      <alignment horizontal="center" vertical="center"/>
      <protection locked="0"/>
    </xf>
    <xf numFmtId="0" fontId="58" fillId="11" borderId="34" xfId="4" applyFont="1" applyFill="1" applyBorder="1" applyAlignment="1" applyProtection="1">
      <alignment horizontal="center" vertical="center"/>
      <protection locked="0"/>
    </xf>
    <xf numFmtId="0" fontId="58" fillId="7" borderId="51" xfId="4" applyFont="1" applyBorder="1" applyAlignment="1" applyProtection="1">
      <alignment horizontal="center" vertical="center"/>
      <protection locked="0"/>
    </xf>
    <xf numFmtId="0" fontId="58" fillId="7" borderId="34" xfId="4" applyFont="1" applyBorder="1" applyAlignment="1" applyProtection="1">
      <alignment horizontal="center" vertical="center"/>
      <protection locked="0"/>
    </xf>
    <xf numFmtId="0" fontId="58" fillId="11" borderId="29" xfId="4" applyFont="1" applyFill="1" applyBorder="1" applyAlignment="1" applyProtection="1">
      <alignment horizontal="center" vertical="center" wrapText="1"/>
      <protection locked="0"/>
    </xf>
    <xf numFmtId="0" fontId="34" fillId="11" borderId="29" xfId="4" applyFill="1" applyBorder="1" applyAlignment="1" applyProtection="1">
      <alignment horizontal="center" vertical="center" wrapText="1"/>
      <protection locked="0"/>
    </xf>
    <xf numFmtId="0" fontId="37" fillId="10" borderId="48" xfId="0" applyFont="1" applyFill="1" applyBorder="1" applyAlignment="1" applyProtection="1">
      <alignment horizontal="center" vertical="center" wrapText="1"/>
    </xf>
    <xf numFmtId="0" fontId="58" fillId="11" borderId="48" xfId="4" applyFont="1" applyFill="1" applyBorder="1" applyAlignment="1" applyProtection="1">
      <alignment horizontal="center" vertical="center"/>
      <protection locked="0"/>
    </xf>
    <xf numFmtId="0" fontId="34" fillId="11" borderId="48" xfId="4" applyFill="1" applyBorder="1" applyAlignment="1" applyProtection="1">
      <alignment horizontal="center" vertical="center"/>
      <protection locked="0"/>
    </xf>
    <xf numFmtId="0" fontId="34" fillId="11" borderId="51" xfId="4" applyFill="1" applyBorder="1" applyAlignment="1" applyProtection="1">
      <alignment horizontal="center" vertical="center" wrapText="1"/>
      <protection locked="0"/>
    </xf>
    <xf numFmtId="0" fontId="37" fillId="10" borderId="47" xfId="0" applyFont="1" applyFill="1" applyBorder="1" applyAlignment="1" applyProtection="1">
      <alignment horizontal="center" vertical="center" wrapText="1"/>
    </xf>
    <xf numFmtId="0" fontId="58" fillId="7" borderId="47" xfId="4" applyFont="1" applyBorder="1" applyAlignment="1" applyProtection="1">
      <alignment horizontal="center" vertical="center" wrapText="1"/>
      <protection locked="0"/>
    </xf>
    <xf numFmtId="0" fontId="58" fillId="11" borderId="51" xfId="4" applyFont="1" applyFill="1" applyBorder="1" applyAlignment="1" applyProtection="1">
      <alignment horizontal="center" vertical="center" wrapText="1"/>
      <protection locked="0"/>
    </xf>
    <xf numFmtId="0" fontId="54" fillId="10" borderId="29" xfId="0" applyFont="1" applyFill="1" applyBorder="1" applyAlignment="1" applyProtection="1">
      <alignment horizontal="center" vertical="center" wrapText="1"/>
    </xf>
    <xf numFmtId="0" fontId="54" fillId="10" borderId="48" xfId="0" applyFont="1" applyFill="1" applyBorder="1" applyAlignment="1" applyProtection="1">
      <alignment horizontal="center" vertical="center" wrapText="1"/>
    </xf>
    <xf numFmtId="0" fontId="46" fillId="11" borderId="48" xfId="4" applyFont="1" applyFill="1" applyBorder="1" applyAlignment="1" applyProtection="1">
      <alignment horizontal="center" vertical="center"/>
      <protection locked="0"/>
    </xf>
    <xf numFmtId="0" fontId="54" fillId="10" borderId="55" xfId="0" applyFont="1" applyFill="1" applyBorder="1" applyAlignment="1" applyProtection="1">
      <alignment horizontal="center" vertical="center"/>
    </xf>
    <xf numFmtId="0" fontId="54" fillId="10" borderId="10" xfId="0" applyFont="1" applyFill="1" applyBorder="1" applyAlignment="1" applyProtection="1">
      <alignment horizontal="center" vertical="center"/>
    </xf>
    <xf numFmtId="0" fontId="54" fillId="10" borderId="44" xfId="0" applyFont="1" applyFill="1" applyBorder="1" applyAlignment="1" applyProtection="1">
      <alignment horizontal="center" vertical="center"/>
    </xf>
    <xf numFmtId="0" fontId="54" fillId="10" borderId="36" xfId="0" applyFont="1" applyFill="1" applyBorder="1" applyAlignment="1" applyProtection="1">
      <alignment horizontal="center" vertical="center"/>
    </xf>
    <xf numFmtId="0" fontId="13" fillId="2" borderId="2" xfId="0" applyFont="1" applyFill="1" applyBorder="1" applyAlignment="1" applyProtection="1">
      <alignment wrapText="1"/>
      <protection locked="0"/>
    </xf>
    <xf numFmtId="0" fontId="62" fillId="2" borderId="3" xfId="1" applyFont="1" applyFill="1" applyBorder="1" applyAlignment="1" applyProtection="1">
      <protection locked="0"/>
    </xf>
    <xf numFmtId="0" fontId="22" fillId="0" borderId="0" xfId="0" applyFont="1" applyFill="1" applyAlignment="1" applyProtection="1">
      <alignment horizontal="right"/>
    </xf>
    <xf numFmtId="0" fontId="22" fillId="0" borderId="0" xfId="0" applyFont="1" applyFill="1" applyProtection="1"/>
    <xf numFmtId="0" fontId="22" fillId="3" borderId="18" xfId="0" applyFont="1" applyFill="1" applyBorder="1" applyAlignment="1" applyProtection="1">
      <alignment horizontal="right"/>
    </xf>
    <xf numFmtId="0" fontId="22" fillId="3" borderId="19" xfId="0" applyFont="1" applyFill="1" applyBorder="1" applyAlignment="1" applyProtection="1">
      <alignment horizontal="right"/>
    </xf>
    <xf numFmtId="0" fontId="22" fillId="3" borderId="19" xfId="0" applyFont="1" applyFill="1" applyBorder="1" applyProtection="1"/>
    <xf numFmtId="0" fontId="22" fillId="3" borderId="20" xfId="0" applyFont="1" applyFill="1" applyBorder="1" applyProtection="1"/>
    <xf numFmtId="0" fontId="22" fillId="3" borderId="21" xfId="0" applyFont="1" applyFill="1" applyBorder="1" applyAlignment="1" applyProtection="1">
      <alignment horizontal="right"/>
    </xf>
    <xf numFmtId="0" fontId="22" fillId="3" borderId="0" xfId="0" applyFont="1" applyFill="1" applyBorder="1" applyAlignment="1" applyProtection="1">
      <alignment horizontal="right"/>
    </xf>
    <xf numFmtId="0" fontId="64" fillId="0" borderId="1" xfId="0" applyFont="1" applyBorder="1" applyAlignment="1">
      <alignment horizontal="center" readingOrder="1"/>
    </xf>
    <xf numFmtId="0" fontId="22" fillId="3" borderId="22" xfId="0" applyFont="1" applyFill="1" applyBorder="1" applyProtection="1"/>
    <xf numFmtId="0" fontId="22" fillId="3" borderId="0" xfId="0" applyFont="1" applyFill="1" applyBorder="1" applyProtection="1"/>
    <xf numFmtId="0" fontId="66" fillId="3" borderId="0" xfId="0" applyFont="1" applyFill="1" applyBorder="1" applyAlignment="1" applyProtection="1">
      <alignment horizontal="right"/>
    </xf>
    <xf numFmtId="0" fontId="19" fillId="0" borderId="1" xfId="0" applyFont="1" applyFill="1" applyBorder="1" applyAlignment="1" applyProtection="1">
      <alignment horizontal="center"/>
    </xf>
    <xf numFmtId="0" fontId="15" fillId="3" borderId="21" xfId="0" applyFont="1" applyFill="1" applyBorder="1" applyAlignment="1" applyProtection="1">
      <alignment horizontal="right"/>
    </xf>
    <xf numFmtId="0" fontId="15" fillId="3" borderId="0" xfId="0" applyFont="1" applyFill="1" applyBorder="1" applyAlignment="1" applyProtection="1">
      <alignment horizontal="right"/>
    </xf>
    <xf numFmtId="0" fontId="15" fillId="3" borderId="0" xfId="0" applyFont="1" applyFill="1" applyBorder="1" applyProtection="1"/>
    <xf numFmtId="0" fontId="15" fillId="3" borderId="22" xfId="0" applyFont="1" applyFill="1" applyBorder="1" applyProtection="1"/>
    <xf numFmtId="0" fontId="16" fillId="3" borderId="0" xfId="0" applyFont="1" applyFill="1" applyBorder="1" applyAlignment="1" applyProtection="1">
      <alignment horizontal="right" vertical="center"/>
    </xf>
    <xf numFmtId="0" fontId="15" fillId="2" borderId="1" xfId="0" applyFont="1" applyFill="1" applyBorder="1" applyAlignment="1" applyProtection="1">
      <alignment horizontal="left" vertical="top" wrapText="1"/>
      <protection locked="0"/>
    </xf>
    <xf numFmtId="0" fontId="16" fillId="3" borderId="0" xfId="0" applyFont="1" applyFill="1" applyBorder="1" applyAlignment="1" applyProtection="1">
      <alignment horizontal="right" vertical="top"/>
    </xf>
    <xf numFmtId="0" fontId="16" fillId="3" borderId="0" xfId="0" applyFont="1" applyFill="1" applyBorder="1" applyAlignment="1" applyProtection="1">
      <alignment horizontal="right"/>
    </xf>
    <xf numFmtId="1" fontId="15" fillId="2" borderId="3" xfId="0" applyNumberFormat="1" applyFont="1" applyFill="1" applyBorder="1" applyAlignment="1" applyProtection="1">
      <alignment horizontal="left"/>
      <protection locked="0"/>
    </xf>
    <xf numFmtId="0" fontId="15" fillId="3" borderId="21" xfId="0" applyFont="1" applyFill="1" applyBorder="1" applyAlignment="1" applyProtection="1">
      <alignment horizontal="right" vertical="top" wrapText="1"/>
    </xf>
    <xf numFmtId="0" fontId="67" fillId="3" borderId="0" xfId="0" applyFont="1" applyFill="1" applyBorder="1" applyAlignment="1" applyProtection="1">
      <alignment horizontal="right"/>
    </xf>
    <xf numFmtId="17" fontId="52" fillId="2" borderId="3" xfId="0" applyNumberFormat="1" applyFont="1" applyFill="1" applyBorder="1" applyAlignment="1" applyProtection="1">
      <alignment horizontal="left"/>
    </xf>
    <xf numFmtId="0" fontId="68" fillId="3" borderId="22" xfId="0" applyFont="1" applyFill="1" applyBorder="1" applyProtection="1"/>
    <xf numFmtId="0" fontId="19" fillId="3" borderId="21" xfId="0" applyFont="1" applyFill="1" applyBorder="1" applyAlignment="1" applyProtection="1">
      <alignment horizontal="right" wrapText="1"/>
    </xf>
    <xf numFmtId="0" fontId="19" fillId="3" borderId="0" xfId="0" applyFont="1" applyFill="1" applyBorder="1" applyAlignment="1" applyProtection="1">
      <alignment horizontal="right" wrapText="1"/>
    </xf>
    <xf numFmtId="0" fontId="52" fillId="3" borderId="21" xfId="0" applyFont="1" applyFill="1" applyBorder="1" applyAlignment="1" applyProtection="1">
      <alignment horizontal="right"/>
    </xf>
    <xf numFmtId="0" fontId="19" fillId="3" borderId="0" xfId="0" applyFont="1" applyFill="1" applyBorder="1" applyAlignment="1" applyProtection="1">
      <alignment horizontal="right"/>
    </xf>
    <xf numFmtId="0" fontId="69" fillId="3" borderId="21" xfId="0" applyFont="1" applyFill="1" applyBorder="1" applyAlignment="1" applyProtection="1">
      <alignment horizontal="right"/>
    </xf>
    <xf numFmtId="0" fontId="70" fillId="3" borderId="0" xfId="0" applyFont="1" applyFill="1" applyBorder="1" applyAlignment="1" applyProtection="1">
      <alignment horizontal="right"/>
    </xf>
    <xf numFmtId="0" fontId="15" fillId="3" borderId="0" xfId="0" applyFont="1" applyFill="1" applyBorder="1" applyAlignment="1" applyProtection="1">
      <alignment horizontal="center"/>
    </xf>
    <xf numFmtId="0" fontId="19" fillId="3" borderId="0" xfId="0" applyFont="1" applyFill="1" applyBorder="1" applyAlignment="1" applyProtection="1">
      <alignment horizontal="left"/>
    </xf>
    <xf numFmtId="0" fontId="19" fillId="2" borderId="8" xfId="0" applyFont="1" applyFill="1" applyBorder="1" applyAlignment="1" applyProtection="1">
      <alignment horizontal="right" wrapText="1"/>
    </xf>
    <xf numFmtId="0" fontId="15" fillId="2" borderId="9" xfId="0" applyFont="1" applyFill="1" applyBorder="1" applyAlignment="1" applyProtection="1">
      <alignment vertical="top" wrapText="1"/>
      <protection locked="0"/>
    </xf>
    <xf numFmtId="0" fontId="19" fillId="2" borderId="5" xfId="0" applyFont="1" applyFill="1" applyBorder="1" applyAlignment="1" applyProtection="1">
      <alignment horizontal="right" wrapText="1"/>
    </xf>
    <xf numFmtId="0" fontId="52" fillId="2" borderId="7" xfId="0" applyFont="1" applyFill="1" applyBorder="1" applyAlignment="1" applyProtection="1">
      <alignment horizontal="left"/>
    </xf>
    <xf numFmtId="0" fontId="19" fillId="2" borderId="6" xfId="0" applyFont="1" applyFill="1" applyBorder="1" applyAlignment="1" applyProtection="1">
      <alignment horizontal="right"/>
    </xf>
    <xf numFmtId="0" fontId="19" fillId="2" borderId="23" xfId="0" applyFont="1" applyFill="1" applyBorder="1" applyAlignment="1" applyProtection="1">
      <alignment horizontal="right" wrapText="1"/>
    </xf>
    <xf numFmtId="0" fontId="15" fillId="2" borderId="14" xfId="0" applyFont="1" applyFill="1" applyBorder="1" applyAlignment="1" applyProtection="1">
      <alignment vertical="top" wrapText="1"/>
      <protection locked="0"/>
    </xf>
    <xf numFmtId="0" fontId="19" fillId="3" borderId="0" xfId="0" applyFont="1" applyFill="1" applyBorder="1" applyAlignment="1" applyProtection="1">
      <alignment wrapText="1"/>
    </xf>
    <xf numFmtId="0" fontId="71" fillId="2" borderId="1" xfId="1" applyFont="1" applyFill="1" applyBorder="1" applyAlignment="1" applyProtection="1">
      <alignment vertical="top" wrapText="1"/>
      <protection locked="0"/>
    </xf>
    <xf numFmtId="0" fontId="52" fillId="2" borderId="2" xfId="0" applyFont="1" applyFill="1" applyBorder="1" applyAlignment="1" applyProtection="1">
      <alignment wrapText="1"/>
      <protection locked="0"/>
    </xf>
    <xf numFmtId="0" fontId="71" fillId="2" borderId="3" xfId="1" applyFont="1" applyFill="1" applyBorder="1" applyAlignment="1" applyProtection="1">
      <protection locked="0"/>
    </xf>
    <xf numFmtId="165" fontId="52" fillId="2" borderId="4" xfId="0" applyNumberFormat="1" applyFont="1" applyFill="1" applyBorder="1" applyAlignment="1" applyProtection="1">
      <alignment horizontal="left"/>
      <protection locked="0"/>
    </xf>
    <xf numFmtId="165" fontId="15" fillId="3" borderId="0" xfId="0" applyNumberFormat="1" applyFont="1" applyFill="1" applyBorder="1" applyAlignment="1" applyProtection="1">
      <alignment horizontal="left"/>
      <protection locked="0"/>
    </xf>
    <xf numFmtId="0" fontId="15" fillId="2" borderId="2" xfId="0" applyFont="1" applyFill="1" applyBorder="1" applyAlignment="1" applyProtection="1">
      <alignment wrapText="1"/>
      <protection locked="0"/>
    </xf>
    <xf numFmtId="0" fontId="71" fillId="0" borderId="26" xfId="1" applyFont="1" applyBorder="1" applyAlignment="1" applyProtection="1"/>
    <xf numFmtId="0" fontId="15" fillId="2" borderId="2" xfId="0" applyFont="1" applyFill="1" applyBorder="1" applyProtection="1">
      <protection locked="0"/>
    </xf>
    <xf numFmtId="0" fontId="15" fillId="2" borderId="3" xfId="0" applyFont="1" applyFill="1" applyBorder="1" applyAlignment="1" applyProtection="1">
      <alignment horizontal="center"/>
      <protection locked="0"/>
    </xf>
    <xf numFmtId="165" fontId="15" fillId="2" borderId="4" xfId="0" applyNumberFormat="1" applyFont="1" applyFill="1" applyBorder="1" applyAlignment="1" applyProtection="1">
      <alignment horizontal="left"/>
      <protection locked="0"/>
    </xf>
    <xf numFmtId="0" fontId="15" fillId="3" borderId="23" xfId="0" applyFont="1" applyFill="1" applyBorder="1" applyAlignment="1" applyProtection="1">
      <alignment horizontal="right"/>
    </xf>
    <xf numFmtId="0" fontId="15" fillId="3" borderId="24" xfId="0" applyFont="1" applyFill="1" applyBorder="1" applyAlignment="1" applyProtection="1">
      <alignment horizontal="right"/>
    </xf>
    <xf numFmtId="0" fontId="15" fillId="3" borderId="24" xfId="0" applyFont="1" applyFill="1" applyBorder="1" applyProtection="1"/>
    <xf numFmtId="0" fontId="15" fillId="3" borderId="25" xfId="0" applyFont="1" applyFill="1" applyBorder="1" applyProtection="1"/>
    <xf numFmtId="0" fontId="15" fillId="0" borderId="2" xfId="0" applyFont="1" applyFill="1" applyBorder="1" applyProtection="1"/>
    <xf numFmtId="1" fontId="15" fillId="2" borderId="3" xfId="0" applyNumberFormat="1" applyFont="1" applyFill="1" applyBorder="1" applyAlignment="1" applyProtection="1">
      <alignment horizontal="left" wrapText="1"/>
      <protection locked="0"/>
    </xf>
    <xf numFmtId="1" fontId="15" fillId="2" borderId="4" xfId="0" applyNumberFormat="1" applyFont="1" applyFill="1" applyBorder="1" applyAlignment="1" applyProtection="1">
      <alignment horizontal="left"/>
      <protection locked="0"/>
    </xf>
    <xf numFmtId="15" fontId="15" fillId="2" borderId="3" xfId="0" applyNumberFormat="1" applyFont="1" applyFill="1" applyBorder="1" applyAlignment="1" applyProtection="1">
      <alignment horizontal="left"/>
    </xf>
    <xf numFmtId="17" fontId="15" fillId="2" borderId="3" xfId="0" applyNumberFormat="1" applyFont="1" applyFill="1" applyBorder="1" applyAlignment="1" applyProtection="1">
      <alignment horizontal="left"/>
    </xf>
    <xf numFmtId="1" fontId="1" fillId="0" borderId="11" xfId="6" applyNumberFormat="1" applyFont="1" applyFill="1" applyBorder="1" applyAlignment="1" applyProtection="1">
      <alignment vertical="center" wrapText="1"/>
    </xf>
    <xf numFmtId="1" fontId="14" fillId="0" borderId="11" xfId="0" applyNumberFormat="1" applyFont="1" applyFill="1" applyBorder="1" applyAlignment="1">
      <alignment horizontal="right" vertical="center" wrapText="1"/>
    </xf>
    <xf numFmtId="1" fontId="27" fillId="0" borderId="11" xfId="0" applyNumberFormat="1" applyFont="1" applyFill="1" applyBorder="1" applyAlignment="1">
      <alignment horizontal="right" vertical="center" wrapText="1"/>
    </xf>
    <xf numFmtId="17" fontId="22" fillId="0" borderId="7" xfId="0" applyNumberFormat="1" applyFont="1" applyBorder="1" applyAlignment="1">
      <alignment horizontal="right"/>
    </xf>
    <xf numFmtId="1" fontId="14" fillId="0" borderId="13" xfId="0" applyNumberFormat="1" applyFont="1" applyBorder="1" applyAlignment="1">
      <alignment horizontal="right" vertical="center" wrapText="1"/>
    </xf>
    <xf numFmtId="17" fontId="22" fillId="0" borderId="14" xfId="0" applyNumberFormat="1" applyFont="1" applyBorder="1" applyAlignment="1">
      <alignment horizontal="right"/>
    </xf>
    <xf numFmtId="1" fontId="1" fillId="0" borderId="55" xfId="6" applyNumberFormat="1" applyFont="1" applyFill="1" applyBorder="1" applyAlignment="1" applyProtection="1">
      <alignment vertical="center" wrapText="1"/>
    </xf>
    <xf numFmtId="0" fontId="13" fillId="0" borderId="11" xfId="0" applyFont="1" applyFill="1" applyBorder="1" applyAlignment="1" applyProtection="1">
      <alignment vertical="top" wrapText="1"/>
    </xf>
    <xf numFmtId="0" fontId="21" fillId="12" borderId="19" xfId="0" applyFont="1" applyFill="1" applyBorder="1" applyAlignment="1">
      <alignment horizontal="left" vertical="top"/>
    </xf>
    <xf numFmtId="0" fontId="21" fillId="0" borderId="0" xfId="0" applyFont="1" applyFill="1" applyBorder="1" applyAlignment="1">
      <alignment horizontal="left" vertical="top" wrapText="1"/>
    </xf>
    <xf numFmtId="0" fontId="28" fillId="0" borderId="11" xfId="0" applyFont="1" applyFill="1" applyBorder="1" applyAlignment="1">
      <alignment horizontal="left" vertical="top" wrapText="1"/>
    </xf>
    <xf numFmtId="0" fontId="0" fillId="12" borderId="24" xfId="0" applyFill="1" applyBorder="1" applyAlignment="1">
      <alignment horizontal="left" vertical="top"/>
    </xf>
    <xf numFmtId="0" fontId="21" fillId="0" borderId="14"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2" xfId="0" applyFont="1" applyBorder="1" applyAlignment="1">
      <alignment horizontal="center" vertical="center" wrapText="1"/>
    </xf>
    <xf numFmtId="0" fontId="0" fillId="0" borderId="0" xfId="0" applyAlignment="1"/>
    <xf numFmtId="0" fontId="0" fillId="3" borderId="19" xfId="0" applyFill="1" applyBorder="1" applyAlignment="1"/>
    <xf numFmtId="0" fontId="1" fillId="3" borderId="0" xfId="0" applyFont="1" applyFill="1" applyBorder="1" applyAlignment="1" applyProtection="1">
      <alignment horizontal="left" vertical="center"/>
    </xf>
    <xf numFmtId="0" fontId="0" fillId="3" borderId="0" xfId="0" applyFill="1" applyBorder="1" applyAlignment="1"/>
    <xf numFmtId="0" fontId="2" fillId="3" borderId="0" xfId="0" applyFont="1" applyFill="1" applyBorder="1" applyAlignment="1" applyProtection="1">
      <alignment horizontal="center" vertical="center" wrapText="1"/>
    </xf>
    <xf numFmtId="0" fontId="21" fillId="0" borderId="0" xfId="0" applyFont="1" applyAlignment="1">
      <alignment horizontal="left" vertical="center" wrapText="1"/>
    </xf>
    <xf numFmtId="0" fontId="1" fillId="3" borderId="21" xfId="0" applyFont="1" applyFill="1" applyBorder="1" applyAlignment="1" applyProtection="1">
      <alignment horizontal="left" vertical="center" wrapText="1"/>
    </xf>
    <xf numFmtId="0" fontId="14" fillId="3" borderId="22" xfId="0" applyFont="1" applyFill="1" applyBorder="1" applyAlignment="1" applyProtection="1">
      <alignment horizontal="left" vertical="center" wrapText="1"/>
    </xf>
    <xf numFmtId="0" fontId="1" fillId="3" borderId="22" xfId="0" applyFont="1" applyFill="1" applyBorder="1" applyAlignment="1" applyProtection="1">
      <alignment horizontal="left" vertical="center" wrapText="1"/>
    </xf>
    <xf numFmtId="0" fontId="0" fillId="0" borderId="0" xfId="0" applyAlignment="1">
      <alignment horizontal="left" vertical="center" wrapText="1"/>
    </xf>
    <xf numFmtId="0" fontId="21" fillId="0" borderId="0" xfId="0" applyFont="1" applyAlignment="1">
      <alignment vertical="center" wrapText="1"/>
    </xf>
    <xf numFmtId="0" fontId="2" fillId="3" borderId="0" xfId="0" applyFont="1" applyFill="1" applyBorder="1" applyAlignment="1" applyProtection="1">
      <alignment horizontal="left" vertical="center" wrapText="1"/>
    </xf>
    <xf numFmtId="0" fontId="1" fillId="3" borderId="0" xfId="0" applyFont="1" applyFill="1" applyBorder="1" applyAlignment="1" applyProtection="1">
      <alignment horizontal="left" vertical="center" wrapText="1"/>
    </xf>
    <xf numFmtId="0" fontId="1" fillId="4" borderId="0" xfId="0" applyFont="1" applyFill="1" applyBorder="1" applyAlignment="1" applyProtection="1">
      <alignment horizontal="right" vertical="center"/>
    </xf>
    <xf numFmtId="0" fontId="1" fillId="4" borderId="1" xfId="0" applyFont="1" applyFill="1" applyBorder="1" applyAlignment="1" applyProtection="1">
      <alignment horizontal="left" vertical="center"/>
    </xf>
    <xf numFmtId="0" fontId="1" fillId="3" borderId="0" xfId="0" applyFont="1" applyFill="1" applyBorder="1" applyAlignment="1" applyProtection="1">
      <alignment horizontal="right" vertical="center"/>
    </xf>
    <xf numFmtId="0" fontId="10"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0" fillId="2" borderId="1" xfId="0" applyFill="1" applyBorder="1" applyAlignment="1">
      <alignment wrapText="1"/>
    </xf>
    <xf numFmtId="0" fontId="4" fillId="3" borderId="0" xfId="0" applyFont="1" applyFill="1" applyBorder="1" applyAlignment="1" applyProtection="1"/>
    <xf numFmtId="0" fontId="0" fillId="2" borderId="1" xfId="0" applyFill="1" applyBorder="1" applyAlignment="1"/>
    <xf numFmtId="0" fontId="17" fillId="2" borderId="38" xfId="0" applyFont="1" applyFill="1" applyBorder="1" applyAlignment="1" applyProtection="1">
      <alignment vertical="center" wrapText="1"/>
    </xf>
    <xf numFmtId="0" fontId="17" fillId="2" borderId="16" xfId="0" applyFont="1" applyFill="1" applyBorder="1" applyAlignment="1" applyProtection="1">
      <alignment vertical="center" wrapText="1"/>
    </xf>
    <xf numFmtId="0" fontId="10" fillId="2" borderId="16" xfId="0" applyFont="1" applyFill="1" applyBorder="1" applyAlignment="1" applyProtection="1">
      <alignment vertical="center" wrapText="1"/>
    </xf>
    <xf numFmtId="0" fontId="10" fillId="2" borderId="30" xfId="0" applyFont="1" applyFill="1" applyBorder="1" applyAlignment="1" applyProtection="1">
      <alignment vertical="center" wrapText="1"/>
    </xf>
    <xf numFmtId="0" fontId="9" fillId="3" borderId="0" xfId="0" applyFont="1" applyFill="1" applyBorder="1" applyAlignment="1" applyProtection="1">
      <alignment vertical="top" wrapText="1"/>
    </xf>
    <xf numFmtId="0" fontId="27" fillId="3" borderId="0" xfId="0" applyFont="1" applyFill="1" applyBorder="1" applyProtection="1"/>
    <xf numFmtId="0" fontId="2" fillId="3" borderId="0" xfId="0" applyFont="1" applyFill="1" applyBorder="1" applyProtection="1"/>
    <xf numFmtId="0" fontId="13" fillId="2" borderId="2" xfId="0" applyFont="1" applyFill="1" applyBorder="1" applyAlignment="1" applyProtection="1">
      <alignment horizontal="left" vertical="top" wrapText="1"/>
    </xf>
    <xf numFmtId="0" fontId="1" fillId="2" borderId="2" xfId="0" applyFont="1" applyFill="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3" fillId="2" borderId="21" xfId="0" applyFont="1" applyFill="1" applyBorder="1" applyAlignment="1" applyProtection="1">
      <alignment horizontal="left" vertical="top" wrapText="1"/>
    </xf>
    <xf numFmtId="0" fontId="1" fillId="3" borderId="0" xfId="0" applyFont="1" applyFill="1" applyBorder="1" applyAlignment="1" applyProtection="1">
      <alignment horizontal="left" vertical="top" wrapText="1"/>
    </xf>
    <xf numFmtId="0" fontId="13" fillId="3" borderId="0" xfId="0" applyFont="1" applyFill="1" applyBorder="1" applyAlignment="1" applyProtection="1">
      <alignment horizontal="left" vertical="center" wrapText="1"/>
    </xf>
    <xf numFmtId="0" fontId="13" fillId="2" borderId="4" xfId="0" applyFont="1" applyFill="1" applyBorder="1" applyAlignment="1" applyProtection="1">
      <alignment horizontal="left" vertical="top" wrapText="1"/>
    </xf>
    <xf numFmtId="0" fontId="1" fillId="3" borderId="23" xfId="0" applyFont="1" applyFill="1" applyBorder="1" applyProtection="1"/>
    <xf numFmtId="0" fontId="1" fillId="3" borderId="24" xfId="0" applyFont="1" applyFill="1" applyBorder="1" applyAlignment="1" applyProtection="1">
      <alignment horizontal="left" vertical="center" wrapText="1"/>
    </xf>
    <xf numFmtId="0" fontId="1" fillId="3" borderId="24" xfId="0" applyFont="1" applyFill="1" applyBorder="1" applyAlignment="1" applyProtection="1">
      <alignment vertical="top" wrapText="1"/>
    </xf>
    <xf numFmtId="0" fontId="0" fillId="3" borderId="24" xfId="0" applyFill="1" applyBorder="1" applyAlignment="1"/>
    <xf numFmtId="0" fontId="28" fillId="3" borderId="8" xfId="0" applyFont="1" applyFill="1" applyBorder="1" applyAlignment="1">
      <alignment horizontal="center" vertical="center" wrapText="1"/>
    </xf>
    <xf numFmtId="0" fontId="2" fillId="3" borderId="10"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xf>
    <xf numFmtId="0" fontId="1" fillId="3" borderId="51" xfId="0" applyFont="1" applyFill="1" applyBorder="1" applyProtection="1"/>
    <xf numFmtId="0" fontId="21" fillId="3" borderId="6" xfId="0" applyFont="1" applyFill="1" applyBorder="1" applyAlignment="1">
      <alignment vertical="top" wrapText="1"/>
    </xf>
    <xf numFmtId="0" fontId="13" fillId="0" borderId="11" xfId="0" applyFont="1" applyFill="1" applyBorder="1" applyAlignment="1" applyProtection="1">
      <alignment horizontal="left" vertical="top" wrapText="1"/>
    </xf>
    <xf numFmtId="0" fontId="13" fillId="0" borderId="7" xfId="0" applyFont="1" applyFill="1" applyBorder="1" applyAlignment="1" applyProtection="1">
      <alignment horizontal="left" vertical="top" wrapText="1"/>
    </xf>
    <xf numFmtId="0" fontId="1" fillId="3" borderId="51" xfId="0" applyFont="1" applyFill="1" applyBorder="1" applyAlignment="1" applyProtection="1">
      <alignment horizontal="left" vertical="center"/>
    </xf>
    <xf numFmtId="0" fontId="1" fillId="3" borderId="6" xfId="0" applyFont="1" applyFill="1" applyBorder="1" applyAlignment="1" applyProtection="1">
      <alignment vertical="top" wrapText="1"/>
    </xf>
    <xf numFmtId="0" fontId="13" fillId="0" borderId="11" xfId="0" applyFont="1" applyFill="1" applyBorder="1" applyAlignment="1">
      <alignment horizontal="left" vertical="top" wrapText="1"/>
    </xf>
    <xf numFmtId="0" fontId="1" fillId="3" borderId="12" xfId="0" applyFont="1" applyFill="1" applyBorder="1" applyAlignment="1" applyProtection="1">
      <alignment vertical="top" wrapText="1"/>
    </xf>
    <xf numFmtId="0" fontId="13" fillId="0" borderId="13" xfId="0" applyFont="1" applyFill="1" applyBorder="1" applyAlignment="1" applyProtection="1">
      <alignment horizontal="left" vertical="top" wrapText="1"/>
    </xf>
    <xf numFmtId="0" fontId="13" fillId="0" borderId="14" xfId="0" applyFont="1" applyFill="1" applyBorder="1" applyAlignment="1" applyProtection="1">
      <alignment horizontal="left" vertical="top" wrapText="1"/>
    </xf>
    <xf numFmtId="0" fontId="13" fillId="0" borderId="25" xfId="0" applyFont="1" applyFill="1" applyBorder="1" applyAlignment="1">
      <alignment vertical="top" wrapText="1"/>
    </xf>
    <xf numFmtId="0" fontId="13" fillId="0" borderId="22" xfId="0" applyFont="1" applyFill="1" applyBorder="1" applyAlignment="1">
      <alignment vertical="top" wrapText="1"/>
    </xf>
    <xf numFmtId="0" fontId="25" fillId="0" borderId="0" xfId="0" applyFont="1" applyFill="1" applyBorder="1"/>
    <xf numFmtId="0" fontId="25" fillId="0" borderId="1" xfId="0" applyFont="1" applyFill="1" applyBorder="1" applyAlignment="1">
      <alignment vertical="center" wrapText="1"/>
    </xf>
    <xf numFmtId="0" fontId="13" fillId="0" borderId="1" xfId="0" applyFont="1" applyFill="1" applyBorder="1" applyAlignment="1">
      <alignment vertical="center" wrapText="1"/>
    </xf>
    <xf numFmtId="0" fontId="13" fillId="0" borderId="1" xfId="0" applyFont="1" applyFill="1" applyBorder="1" applyAlignment="1">
      <alignment wrapText="1"/>
    </xf>
    <xf numFmtId="0" fontId="21" fillId="0" borderId="0" xfId="0" applyFont="1" applyFill="1" applyAlignment="1">
      <alignment vertical="top" wrapText="1"/>
    </xf>
    <xf numFmtId="0" fontId="21" fillId="0" borderId="1" xfId="0" applyFont="1" applyFill="1" applyBorder="1" applyAlignment="1">
      <alignment wrapText="1"/>
    </xf>
    <xf numFmtId="0" fontId="62" fillId="0" borderId="0" xfId="1" applyFont="1" applyFill="1" applyAlignment="1" applyProtection="1">
      <alignment wrapText="1"/>
    </xf>
    <xf numFmtId="1" fontId="52" fillId="0" borderId="55" xfId="0" applyNumberFormat="1" applyFont="1" applyFill="1" applyBorder="1" applyAlignment="1">
      <alignment horizontal="right" vertical="center"/>
    </xf>
    <xf numFmtId="1" fontId="52" fillId="0" borderId="11" xfId="0" applyNumberFormat="1" applyFont="1" applyFill="1" applyBorder="1" applyAlignment="1">
      <alignment horizontal="right" vertical="top"/>
    </xf>
    <xf numFmtId="1" fontId="19" fillId="0" borderId="11" xfId="0" applyNumberFormat="1" applyFont="1" applyFill="1" applyBorder="1" applyAlignment="1">
      <alignment horizontal="right" wrapText="1"/>
    </xf>
    <xf numFmtId="1" fontId="52" fillId="0" borderId="11" xfId="0" applyNumberFormat="1" applyFont="1" applyFill="1" applyBorder="1" applyAlignment="1">
      <alignment horizontal="right" vertical="center"/>
    </xf>
    <xf numFmtId="1" fontId="64" fillId="0" borderId="11" xfId="0" applyNumberFormat="1" applyFont="1" applyFill="1" applyBorder="1" applyAlignment="1">
      <alignment horizontal="right" wrapText="1"/>
    </xf>
    <xf numFmtId="1" fontId="16" fillId="0" borderId="11" xfId="0" applyNumberFormat="1" applyFont="1" applyFill="1" applyBorder="1" applyAlignment="1">
      <alignment horizontal="right" vertical="top" wrapText="1"/>
    </xf>
    <xf numFmtId="1" fontId="65" fillId="0" borderId="11" xfId="0" applyNumberFormat="1" applyFont="1" applyFill="1" applyBorder="1" applyAlignment="1">
      <alignment horizontal="right"/>
    </xf>
    <xf numFmtId="1" fontId="52" fillId="0" borderId="11" xfId="0" applyNumberFormat="1" applyFont="1" applyFill="1" applyBorder="1" applyAlignment="1">
      <alignment vertical="center"/>
    </xf>
    <xf numFmtId="1" fontId="61" fillId="0" borderId="11" xfId="0" applyNumberFormat="1" applyFont="1" applyFill="1" applyBorder="1" applyAlignment="1">
      <alignment horizontal="right"/>
    </xf>
    <xf numFmtId="1" fontId="66" fillId="0" borderId="11" xfId="0" applyNumberFormat="1" applyFont="1" applyFill="1" applyBorder="1" applyAlignment="1">
      <alignment horizontal="right" wrapText="1"/>
    </xf>
    <xf numFmtId="1" fontId="61" fillId="0" borderId="11" xfId="0" applyNumberFormat="1" applyFont="1" applyFill="1" applyBorder="1" applyAlignment="1">
      <alignment horizontal="right" vertical="center"/>
    </xf>
    <xf numFmtId="1" fontId="52" fillId="0" borderId="11" xfId="0" applyNumberFormat="1" applyFont="1" applyFill="1" applyBorder="1" applyAlignment="1">
      <alignment horizontal="right"/>
    </xf>
    <xf numFmtId="1" fontId="52" fillId="0" borderId="11" xfId="0" applyNumberFormat="1" applyFont="1" applyFill="1" applyBorder="1" applyAlignment="1">
      <alignment horizontal="right" wrapText="1"/>
    </xf>
    <xf numFmtId="1" fontId="64" fillId="0" borderId="11" xfId="0" applyNumberFormat="1" applyFont="1" applyFill="1" applyBorder="1" applyAlignment="1">
      <alignment horizontal="right" vertical="center" wrapText="1"/>
    </xf>
    <xf numFmtId="1" fontId="27" fillId="0" borderId="13" xfId="0" applyNumberFormat="1" applyFont="1" applyFill="1" applyBorder="1" applyAlignment="1">
      <alignment horizontal="right" vertical="top" wrapText="1"/>
    </xf>
    <xf numFmtId="0" fontId="14" fillId="2" borderId="15" xfId="0" applyFont="1" applyFill="1" applyBorder="1" applyAlignment="1" applyProtection="1">
      <alignment vertical="top" wrapText="1"/>
    </xf>
    <xf numFmtId="0" fontId="21" fillId="0" borderId="8" xfId="0" applyFont="1" applyFill="1" applyBorder="1" applyAlignment="1">
      <alignment vertical="top" wrapText="1"/>
    </xf>
    <xf numFmtId="0" fontId="13" fillId="0" borderId="10" xfId="0" applyFont="1" applyFill="1" applyBorder="1" applyAlignment="1" applyProtection="1">
      <alignment vertical="top" wrapText="1"/>
    </xf>
    <xf numFmtId="0" fontId="13" fillId="0" borderId="6" xfId="0" applyFont="1" applyFill="1" applyBorder="1" applyAlignment="1" applyProtection="1">
      <alignment vertical="top" wrapText="1"/>
    </xf>
    <xf numFmtId="0" fontId="13" fillId="0" borderId="12" xfId="0" applyFont="1" applyFill="1" applyBorder="1" applyAlignment="1" applyProtection="1">
      <alignment vertical="top" wrapText="1"/>
    </xf>
    <xf numFmtId="0" fontId="13" fillId="0" borderId="13" xfId="0" applyFont="1" applyFill="1" applyBorder="1" applyAlignment="1" applyProtection="1">
      <alignment vertical="top" wrapText="1"/>
    </xf>
    <xf numFmtId="0" fontId="14" fillId="0" borderId="8" xfId="0" applyFont="1" applyFill="1" applyBorder="1" applyAlignment="1" applyProtection="1">
      <alignment vertical="top" wrapText="1"/>
    </xf>
    <xf numFmtId="0" fontId="14" fillId="0" borderId="10" xfId="0" applyFont="1" applyFill="1" applyBorder="1" applyAlignment="1" applyProtection="1">
      <alignment horizontal="center" vertical="top" wrapText="1"/>
    </xf>
    <xf numFmtId="0" fontId="13" fillId="2" borderId="62" xfId="0" applyFont="1" applyFill="1" applyBorder="1" applyAlignment="1" applyProtection="1">
      <alignment vertical="top" wrapText="1"/>
    </xf>
    <xf numFmtId="0" fontId="13" fillId="0" borderId="6" xfId="0" applyFont="1" applyFill="1" applyBorder="1" applyAlignment="1" applyProtection="1">
      <alignment horizontal="left" vertical="top" wrapText="1"/>
    </xf>
    <xf numFmtId="0" fontId="52" fillId="0" borderId="1" xfId="0" applyFont="1" applyFill="1" applyBorder="1" applyAlignment="1">
      <alignment horizontal="left" vertical="top" wrapText="1"/>
    </xf>
    <xf numFmtId="0" fontId="52" fillId="0" borderId="1" xfId="0" applyFont="1" applyFill="1" applyBorder="1" applyAlignment="1">
      <alignment vertical="top" wrapText="1"/>
    </xf>
    <xf numFmtId="0" fontId="52" fillId="0" borderId="0" xfId="0" applyFont="1" applyFill="1" applyAlignment="1">
      <alignment horizontal="left" vertical="top" wrapText="1"/>
    </xf>
    <xf numFmtId="0" fontId="52" fillId="0" borderId="11" xfId="0" applyFont="1" applyFill="1" applyBorder="1" applyAlignment="1">
      <alignment horizontal="left" vertical="top" wrapText="1"/>
    </xf>
    <xf numFmtId="0" fontId="52" fillId="0" borderId="1" xfId="0" applyFont="1" applyFill="1" applyBorder="1" applyAlignment="1">
      <alignment horizontal="center" vertical="center"/>
    </xf>
    <xf numFmtId="0" fontId="74" fillId="0" borderId="1" xfId="0" applyFont="1" applyFill="1" applyBorder="1" applyAlignment="1">
      <alignment horizontal="center" vertical="center"/>
    </xf>
    <xf numFmtId="0" fontId="52" fillId="0" borderId="11" xfId="0" applyFont="1" applyFill="1" applyBorder="1" applyAlignment="1">
      <alignment horizontal="center" vertical="center" wrapText="1"/>
    </xf>
    <xf numFmtId="0" fontId="53" fillId="0" borderId="1" xfId="0" applyFont="1" applyFill="1" applyBorder="1" applyAlignment="1">
      <alignment wrapText="1"/>
    </xf>
    <xf numFmtId="0" fontId="13" fillId="0" borderId="1" xfId="0" applyFont="1" applyFill="1" applyBorder="1" applyAlignment="1" applyProtection="1">
      <alignment horizontal="left" vertical="center"/>
    </xf>
    <xf numFmtId="0" fontId="19" fillId="3" borderId="21" xfId="0" applyFont="1" applyFill="1" applyBorder="1" applyAlignment="1" applyProtection="1">
      <alignment horizontal="right" wrapText="1"/>
    </xf>
    <xf numFmtId="0" fontId="19" fillId="3" borderId="0" xfId="0" applyFont="1" applyFill="1" applyBorder="1" applyAlignment="1" applyProtection="1">
      <alignment horizontal="right" wrapText="1"/>
    </xf>
    <xf numFmtId="15" fontId="15" fillId="2" borderId="2" xfId="0" applyNumberFormat="1" applyFont="1" applyFill="1" applyBorder="1" applyAlignment="1" applyProtection="1">
      <alignment horizontal="left"/>
    </xf>
    <xf numFmtId="0" fontId="15" fillId="2" borderId="3" xfId="0" applyFont="1" applyFill="1" applyBorder="1" applyAlignment="1" applyProtection="1">
      <alignment horizontal="left"/>
    </xf>
    <xf numFmtId="0" fontId="16" fillId="3" borderId="21" xfId="0" applyFont="1" applyFill="1" applyBorder="1" applyAlignment="1" applyProtection="1">
      <alignment horizontal="right" wrapText="1"/>
    </xf>
    <xf numFmtId="0" fontId="16" fillId="3" borderId="0" xfId="0" applyFont="1" applyFill="1" applyBorder="1" applyAlignment="1" applyProtection="1">
      <alignment horizontal="right" wrapText="1"/>
    </xf>
    <xf numFmtId="0" fontId="16" fillId="3" borderId="21" xfId="0" applyFont="1" applyFill="1" applyBorder="1" applyAlignment="1" applyProtection="1">
      <alignment horizontal="right" vertical="top" wrapText="1"/>
    </xf>
    <xf numFmtId="0" fontId="16" fillId="3" borderId="0" xfId="0" applyFont="1" applyFill="1" applyBorder="1" applyAlignment="1" applyProtection="1">
      <alignment horizontal="right" vertical="top" wrapText="1"/>
    </xf>
    <xf numFmtId="17" fontId="15" fillId="2" borderId="3" xfId="0" applyNumberFormat="1" applyFont="1" applyFill="1" applyBorder="1" applyAlignment="1" applyProtection="1">
      <alignment horizontal="left"/>
    </xf>
    <xf numFmtId="0" fontId="15" fillId="2" borderId="4" xfId="0" applyFont="1" applyFill="1" applyBorder="1" applyAlignment="1" applyProtection="1">
      <alignment horizontal="left"/>
    </xf>
    <xf numFmtId="0" fontId="25" fillId="0" borderId="11" xfId="0" applyFont="1" applyBorder="1" applyAlignment="1">
      <alignment horizontal="left" vertical="center" wrapText="1"/>
    </xf>
    <xf numFmtId="0" fontId="2" fillId="3" borderId="24" xfId="0" applyFont="1" applyFill="1" applyBorder="1" applyAlignment="1">
      <alignment horizontal="left" vertical="center" wrapText="1"/>
    </xf>
    <xf numFmtId="0" fontId="25" fillId="0" borderId="6" xfId="0" applyFont="1" applyBorder="1" applyAlignment="1">
      <alignment horizontal="center" vertical="top" wrapText="1"/>
    </xf>
    <xf numFmtId="0" fontId="25" fillId="0" borderId="11" xfId="0" applyFont="1" applyBorder="1" applyAlignment="1">
      <alignment horizontal="center" vertical="top" wrapText="1"/>
    </xf>
    <xf numFmtId="0" fontId="13" fillId="0" borderId="6" xfId="0" applyFont="1" applyBorder="1" applyAlignment="1">
      <alignment horizontal="left" vertical="center" wrapText="1"/>
    </xf>
    <xf numFmtId="0" fontId="13"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2" fillId="3" borderId="0" xfId="0" applyFont="1" applyFill="1" applyAlignment="1">
      <alignment horizontal="left" vertical="center" wrapText="1"/>
    </xf>
    <xf numFmtId="0" fontId="2" fillId="2" borderId="38" xfId="0" applyFont="1" applyFill="1" applyBorder="1" applyAlignment="1">
      <alignment horizontal="center" vertical="top" wrapText="1"/>
    </xf>
    <xf numFmtId="0" fontId="2" fillId="2" borderId="30" xfId="0" applyFont="1" applyFill="1" applyBorder="1" applyAlignment="1">
      <alignment horizontal="center" vertical="top" wrapText="1"/>
    </xf>
    <xf numFmtId="0" fontId="10" fillId="3" borderId="0" xfId="0" applyFont="1" applyFill="1" applyAlignment="1">
      <alignment vertical="top" wrapText="1"/>
    </xf>
    <xf numFmtId="3" fontId="1" fillId="2" borderId="38" xfId="0" applyNumberFormat="1" applyFont="1" applyFill="1" applyBorder="1" applyAlignment="1" applyProtection="1">
      <alignment vertical="top" wrapText="1"/>
      <protection locked="0"/>
    </xf>
    <xf numFmtId="3" fontId="1" fillId="2" borderId="30" xfId="0" applyNumberFormat="1" applyFont="1" applyFill="1" applyBorder="1" applyAlignment="1" applyProtection="1">
      <alignment vertical="top" wrapText="1"/>
      <protection locked="0"/>
    </xf>
    <xf numFmtId="0" fontId="1" fillId="2" borderId="38" xfId="0" applyFont="1" applyFill="1" applyBorder="1" applyAlignment="1" applyProtection="1">
      <alignment vertical="top" wrapText="1"/>
      <protection locked="0"/>
    </xf>
    <xf numFmtId="0" fontId="1" fillId="2" borderId="30" xfId="0" applyFont="1" applyFill="1" applyBorder="1" applyAlignment="1" applyProtection="1">
      <alignment vertical="top" wrapText="1"/>
      <protection locked="0"/>
    </xf>
    <xf numFmtId="0" fontId="25" fillId="0" borderId="6" xfId="0" applyFont="1" applyBorder="1" applyAlignment="1">
      <alignment horizontal="right" vertical="center" wrapText="1"/>
    </xf>
    <xf numFmtId="0" fontId="25" fillId="0" borderId="11" xfId="0" applyFont="1" applyBorder="1" applyAlignment="1">
      <alignment horizontal="right" vertical="center" wrapText="1"/>
    </xf>
    <xf numFmtId="0" fontId="1" fillId="0" borderId="6" xfId="0" applyFont="1" applyBorder="1" applyAlignment="1">
      <alignment horizontal="center" vertical="top" wrapText="1"/>
    </xf>
    <xf numFmtId="0" fontId="1" fillId="0" borderId="11" xfId="0" applyFont="1" applyBorder="1" applyAlignment="1">
      <alignment horizontal="left" vertical="top" wrapText="1"/>
    </xf>
    <xf numFmtId="0" fontId="25" fillId="0" borderId="6" xfId="0" applyFont="1" applyBorder="1" applyAlignment="1">
      <alignment horizontal="center" vertical="center" wrapText="1"/>
    </xf>
    <xf numFmtId="0" fontId="25" fillId="0" borderId="11" xfId="0" applyFont="1" applyBorder="1" applyAlignment="1">
      <alignment horizontal="left" vertical="top" wrapText="1"/>
    </xf>
    <xf numFmtId="0" fontId="25" fillId="0" borderId="6" xfId="0" applyFont="1" applyBorder="1" applyAlignment="1">
      <alignment horizontal="right" vertical="top" wrapText="1"/>
    </xf>
    <xf numFmtId="0" fontId="25" fillId="0" borderId="11" xfId="0" applyFont="1" applyBorder="1" applyAlignment="1">
      <alignment horizontal="right" vertical="top" wrapText="1"/>
    </xf>
    <xf numFmtId="0" fontId="25" fillId="0" borderId="5" xfId="0" applyFont="1" applyBorder="1" applyAlignment="1">
      <alignment horizontal="center" vertical="center" wrapText="1"/>
    </xf>
    <xf numFmtId="0" fontId="25" fillId="0" borderId="55" xfId="0" applyFont="1" applyBorder="1" applyAlignment="1">
      <alignment horizontal="left" vertical="top" wrapText="1"/>
    </xf>
    <xf numFmtId="0" fontId="25" fillId="0" borderId="46" xfId="0" applyFont="1" applyBorder="1" applyAlignment="1">
      <alignment horizontal="right" vertical="top" wrapText="1"/>
    </xf>
    <xf numFmtId="0" fontId="25" fillId="0" borderId="51" xfId="0" applyFont="1" applyBorder="1" applyAlignment="1">
      <alignment horizontal="right" vertical="top" wrapText="1"/>
    </xf>
    <xf numFmtId="0" fontId="25" fillId="0" borderId="32"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46" xfId="0" applyFont="1" applyBorder="1" applyAlignment="1">
      <alignment horizontal="center" vertical="top" wrapText="1"/>
    </xf>
    <xf numFmtId="0" fontId="25" fillId="0" borderId="51" xfId="0" applyFont="1" applyBorder="1" applyAlignment="1">
      <alignment horizontal="center" vertical="top" wrapText="1"/>
    </xf>
    <xf numFmtId="0" fontId="13" fillId="0" borderId="46" xfId="0" applyFont="1" applyBorder="1" applyAlignment="1">
      <alignment horizontal="left" vertical="center" wrapText="1"/>
    </xf>
    <xf numFmtId="0" fontId="13" fillId="0" borderId="51" xfId="0" applyFont="1" applyBorder="1" applyAlignment="1">
      <alignment horizontal="left" vertical="center" wrapText="1"/>
    </xf>
    <xf numFmtId="0" fontId="1" fillId="0" borderId="40" xfId="0" applyFont="1" applyBorder="1" applyAlignment="1">
      <alignment horizontal="left" vertical="center" wrapText="1"/>
    </xf>
    <xf numFmtId="0" fontId="1" fillId="0" borderId="59" xfId="0" applyFont="1" applyBorder="1" applyAlignment="1">
      <alignment horizontal="left" vertical="center" wrapText="1"/>
    </xf>
    <xf numFmtId="0" fontId="25" fillId="0" borderId="46" xfId="0" applyFont="1" applyBorder="1" applyAlignment="1">
      <alignment horizontal="right" vertical="center" wrapText="1"/>
    </xf>
    <xf numFmtId="0" fontId="25" fillId="0" borderId="51" xfId="0" applyFont="1" applyBorder="1" applyAlignment="1">
      <alignment horizontal="right" vertical="center" wrapText="1"/>
    </xf>
    <xf numFmtId="0" fontId="25" fillId="0" borderId="52" xfId="0" applyFont="1" applyBorder="1" applyAlignment="1">
      <alignment horizontal="center" vertical="top" wrapText="1"/>
    </xf>
    <xf numFmtId="0" fontId="25" fillId="0" borderId="55" xfId="0" applyFont="1" applyBorder="1" applyAlignment="1">
      <alignment horizontal="center" vertical="top" wrapText="1"/>
    </xf>
    <xf numFmtId="0" fontId="12" fillId="2" borderId="38"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9" fillId="3" borderId="21" xfId="0" applyFont="1" applyFill="1" applyBorder="1" applyAlignment="1">
      <alignment horizontal="center" wrapText="1"/>
    </xf>
    <xf numFmtId="0" fontId="9" fillId="3" borderId="0" xfId="0" applyFont="1" applyFill="1" applyAlignment="1">
      <alignment horizontal="center" wrapText="1"/>
    </xf>
    <xf numFmtId="0" fontId="9" fillId="3" borderId="0" xfId="0" applyFont="1" applyFill="1" applyAlignment="1">
      <alignment horizontal="center"/>
    </xf>
    <xf numFmtId="0" fontId="4" fillId="3" borderId="0" xfId="0" applyFont="1" applyFill="1" applyAlignment="1">
      <alignment horizontal="left" vertical="top" wrapText="1"/>
    </xf>
    <xf numFmtId="0" fontId="14" fillId="3" borderId="0" xfId="0" applyFont="1" applyFill="1" applyAlignment="1">
      <alignment horizontal="left" vertical="center" wrapText="1"/>
    </xf>
    <xf numFmtId="169" fontId="2" fillId="0" borderId="18" xfId="5" applyNumberFormat="1" applyFont="1" applyFill="1" applyBorder="1" applyAlignment="1" applyProtection="1">
      <alignment horizontal="center" vertical="center" wrapText="1"/>
    </xf>
    <xf numFmtId="169" fontId="2" fillId="0" borderId="20" xfId="5" applyNumberFormat="1" applyFont="1" applyFill="1" applyBorder="1" applyAlignment="1" applyProtection="1">
      <alignment horizontal="center" vertical="center" wrapText="1"/>
    </xf>
    <xf numFmtId="0" fontId="1" fillId="0" borderId="38" xfId="0" applyFont="1" applyFill="1" applyBorder="1" applyAlignment="1" applyProtection="1">
      <alignment horizontal="left" vertical="top" wrapText="1"/>
      <protection locked="0"/>
    </xf>
    <xf numFmtId="0" fontId="1" fillId="0" borderId="30" xfId="0" applyFont="1" applyFill="1" applyBorder="1" applyAlignment="1" applyProtection="1">
      <alignment horizontal="left" vertical="top" wrapText="1"/>
      <protection locked="0"/>
    </xf>
    <xf numFmtId="3" fontId="15" fillId="0" borderId="38" xfId="0" applyNumberFormat="1" applyFont="1" applyFill="1" applyBorder="1" applyAlignment="1" applyProtection="1">
      <alignment horizontal="left" vertical="top" wrapText="1"/>
      <protection locked="0"/>
    </xf>
    <xf numFmtId="3" fontId="15" fillId="0" borderId="16" xfId="0" applyNumberFormat="1" applyFont="1" applyFill="1" applyBorder="1" applyAlignment="1" applyProtection="1">
      <alignment horizontal="left" vertical="top" wrapText="1"/>
      <protection locked="0"/>
    </xf>
    <xf numFmtId="3" fontId="15" fillId="0" borderId="30" xfId="0" applyNumberFormat="1" applyFont="1" applyFill="1" applyBorder="1" applyAlignment="1" applyProtection="1">
      <alignment horizontal="left" vertical="top" wrapText="1"/>
      <protection locked="0"/>
    </xf>
    <xf numFmtId="0" fontId="4" fillId="3" borderId="0" xfId="0" applyFont="1" applyFill="1" applyAlignment="1">
      <alignment horizontal="left" vertical="center" wrapText="1"/>
    </xf>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protection locked="0"/>
    </xf>
    <xf numFmtId="0" fontId="6" fillId="0" borderId="0" xfId="0" applyFont="1" applyFill="1" applyBorder="1" applyAlignment="1" applyProtection="1">
      <alignment vertical="top" wrapText="1"/>
    </xf>
    <xf numFmtId="0" fontId="7" fillId="0" borderId="0" xfId="0" applyFont="1" applyFill="1" applyBorder="1" applyAlignment="1" applyProtection="1">
      <alignment horizontal="center" vertical="top" wrapText="1"/>
    </xf>
    <xf numFmtId="3" fontId="6" fillId="0" borderId="0" xfId="0" applyNumberFormat="1"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28" fillId="0" borderId="0" xfId="0" applyFont="1" applyFill="1" applyBorder="1" applyAlignment="1">
      <alignment horizontal="center" vertical="center" wrapText="1"/>
    </xf>
    <xf numFmtId="0" fontId="21" fillId="0" borderId="0" xfId="0" applyFont="1" applyFill="1" applyBorder="1" applyAlignment="1">
      <alignment horizontal="center" vertical="top"/>
    </xf>
    <xf numFmtId="0" fontId="13" fillId="0" borderId="13" xfId="0" applyFont="1" applyFill="1" applyBorder="1" applyAlignment="1" applyProtection="1">
      <alignment horizontal="center" vertical="top" wrapText="1"/>
    </xf>
    <xf numFmtId="0" fontId="13" fillId="0" borderId="14" xfId="0" applyFont="1" applyFill="1" applyBorder="1" applyAlignment="1" applyProtection="1">
      <alignment horizontal="center" vertical="top" wrapText="1"/>
    </xf>
    <xf numFmtId="0" fontId="28" fillId="3" borderId="0" xfId="0" applyFont="1" applyFill="1" applyAlignment="1">
      <alignment horizontal="left" wrapText="1"/>
    </xf>
    <xf numFmtId="0" fontId="10" fillId="3" borderId="0" xfId="0" applyFont="1" applyFill="1" applyBorder="1" applyAlignment="1" applyProtection="1">
      <alignment horizontal="left" vertical="top" wrapText="1"/>
    </xf>
    <xf numFmtId="0" fontId="13" fillId="3" borderId="0" xfId="0" applyFont="1" applyFill="1" applyBorder="1" applyAlignment="1" applyProtection="1">
      <alignment horizontal="left" vertical="top" wrapText="1"/>
    </xf>
    <xf numFmtId="0" fontId="13" fillId="0" borderId="38" xfId="0" applyFont="1" applyFill="1" applyBorder="1" applyAlignment="1" applyProtection="1">
      <alignment horizontal="center" vertical="center" wrapText="1"/>
    </xf>
    <xf numFmtId="0" fontId="13" fillId="0" borderId="16" xfId="0" applyFont="1" applyFill="1" applyBorder="1" applyAlignment="1" applyProtection="1">
      <alignment horizontal="center" vertical="center" wrapText="1"/>
    </xf>
    <xf numFmtId="0" fontId="13" fillId="0" borderId="30" xfId="0" applyFont="1" applyFill="1" applyBorder="1" applyAlignment="1" applyProtection="1">
      <alignment horizontal="center" vertical="center" wrapText="1"/>
    </xf>
    <xf numFmtId="0" fontId="21" fillId="3" borderId="60" xfId="0" applyFont="1" applyFill="1" applyBorder="1" applyAlignment="1">
      <alignment horizontal="center" vertical="top"/>
    </xf>
    <xf numFmtId="0" fontId="21" fillId="3" borderId="61" xfId="0" applyFont="1" applyFill="1" applyBorder="1" applyAlignment="1">
      <alignment horizontal="center" vertical="top"/>
    </xf>
    <xf numFmtId="0" fontId="28" fillId="3" borderId="0" xfId="0" applyFont="1" applyFill="1" applyAlignment="1">
      <alignment horizontal="left"/>
    </xf>
    <xf numFmtId="0" fontId="29" fillId="3" borderId="0" xfId="0" applyFont="1" applyFill="1" applyAlignment="1">
      <alignment horizontal="left"/>
    </xf>
    <xf numFmtId="0" fontId="14" fillId="0" borderId="10" xfId="0" applyFont="1" applyFill="1" applyBorder="1" applyAlignment="1" applyProtection="1">
      <alignment horizontal="center" vertical="top" wrapText="1"/>
    </xf>
    <xf numFmtId="0" fontId="14" fillId="0" borderId="9" xfId="0" applyFont="1" applyFill="1" applyBorder="1" applyAlignment="1" applyProtection="1">
      <alignment horizontal="center" vertical="top" wrapText="1"/>
    </xf>
    <xf numFmtId="0" fontId="13" fillId="2" borderId="56" xfId="0" applyFont="1" applyFill="1" applyBorder="1" applyAlignment="1" applyProtection="1">
      <alignment horizontal="left" vertical="top" wrapText="1"/>
    </xf>
    <xf numFmtId="0" fontId="13" fillId="2" borderId="39" xfId="0" applyFont="1" applyFill="1" applyBorder="1" applyAlignment="1" applyProtection="1">
      <alignment horizontal="left" vertical="top" wrapText="1"/>
    </xf>
    <xf numFmtId="0" fontId="13" fillId="0" borderId="11" xfId="0" applyFont="1" applyFill="1" applyBorder="1" applyAlignment="1" applyProtection="1">
      <alignment horizontal="left" vertical="top" wrapText="1"/>
    </xf>
    <xf numFmtId="0" fontId="44" fillId="0" borderId="7" xfId="0" applyFont="1" applyFill="1" applyBorder="1" applyAlignment="1" applyProtection="1">
      <alignment horizontal="left" vertical="top" wrapText="1"/>
    </xf>
    <xf numFmtId="0" fontId="13" fillId="0" borderId="11" xfId="0" applyFont="1" applyFill="1" applyBorder="1" applyAlignment="1" applyProtection="1">
      <alignment horizontal="center" vertical="top" wrapText="1"/>
    </xf>
    <xf numFmtId="0" fontId="13" fillId="0" borderId="7" xfId="0" applyFont="1" applyFill="1" applyBorder="1" applyAlignment="1" applyProtection="1">
      <alignment horizontal="center" vertical="top" wrapText="1"/>
    </xf>
    <xf numFmtId="0" fontId="13" fillId="0" borderId="7" xfId="0" applyFont="1" applyFill="1" applyBorder="1" applyAlignment="1" applyProtection="1">
      <alignment horizontal="left" vertical="top" wrapText="1"/>
    </xf>
    <xf numFmtId="0" fontId="13" fillId="0" borderId="10" xfId="0" applyFont="1" applyFill="1" applyBorder="1" applyAlignment="1" applyProtection="1">
      <alignment horizontal="left" vertical="top" wrapText="1"/>
    </xf>
    <xf numFmtId="0" fontId="13" fillId="0" borderId="9" xfId="0" applyFont="1" applyFill="1" applyBorder="1" applyAlignment="1" applyProtection="1">
      <alignment horizontal="left" vertical="top" wrapText="1"/>
    </xf>
    <xf numFmtId="0" fontId="12" fillId="2" borderId="38" xfId="0" applyFont="1" applyFill="1" applyBorder="1" applyAlignment="1" applyProtection="1">
      <alignment horizontal="center"/>
    </xf>
    <xf numFmtId="0" fontId="12" fillId="2" borderId="16" xfId="0" applyFont="1" applyFill="1" applyBorder="1" applyAlignment="1" applyProtection="1">
      <alignment horizontal="center"/>
    </xf>
    <xf numFmtId="0" fontId="12" fillId="2" borderId="30" xfId="0" applyFont="1" applyFill="1" applyBorder="1" applyAlignment="1" applyProtection="1">
      <alignment horizontal="center"/>
    </xf>
    <xf numFmtId="0" fontId="13" fillId="3" borderId="21" xfId="0" applyFont="1" applyFill="1" applyBorder="1" applyAlignment="1" applyProtection="1">
      <alignment horizontal="center" wrapText="1"/>
    </xf>
    <xf numFmtId="0" fontId="13" fillId="3" borderId="0" xfId="0" applyFont="1" applyFill="1" applyBorder="1" applyAlignment="1" applyProtection="1">
      <alignment horizontal="center" wrapText="1"/>
    </xf>
    <xf numFmtId="0" fontId="13" fillId="3" borderId="0" xfId="0" applyFont="1" applyFill="1" applyBorder="1" applyAlignment="1" applyProtection="1">
      <alignment horizontal="center"/>
    </xf>
    <xf numFmtId="0" fontId="14" fillId="3" borderId="0" xfId="0" applyFont="1" applyFill="1" applyBorder="1" applyAlignment="1" applyProtection="1">
      <alignment horizontal="left" vertical="top" wrapText="1"/>
    </xf>
    <xf numFmtId="0" fontId="14" fillId="2" borderId="65" xfId="0" applyFont="1" applyFill="1" applyBorder="1" applyAlignment="1" applyProtection="1">
      <alignment horizontal="center" vertical="top" wrapText="1"/>
    </xf>
    <xf numFmtId="0" fontId="14" fillId="2" borderId="63" xfId="0" applyFont="1" applyFill="1" applyBorder="1" applyAlignment="1" applyProtection="1">
      <alignment horizontal="center" vertical="top" wrapText="1"/>
    </xf>
    <xf numFmtId="0" fontId="21" fillId="0" borderId="46"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21" fillId="0" borderId="29" xfId="0" applyFont="1" applyFill="1" applyBorder="1" applyAlignment="1">
      <alignment horizontal="center" vertical="center" wrapText="1"/>
    </xf>
    <xf numFmtId="0" fontId="21" fillId="0" borderId="48" xfId="0" applyFont="1" applyFill="1" applyBorder="1" applyAlignment="1">
      <alignment horizontal="center" vertical="center" wrapText="1"/>
    </xf>
    <xf numFmtId="0" fontId="21" fillId="0" borderId="12" xfId="0" applyFont="1" applyFill="1" applyBorder="1" applyAlignment="1">
      <alignment horizontal="center" vertical="top"/>
    </xf>
    <xf numFmtId="0" fontId="21" fillId="0" borderId="13" xfId="0" applyFont="1" applyFill="1" applyBorder="1" applyAlignment="1">
      <alignment horizontal="center" vertical="top"/>
    </xf>
    <xf numFmtId="0" fontId="21" fillId="0" borderId="14" xfId="0" applyFont="1" applyFill="1" applyBorder="1" applyAlignment="1">
      <alignment horizontal="center" vertical="top"/>
    </xf>
    <xf numFmtId="0" fontId="28" fillId="0" borderId="12"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21" fillId="0" borderId="13" xfId="0" applyFont="1" applyFill="1" applyBorder="1" applyAlignment="1">
      <alignment horizontal="center" vertical="top" wrapText="1"/>
    </xf>
    <xf numFmtId="0" fontId="21" fillId="0" borderId="14" xfId="0" applyFont="1" applyFill="1" applyBorder="1" applyAlignment="1">
      <alignment horizontal="center" vertical="top" wrapText="1"/>
    </xf>
    <xf numFmtId="0" fontId="28" fillId="0" borderId="31" xfId="0" applyFont="1" applyFill="1" applyBorder="1" applyAlignment="1">
      <alignment horizontal="left" vertical="center" wrapText="1"/>
    </xf>
    <xf numFmtId="0" fontId="21" fillId="0" borderId="58" xfId="0" applyFont="1" applyFill="1" applyBorder="1" applyAlignment="1">
      <alignment horizontal="left" vertical="center" wrapText="1"/>
    </xf>
    <xf numFmtId="0" fontId="21" fillId="0" borderId="58" xfId="0" applyFont="1" applyFill="1" applyBorder="1" applyAlignment="1">
      <alignment horizontal="center" vertical="top" wrapText="1"/>
    </xf>
    <xf numFmtId="0" fontId="21" fillId="0" borderId="17" xfId="0" applyFont="1" applyFill="1" applyBorder="1" applyAlignment="1">
      <alignment horizontal="center" vertical="top" wrapText="1"/>
    </xf>
    <xf numFmtId="0" fontId="28" fillId="0" borderId="8"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28" fillId="0" borderId="8"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1" fillId="0" borderId="10" xfId="0" applyFont="1" applyFill="1" applyBorder="1" applyAlignment="1">
      <alignment horizontal="center" vertical="top" wrapText="1"/>
    </xf>
    <xf numFmtId="0" fontId="21" fillId="0" borderId="9" xfId="0" applyFont="1" applyFill="1" applyBorder="1" applyAlignment="1">
      <alignment horizontal="center" vertical="top" wrapText="1"/>
    </xf>
    <xf numFmtId="0" fontId="28" fillId="0" borderId="6"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1" fillId="0" borderId="11" xfId="0" applyFont="1" applyFill="1" applyBorder="1" applyAlignment="1">
      <alignment horizontal="center" vertical="top" wrapText="1"/>
    </xf>
    <xf numFmtId="0" fontId="21" fillId="0" borderId="7" xfId="0" applyFont="1" applyFill="1" applyBorder="1" applyAlignment="1">
      <alignment horizontal="center" vertical="top" wrapText="1"/>
    </xf>
    <xf numFmtId="0" fontId="28" fillId="12" borderId="0" xfId="0" applyFont="1" applyFill="1" applyBorder="1" applyAlignment="1">
      <alignment horizontal="left" vertical="top" wrapText="1"/>
    </xf>
    <xf numFmtId="0" fontId="0" fillId="0" borderId="36" xfId="0" applyFill="1" applyBorder="1" applyAlignment="1">
      <alignment horizontal="center" vertical="center" wrapText="1"/>
    </xf>
    <xf numFmtId="0" fontId="0" fillId="0" borderId="44" xfId="0" applyFill="1" applyBorder="1" applyAlignment="1">
      <alignment horizontal="center" vertical="center" wrapText="1"/>
    </xf>
    <xf numFmtId="0" fontId="0" fillId="0" borderId="45" xfId="0" applyFill="1" applyBorder="1" applyAlignment="1">
      <alignment horizontal="center" vertical="center" wrapText="1"/>
    </xf>
    <xf numFmtId="0" fontId="0" fillId="0" borderId="11" xfId="0" applyFill="1" applyBorder="1" applyAlignment="1">
      <alignment horizontal="center" vertical="center"/>
    </xf>
    <xf numFmtId="0" fontId="0" fillId="0" borderId="7" xfId="0" applyFill="1" applyBorder="1" applyAlignment="1">
      <alignment horizontal="center" vertical="center"/>
    </xf>
    <xf numFmtId="0" fontId="0" fillId="0" borderId="29" xfId="0" applyFill="1" applyBorder="1" applyAlignment="1">
      <alignment horizontal="center" vertical="center" wrapText="1"/>
    </xf>
    <xf numFmtId="0" fontId="0" fillId="0" borderId="47" xfId="0" applyFill="1" applyBorder="1" applyAlignment="1">
      <alignment horizontal="center" vertical="center" wrapText="1"/>
    </xf>
    <xf numFmtId="0" fontId="0" fillId="0" borderId="48" xfId="0" applyFill="1" applyBorder="1" applyAlignment="1">
      <alignment horizontal="center" vertical="center" wrapText="1"/>
    </xf>
    <xf numFmtId="0" fontId="28" fillId="0" borderId="40" xfId="0" applyFont="1" applyFill="1" applyBorder="1" applyAlignment="1">
      <alignment horizontal="left" vertical="center" wrapText="1"/>
    </xf>
    <xf numFmtId="0" fontId="28" fillId="0" borderId="59" xfId="0" applyFont="1" applyFill="1" applyBorder="1" applyAlignment="1">
      <alignment horizontal="left" vertical="center" wrapText="1"/>
    </xf>
    <xf numFmtId="0" fontId="28" fillId="0" borderId="43" xfId="0" applyFont="1" applyFill="1" applyBorder="1" applyAlignment="1">
      <alignment horizontal="left" vertical="center" wrapText="1"/>
    </xf>
    <xf numFmtId="0" fontId="28" fillId="0" borderId="54" xfId="0" applyFont="1" applyFill="1" applyBorder="1" applyAlignment="1">
      <alignment horizontal="left" vertical="center" wrapText="1"/>
    </xf>
    <xf numFmtId="0" fontId="0" fillId="0" borderId="10" xfId="0" applyFill="1" applyBorder="1" applyAlignment="1">
      <alignment horizontal="center" vertical="top"/>
    </xf>
    <xf numFmtId="0" fontId="0" fillId="0" borderId="9" xfId="0" applyFill="1" applyBorder="1" applyAlignment="1">
      <alignment horizontal="center" vertical="top"/>
    </xf>
    <xf numFmtId="0" fontId="0" fillId="0" borderId="13" xfId="0" applyFill="1" applyBorder="1" applyAlignment="1">
      <alignment horizontal="center" vertical="top"/>
    </xf>
    <xf numFmtId="0" fontId="0" fillId="0" borderId="14" xfId="0" applyFill="1" applyBorder="1" applyAlignment="1">
      <alignment horizontal="center" vertical="top"/>
    </xf>
    <xf numFmtId="0" fontId="49" fillId="0" borderId="38" xfId="0" applyFont="1" applyFill="1" applyBorder="1" applyAlignment="1">
      <alignment horizontal="center"/>
    </xf>
    <xf numFmtId="0" fontId="49" fillId="0" borderId="16" xfId="0" applyFont="1" applyFill="1" applyBorder="1" applyAlignment="1">
      <alignment horizontal="center"/>
    </xf>
    <xf numFmtId="0" fontId="49" fillId="0" borderId="30" xfId="0" applyFont="1" applyFill="1" applyBorder="1" applyAlignment="1">
      <alignment horizontal="center"/>
    </xf>
    <xf numFmtId="0" fontId="21" fillId="0" borderId="10" xfId="0" applyFont="1" applyFill="1" applyBorder="1" applyAlignment="1">
      <alignment horizontal="center" vertical="top"/>
    </xf>
    <xf numFmtId="0" fontId="21" fillId="0" borderId="9" xfId="0" applyFont="1" applyFill="1" applyBorder="1" applyAlignment="1">
      <alignment horizontal="center" vertical="top"/>
    </xf>
    <xf numFmtId="0" fontId="28" fillId="0" borderId="46" xfId="0" applyFont="1" applyFill="1" applyBorder="1" applyAlignment="1">
      <alignment horizontal="left" vertical="center" wrapText="1"/>
    </xf>
    <xf numFmtId="0" fontId="28" fillId="0" borderId="51" xfId="0" applyFont="1" applyFill="1" applyBorder="1" applyAlignment="1">
      <alignment horizontal="left" vertical="center" wrapText="1"/>
    </xf>
    <xf numFmtId="0" fontId="21" fillId="0" borderId="11" xfId="0" applyFont="1" applyFill="1" applyBorder="1" applyAlignment="1">
      <alignment horizontal="center" vertical="top"/>
    </xf>
    <xf numFmtId="0" fontId="21" fillId="0" borderId="7" xfId="0" applyFont="1" applyFill="1" applyBorder="1" applyAlignment="1">
      <alignment horizontal="center" vertical="top"/>
    </xf>
    <xf numFmtId="0" fontId="28" fillId="0" borderId="43" xfId="0" applyFont="1" applyBorder="1" applyAlignment="1">
      <alignment horizontal="left" vertical="center" wrapText="1"/>
    </xf>
    <xf numFmtId="0" fontId="28" fillId="0" borderId="44" xfId="0" applyFont="1" applyBorder="1" applyAlignment="1">
      <alignment horizontal="left" vertical="center" wrapText="1"/>
    </xf>
    <xf numFmtId="0" fontId="28" fillId="0" borderId="45" xfId="0" applyFont="1" applyBorder="1" applyAlignment="1">
      <alignment horizontal="left" vertical="center" wrapText="1"/>
    </xf>
    <xf numFmtId="0" fontId="49" fillId="0" borderId="38" xfId="0" applyFont="1" applyBorder="1" applyAlignment="1">
      <alignment horizontal="center" vertical="top"/>
    </xf>
    <xf numFmtId="0" fontId="49" fillId="0" borderId="16" xfId="0" applyFont="1" applyBorder="1" applyAlignment="1">
      <alignment horizontal="center" vertical="top"/>
    </xf>
    <xf numFmtId="0" fontId="49" fillId="0" borderId="30" xfId="0" applyFont="1" applyBorder="1" applyAlignment="1">
      <alignment horizontal="center" vertical="top"/>
    </xf>
    <xf numFmtId="0" fontId="28" fillId="3" borderId="0" xfId="0" applyFont="1" applyFill="1" applyBorder="1" applyAlignment="1">
      <alignment horizontal="left" vertical="center" wrapText="1"/>
    </xf>
    <xf numFmtId="0" fontId="21" fillId="0" borderId="10" xfId="0" applyFont="1" applyBorder="1" applyAlignment="1">
      <alignment horizontal="center" vertical="top"/>
    </xf>
    <xf numFmtId="0" fontId="21" fillId="0" borderId="9" xfId="0" applyFont="1" applyBorder="1" applyAlignment="1">
      <alignment horizontal="center" vertical="top"/>
    </xf>
    <xf numFmtId="0" fontId="21" fillId="3" borderId="16" xfId="0" applyFont="1" applyFill="1" applyBorder="1" applyAlignment="1">
      <alignment horizontal="center" vertical="top"/>
    </xf>
    <xf numFmtId="0" fontId="21" fillId="0" borderId="37" xfId="0" applyFont="1" applyBorder="1" applyAlignment="1">
      <alignment horizontal="center" vertical="top" wrapText="1"/>
    </xf>
    <xf numFmtId="0" fontId="21" fillId="0" borderId="41" xfId="0" applyFont="1" applyBorder="1" applyAlignment="1">
      <alignment horizontal="center" vertical="top" wrapText="1"/>
    </xf>
    <xf numFmtId="0" fontId="21" fillId="0" borderId="42" xfId="0" applyFont="1" applyBorder="1" applyAlignment="1">
      <alignment horizontal="center" vertical="top" wrapText="1"/>
    </xf>
    <xf numFmtId="0" fontId="28" fillId="0" borderId="46" xfId="0" applyFont="1" applyFill="1" applyBorder="1" applyAlignment="1">
      <alignment horizontal="center" vertical="center" wrapText="1"/>
    </xf>
    <xf numFmtId="0" fontId="28" fillId="0" borderId="51"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40" xfId="0" applyFont="1" applyFill="1" applyBorder="1" applyAlignment="1">
      <alignment horizontal="center" vertical="top" wrapText="1"/>
    </xf>
    <xf numFmtId="0" fontId="28" fillId="0" borderId="59" xfId="0" applyFont="1" applyFill="1" applyBorder="1" applyAlignment="1">
      <alignment horizontal="center" vertical="top" wrapText="1"/>
    </xf>
    <xf numFmtId="0" fontId="28" fillId="0" borderId="13" xfId="0" applyFont="1" applyFill="1" applyBorder="1" applyAlignment="1">
      <alignment horizontal="center" vertical="top"/>
    </xf>
    <xf numFmtId="0" fontId="28" fillId="0" borderId="14" xfId="0" applyFont="1" applyFill="1" applyBorder="1" applyAlignment="1">
      <alignment horizontal="center" vertical="top"/>
    </xf>
    <xf numFmtId="0" fontId="28" fillId="0" borderId="43" xfId="0" applyFont="1" applyFill="1" applyBorder="1" applyAlignment="1">
      <alignment horizontal="left" vertical="top" wrapText="1"/>
    </xf>
    <xf numFmtId="0" fontId="28" fillId="0" borderId="44" xfId="0" applyFont="1" applyFill="1" applyBorder="1" applyAlignment="1">
      <alignment horizontal="left" vertical="top" wrapText="1"/>
    </xf>
    <xf numFmtId="0" fontId="28" fillId="0" borderId="45" xfId="0" applyFont="1" applyFill="1" applyBorder="1" applyAlignment="1">
      <alignment horizontal="left" vertical="top" wrapText="1"/>
    </xf>
    <xf numFmtId="0" fontId="28" fillId="0" borderId="29" xfId="0" applyFont="1" applyFill="1" applyBorder="1" applyAlignment="1">
      <alignment horizontal="center" vertical="center" wrapText="1"/>
    </xf>
    <xf numFmtId="0" fontId="28" fillId="0" borderId="47" xfId="0" applyFont="1" applyFill="1" applyBorder="1" applyAlignment="1">
      <alignment horizontal="center" vertical="center" wrapText="1"/>
    </xf>
    <xf numFmtId="0" fontId="28" fillId="0" borderId="48" xfId="0" applyFont="1" applyFill="1" applyBorder="1" applyAlignment="1">
      <alignment horizontal="center" vertical="center" wrapText="1"/>
    </xf>
    <xf numFmtId="0" fontId="21" fillId="0" borderId="36" xfId="0" applyFont="1" applyFill="1" applyBorder="1" applyAlignment="1">
      <alignment horizontal="left" vertical="top" wrapText="1"/>
    </xf>
    <xf numFmtId="0" fontId="21" fillId="0" borderId="44" xfId="0" applyFont="1" applyFill="1" applyBorder="1" applyAlignment="1">
      <alignment horizontal="left" vertical="top" wrapText="1"/>
    </xf>
    <xf numFmtId="0" fontId="21" fillId="0" borderId="45" xfId="0" applyFont="1" applyFill="1" applyBorder="1" applyAlignment="1">
      <alignment horizontal="left" vertical="top" wrapText="1"/>
    </xf>
    <xf numFmtId="0" fontId="21" fillId="0" borderId="29" xfId="0" applyFont="1" applyFill="1" applyBorder="1" applyAlignment="1">
      <alignment horizontal="left" vertical="top" wrapText="1"/>
    </xf>
    <xf numFmtId="0" fontId="21" fillId="0" borderId="47" xfId="0" applyFont="1" applyFill="1" applyBorder="1" applyAlignment="1">
      <alignment horizontal="left" vertical="top" wrapText="1"/>
    </xf>
    <xf numFmtId="0" fontId="21" fillId="0" borderId="48" xfId="0" applyFont="1" applyFill="1" applyBorder="1" applyAlignment="1">
      <alignment horizontal="left" vertical="top" wrapText="1"/>
    </xf>
    <xf numFmtId="0" fontId="21" fillId="0" borderId="11" xfId="0" applyFont="1" applyFill="1" applyBorder="1" applyAlignment="1">
      <alignment horizontal="left" vertical="top"/>
    </xf>
    <xf numFmtId="0" fontId="21" fillId="0" borderId="7" xfId="0" applyFont="1" applyFill="1" applyBorder="1" applyAlignment="1">
      <alignment horizontal="left" vertical="top"/>
    </xf>
    <xf numFmtId="0" fontId="21" fillId="0" borderId="37" xfId="0" applyFont="1" applyFill="1" applyBorder="1" applyAlignment="1">
      <alignment horizontal="left" vertical="top" wrapText="1"/>
    </xf>
    <xf numFmtId="0" fontId="21" fillId="0" borderId="41" xfId="0" applyFont="1" applyFill="1" applyBorder="1" applyAlignment="1">
      <alignment horizontal="left" vertical="top" wrapText="1"/>
    </xf>
    <xf numFmtId="0" fontId="21" fillId="0" borderId="42" xfId="0" applyFont="1" applyFill="1" applyBorder="1" applyAlignment="1">
      <alignment horizontal="left" vertical="top" wrapText="1"/>
    </xf>
    <xf numFmtId="0" fontId="21" fillId="0" borderId="40" xfId="0" applyFont="1" applyFill="1" applyBorder="1" applyAlignment="1">
      <alignment horizontal="left" vertical="center"/>
    </xf>
    <xf numFmtId="0" fontId="21" fillId="0" borderId="59" xfId="0" applyFont="1" applyFill="1" applyBorder="1" applyAlignment="1">
      <alignment horizontal="left" vertical="center"/>
    </xf>
    <xf numFmtId="0" fontId="21" fillId="0" borderId="37" xfId="0" applyFont="1" applyFill="1" applyBorder="1" applyAlignment="1">
      <alignment horizontal="center" vertical="top"/>
    </xf>
    <xf numFmtId="0" fontId="21" fillId="0" borderId="41" xfId="0" applyFont="1" applyFill="1" applyBorder="1" applyAlignment="1">
      <alignment horizontal="center" vertical="top"/>
    </xf>
    <xf numFmtId="0" fontId="21" fillId="0" borderId="42" xfId="0" applyFont="1" applyFill="1" applyBorder="1" applyAlignment="1">
      <alignment horizontal="center" vertical="top"/>
    </xf>
    <xf numFmtId="0" fontId="13" fillId="2" borderId="46"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13" fillId="2" borderId="40" xfId="0" applyFont="1" applyFill="1" applyBorder="1" applyAlignment="1" applyProtection="1">
      <alignment horizontal="left" vertical="center" wrapText="1"/>
    </xf>
    <xf numFmtId="0" fontId="13" fillId="2" borderId="41" xfId="0" applyFont="1" applyFill="1" applyBorder="1" applyAlignment="1" applyProtection="1">
      <alignment horizontal="left" vertical="center" wrapText="1"/>
    </xf>
    <xf numFmtId="0" fontId="13" fillId="2" borderId="42" xfId="0" applyFont="1" applyFill="1" applyBorder="1" applyAlignment="1" applyProtection="1">
      <alignment horizontal="left" vertical="center" wrapText="1"/>
    </xf>
    <xf numFmtId="0" fontId="1" fillId="2" borderId="38" xfId="0" applyFont="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17" fillId="3" borderId="0" xfId="0" applyFont="1" applyFill="1" applyBorder="1" applyAlignment="1" applyProtection="1">
      <alignment horizontal="left" vertical="center" wrapText="1"/>
    </xf>
    <xf numFmtId="0" fontId="13" fillId="2" borderId="43" xfId="0" applyFont="1" applyFill="1" applyBorder="1" applyAlignment="1" applyProtection="1">
      <alignment horizontal="left" vertical="center" wrapText="1"/>
    </xf>
    <xf numFmtId="0" fontId="13" fillId="2" borderId="44" xfId="0" applyFont="1" applyFill="1" applyBorder="1" applyAlignment="1" applyProtection="1">
      <alignment horizontal="left" vertical="center" wrapText="1"/>
    </xf>
    <xf numFmtId="0" fontId="13" fillId="2" borderId="45" xfId="0" applyFont="1" applyFill="1" applyBorder="1" applyAlignment="1" applyProtection="1">
      <alignment horizontal="left" vertical="center" wrapText="1"/>
    </xf>
    <xf numFmtId="0" fontId="14" fillId="3" borderId="0" xfId="0" applyFont="1" applyFill="1" applyBorder="1" applyAlignment="1" applyProtection="1">
      <alignment horizontal="right" vertical="center" wrapText="1"/>
    </xf>
    <xf numFmtId="0" fontId="1" fillId="2" borderId="38"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20" fillId="2" borderId="38" xfId="1" applyFill="1" applyBorder="1" applyAlignment="1" applyProtection="1">
      <alignment horizontal="center"/>
      <protection locked="0"/>
    </xf>
    <xf numFmtId="0" fontId="20" fillId="2" borderId="16" xfId="1" applyFill="1" applyBorder="1" applyAlignment="1" applyProtection="1">
      <alignment horizontal="center"/>
      <protection locked="0"/>
    </xf>
    <xf numFmtId="0" fontId="20" fillId="2" borderId="30" xfId="1" applyFill="1" applyBorder="1" applyAlignment="1" applyProtection="1">
      <alignment horizontal="center"/>
      <protection locked="0"/>
    </xf>
    <xf numFmtId="0" fontId="10" fillId="3" borderId="0" xfId="0" applyFont="1" applyFill="1" applyBorder="1" applyAlignment="1" applyProtection="1">
      <alignment horizontal="left" vertical="center" wrapText="1"/>
    </xf>
    <xf numFmtId="0" fontId="10" fillId="0" borderId="18" xfId="0" applyFont="1" applyFill="1" applyBorder="1" applyAlignment="1" applyProtection="1">
      <alignment horizontal="left" vertical="center" wrapText="1"/>
    </xf>
    <xf numFmtId="0" fontId="10" fillId="0" borderId="19" xfId="0" applyFont="1" applyFill="1" applyBorder="1" applyAlignment="1" applyProtection="1">
      <alignment horizontal="left" vertical="center" wrapText="1"/>
    </xf>
    <xf numFmtId="0" fontId="10" fillId="0" borderId="20" xfId="0" applyFont="1" applyFill="1" applyBorder="1" applyAlignment="1" applyProtection="1">
      <alignment horizontal="left" vertical="center" wrapText="1"/>
    </xf>
    <xf numFmtId="0" fontId="10" fillId="0" borderId="21"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22" xfId="0" applyFont="1" applyFill="1" applyBorder="1" applyAlignment="1" applyProtection="1">
      <alignment horizontal="left" vertical="center" wrapText="1"/>
    </xf>
    <xf numFmtId="0" fontId="10" fillId="0" borderId="23" xfId="0" applyFont="1" applyFill="1" applyBorder="1" applyAlignment="1" applyProtection="1">
      <alignment horizontal="left" vertical="center" wrapText="1"/>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4" fillId="3" borderId="24" xfId="0" applyFont="1" applyFill="1" applyBorder="1" applyAlignment="1" applyProtection="1">
      <alignment horizontal="center" vertical="center" wrapText="1"/>
    </xf>
    <xf numFmtId="0" fontId="2" fillId="3" borderId="24" xfId="0" applyFont="1" applyFill="1" applyBorder="1" applyAlignment="1" applyProtection="1">
      <alignment horizontal="center" vertical="center" wrapText="1"/>
    </xf>
    <xf numFmtId="0" fontId="10" fillId="0" borderId="18" xfId="0" applyFont="1" applyFill="1" applyBorder="1" applyAlignment="1" applyProtection="1">
      <alignment horizontal="center" vertical="center" wrapText="1"/>
    </xf>
    <xf numFmtId="0" fontId="10" fillId="0" borderId="19" xfId="0" applyFont="1" applyFill="1" applyBorder="1" applyAlignment="1" applyProtection="1">
      <alignment horizontal="center" vertical="center" wrapText="1"/>
    </xf>
    <xf numFmtId="0" fontId="10" fillId="0" borderId="20" xfId="0" applyFont="1" applyFill="1" applyBorder="1" applyAlignment="1" applyProtection="1">
      <alignment horizontal="center" vertical="center" wrapText="1"/>
    </xf>
    <xf numFmtId="0" fontId="10" fillId="0" borderId="21"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0" fillId="0" borderId="22" xfId="0" applyFont="1" applyFill="1" applyBorder="1" applyAlignment="1" applyProtection="1">
      <alignment horizontal="center" vertical="center" wrapText="1"/>
    </xf>
    <xf numFmtId="0" fontId="10" fillId="0" borderId="23" xfId="0" applyFont="1" applyFill="1" applyBorder="1" applyAlignment="1" applyProtection="1">
      <alignment horizontal="center" vertical="center" wrapText="1"/>
    </xf>
    <xf numFmtId="0" fontId="10" fillId="0" borderId="24" xfId="0" applyFont="1" applyFill="1" applyBorder="1" applyAlignment="1" applyProtection="1">
      <alignment horizontal="center" vertical="center" wrapText="1"/>
    </xf>
    <xf numFmtId="0" fontId="10" fillId="0" borderId="25" xfId="0" applyFont="1" applyFill="1" applyBorder="1" applyAlignment="1" applyProtection="1">
      <alignment horizontal="center" vertical="center" wrapText="1"/>
    </xf>
    <xf numFmtId="0" fontId="4" fillId="3" borderId="0" xfId="0" applyFont="1" applyFill="1" applyBorder="1" applyAlignment="1" applyProtection="1">
      <alignment horizontal="left"/>
    </xf>
    <xf numFmtId="0" fontId="1" fillId="2" borderId="18"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0" fillId="3" borderId="19"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13" fillId="0" borderId="13" xfId="0" applyFont="1" applyFill="1" applyBorder="1" applyAlignment="1" applyProtection="1">
      <alignment horizontal="left" vertical="top" wrapText="1"/>
    </xf>
    <xf numFmtId="0" fontId="13" fillId="0" borderId="11" xfId="0" applyFont="1" applyFill="1" applyBorder="1" applyAlignment="1">
      <alignment horizontal="left" vertical="top" wrapText="1"/>
    </xf>
    <xf numFmtId="0" fontId="0" fillId="0" borderId="16" xfId="0" applyBorder="1"/>
    <xf numFmtId="0" fontId="0" fillId="0" borderId="30" xfId="0" applyBorder="1"/>
    <xf numFmtId="0" fontId="29" fillId="3" borderId="19" xfId="0" applyFont="1" applyFill="1" applyBorder="1" applyAlignment="1">
      <alignment horizontal="center"/>
    </xf>
    <xf numFmtId="0" fontId="4" fillId="3" borderId="0" xfId="0" applyFont="1" applyFill="1" applyBorder="1" applyAlignment="1" applyProtection="1">
      <alignment horizontal="center" vertical="center" wrapText="1"/>
    </xf>
    <xf numFmtId="0" fontId="2" fillId="3" borderId="36" xfId="0" applyFont="1" applyFill="1" applyBorder="1" applyAlignment="1" applyProtection="1">
      <alignment horizontal="center" vertical="center" wrapText="1"/>
    </xf>
    <xf numFmtId="0" fontId="2" fillId="3" borderId="54" xfId="0" applyFont="1" applyFill="1" applyBorder="1" applyAlignment="1" applyProtection="1">
      <alignment horizontal="center" vertical="center" wrapText="1"/>
    </xf>
    <xf numFmtId="0" fontId="30" fillId="0" borderId="1" xfId="0" applyFont="1" applyFill="1" applyBorder="1" applyAlignment="1">
      <alignment horizontal="center"/>
    </xf>
    <xf numFmtId="0" fontId="13" fillId="0" borderId="15" xfId="0" applyFont="1" applyFill="1" applyBorder="1" applyAlignment="1">
      <alignment horizontal="center" vertical="top" wrapText="1"/>
    </xf>
    <xf numFmtId="0" fontId="13" fillId="0" borderId="26" xfId="0" applyFont="1" applyFill="1" applyBorder="1" applyAlignment="1">
      <alignment horizontal="center" vertical="top" wrapText="1"/>
    </xf>
    <xf numFmtId="0" fontId="13" fillId="0" borderId="27" xfId="0" applyFont="1" applyFill="1" applyBorder="1" applyAlignment="1">
      <alignment horizontal="center" vertical="top" wrapText="1"/>
    </xf>
    <xf numFmtId="0" fontId="23" fillId="0" borderId="38" xfId="0" applyFont="1" applyFill="1" applyBorder="1" applyAlignment="1">
      <alignment horizontal="center"/>
    </xf>
    <xf numFmtId="0" fontId="23" fillId="0" borderId="49" xfId="0" applyFont="1" applyFill="1" applyBorder="1" applyAlignment="1">
      <alignment horizontal="center"/>
    </xf>
    <xf numFmtId="0" fontId="10" fillId="0" borderId="19" xfId="0" applyFont="1" applyFill="1" applyBorder="1" applyAlignment="1">
      <alignment horizontal="left" vertical="top" wrapText="1"/>
    </xf>
    <xf numFmtId="0" fontId="26" fillId="0" borderId="24" xfId="0" applyFont="1" applyFill="1" applyBorder="1"/>
    <xf numFmtId="0" fontId="45" fillId="0" borderId="1" xfId="0" applyFont="1" applyFill="1" applyBorder="1" applyAlignment="1">
      <alignment horizontal="center"/>
    </xf>
    <xf numFmtId="0" fontId="54" fillId="10" borderId="29" xfId="0" applyFont="1" applyFill="1" applyBorder="1" applyAlignment="1" applyProtection="1">
      <alignment horizontal="center" vertical="center" wrapText="1"/>
    </xf>
    <xf numFmtId="0" fontId="54" fillId="10" borderId="51" xfId="0" applyFont="1" applyFill="1" applyBorder="1" applyAlignment="1" applyProtection="1">
      <alignment horizontal="center" vertical="center" wrapText="1"/>
    </xf>
    <xf numFmtId="0" fontId="51" fillId="7" borderId="29" xfId="4" applyFont="1" applyBorder="1" applyAlignment="1" applyProtection="1">
      <alignment horizontal="center" vertical="center"/>
      <protection locked="0"/>
    </xf>
    <xf numFmtId="0" fontId="51" fillId="7" borderId="51" xfId="4" applyFont="1" applyBorder="1" applyAlignment="1" applyProtection="1">
      <alignment horizontal="center" vertical="center"/>
      <protection locked="0"/>
    </xf>
    <xf numFmtId="0" fontId="51" fillId="11" borderId="29" xfId="4" applyFont="1" applyFill="1" applyBorder="1" applyAlignment="1" applyProtection="1">
      <alignment horizontal="center" vertical="center"/>
      <protection locked="0"/>
    </xf>
    <xf numFmtId="0" fontId="51" fillId="11" borderId="51" xfId="4" applyFont="1" applyFill="1" applyBorder="1" applyAlignment="1" applyProtection="1">
      <alignment horizontal="center" vertical="center"/>
      <protection locked="0"/>
    </xf>
    <xf numFmtId="0" fontId="53" fillId="0" borderId="35" xfId="0" applyFont="1" applyBorder="1" applyAlignment="1" applyProtection="1">
      <alignment horizontal="left" vertical="center" wrapText="1"/>
    </xf>
    <xf numFmtId="0" fontId="53" fillId="0" borderId="52" xfId="0" applyFont="1" applyBorder="1" applyAlignment="1" applyProtection="1">
      <alignment horizontal="left" vertical="center" wrapText="1"/>
    </xf>
    <xf numFmtId="0" fontId="53" fillId="0" borderId="55" xfId="0" applyFont="1" applyBorder="1" applyAlignment="1" applyProtection="1">
      <alignment horizontal="left" vertical="center" wrapText="1"/>
    </xf>
    <xf numFmtId="0" fontId="53" fillId="9" borderId="35" xfId="0" applyFont="1" applyFill="1" applyBorder="1" applyAlignment="1" applyProtection="1">
      <alignment horizontal="left" vertical="center" wrapText="1"/>
    </xf>
    <xf numFmtId="0" fontId="53" fillId="9" borderId="55" xfId="0" applyFont="1" applyFill="1" applyBorder="1" applyAlignment="1" applyProtection="1">
      <alignment horizontal="left" vertical="center" wrapText="1"/>
    </xf>
    <xf numFmtId="0" fontId="54" fillId="10" borderId="55" xfId="0" applyFont="1" applyFill="1" applyBorder="1" applyAlignment="1" applyProtection="1">
      <alignment horizontal="center" vertical="center"/>
    </xf>
    <xf numFmtId="0" fontId="54" fillId="10" borderId="28" xfId="0" applyFont="1" applyFill="1" applyBorder="1" applyAlignment="1" applyProtection="1">
      <alignment horizontal="center" vertical="center"/>
    </xf>
    <xf numFmtId="0" fontId="54" fillId="10" borderId="10" xfId="0" applyFont="1" applyFill="1" applyBorder="1" applyAlignment="1" applyProtection="1">
      <alignment horizontal="center" vertical="center"/>
    </xf>
    <xf numFmtId="0" fontId="54" fillId="10" borderId="9" xfId="0" applyFont="1" applyFill="1" applyBorder="1" applyAlignment="1" applyProtection="1">
      <alignment horizontal="center" vertical="center"/>
    </xf>
    <xf numFmtId="0" fontId="54" fillId="10" borderId="44" xfId="0" applyFont="1" applyFill="1" applyBorder="1" applyAlignment="1" applyProtection="1">
      <alignment horizontal="center" vertical="center"/>
    </xf>
    <xf numFmtId="0" fontId="54" fillId="10" borderId="45" xfId="0" applyFont="1" applyFill="1" applyBorder="1" applyAlignment="1" applyProtection="1">
      <alignment horizontal="center" vertical="center"/>
    </xf>
    <xf numFmtId="0" fontId="54" fillId="10" borderId="36" xfId="0" applyFont="1" applyFill="1" applyBorder="1" applyAlignment="1" applyProtection="1">
      <alignment horizontal="center" vertical="center"/>
    </xf>
    <xf numFmtId="0" fontId="46" fillId="7" borderId="29" xfId="4" applyFont="1" applyBorder="1" applyAlignment="1" applyProtection="1">
      <alignment horizontal="center" vertical="center" wrapText="1"/>
      <protection locked="0"/>
    </xf>
    <xf numFmtId="0" fontId="46" fillId="7" borderId="47" xfId="4" applyFont="1" applyBorder="1" applyAlignment="1" applyProtection="1">
      <alignment horizontal="center" vertical="center" wrapText="1"/>
      <protection locked="0"/>
    </xf>
    <xf numFmtId="0" fontId="46" fillId="11" borderId="29" xfId="4" applyFont="1" applyFill="1" applyBorder="1" applyAlignment="1" applyProtection="1">
      <alignment horizontal="center" vertical="center" wrapText="1"/>
      <protection locked="0"/>
    </xf>
    <xf numFmtId="0" fontId="46" fillId="11" borderId="47" xfId="4" applyFont="1" applyFill="1" applyBorder="1" applyAlignment="1" applyProtection="1">
      <alignment horizontal="center" vertical="center" wrapText="1"/>
      <protection locked="0"/>
    </xf>
    <xf numFmtId="0" fontId="37" fillId="10" borderId="29" xfId="0" applyFont="1" applyFill="1" applyBorder="1" applyAlignment="1" applyProtection="1">
      <alignment horizontal="center" vertical="center" wrapText="1"/>
    </xf>
    <xf numFmtId="0" fontId="37" fillId="10" borderId="51" xfId="0" applyFont="1" applyFill="1" applyBorder="1" applyAlignment="1" applyProtection="1">
      <alignment horizontal="center" vertical="center" wrapText="1"/>
    </xf>
    <xf numFmtId="0" fontId="58" fillId="7" borderId="29" xfId="4" applyFont="1" applyBorder="1" applyAlignment="1" applyProtection="1">
      <alignment horizontal="center" vertical="center"/>
      <protection locked="0"/>
    </xf>
    <xf numFmtId="0" fontId="58" fillId="7" borderId="51" xfId="4" applyFont="1" applyBorder="1" applyAlignment="1" applyProtection="1">
      <alignment horizontal="center" vertical="center"/>
      <protection locked="0"/>
    </xf>
    <xf numFmtId="0" fontId="58" fillId="11" borderId="29" xfId="4" applyFont="1" applyFill="1" applyBorder="1" applyAlignment="1" applyProtection="1">
      <alignment horizontal="center" vertical="center"/>
      <protection locked="0"/>
    </xf>
    <xf numFmtId="0" fontId="58" fillId="11" borderId="51" xfId="4" applyFont="1" applyFill="1" applyBorder="1" applyAlignment="1" applyProtection="1">
      <alignment horizontal="center" vertical="center"/>
      <protection locked="0"/>
    </xf>
    <xf numFmtId="0" fontId="42" fillId="11" borderId="29" xfId="4" applyFont="1" applyFill="1" applyBorder="1" applyAlignment="1" applyProtection="1">
      <alignment horizontal="center" vertical="center"/>
      <protection locked="0"/>
    </xf>
    <xf numFmtId="0" fontId="42" fillId="11" borderId="51" xfId="4" applyFont="1" applyFill="1" applyBorder="1" applyAlignment="1" applyProtection="1">
      <alignment horizontal="center" vertical="center"/>
      <protection locked="0"/>
    </xf>
    <xf numFmtId="0" fontId="0" fillId="9" borderId="38" xfId="0" applyFill="1" applyBorder="1" applyAlignment="1" applyProtection="1">
      <alignment horizontal="center" vertical="center"/>
    </xf>
    <xf numFmtId="0" fontId="0" fillId="9" borderId="16" xfId="0" applyFill="1" applyBorder="1" applyAlignment="1" applyProtection="1">
      <alignment horizontal="center" vertical="center"/>
    </xf>
    <xf numFmtId="0" fontId="0" fillId="9" borderId="30" xfId="0" applyFill="1" applyBorder="1" applyAlignment="1" applyProtection="1">
      <alignment horizontal="center" vertical="center"/>
    </xf>
    <xf numFmtId="0" fontId="34" fillId="7" borderId="29" xfId="4" applyBorder="1" applyAlignment="1" applyProtection="1">
      <alignment horizontal="left" vertical="center" wrapText="1"/>
      <protection locked="0"/>
    </xf>
    <xf numFmtId="0" fontId="34" fillId="7" borderId="47" xfId="4" applyBorder="1" applyAlignment="1" applyProtection="1">
      <alignment horizontal="left" vertical="center" wrapText="1"/>
      <protection locked="0"/>
    </xf>
    <xf numFmtId="0" fontId="34" fillId="7" borderId="48" xfId="4" applyBorder="1" applyAlignment="1" applyProtection="1">
      <alignment horizontal="left" vertical="center" wrapText="1"/>
      <protection locked="0"/>
    </xf>
    <xf numFmtId="0" fontId="34" fillId="11" borderId="29" xfId="4" applyFill="1" applyBorder="1" applyAlignment="1" applyProtection="1">
      <alignment horizontal="left" vertical="center" wrapText="1"/>
      <protection locked="0"/>
    </xf>
    <xf numFmtId="0" fontId="34" fillId="11" borderId="47" xfId="4" applyFill="1" applyBorder="1" applyAlignment="1" applyProtection="1">
      <alignment horizontal="left" vertical="center" wrapText="1"/>
      <protection locked="0"/>
    </xf>
    <xf numFmtId="0" fontId="34" fillId="11" borderId="48" xfId="4" applyFill="1" applyBorder="1" applyAlignment="1" applyProtection="1">
      <alignment horizontal="left" vertical="center" wrapText="1"/>
      <protection locked="0"/>
    </xf>
    <xf numFmtId="0" fontId="0" fillId="0" borderId="35" xfId="0" applyBorder="1" applyAlignment="1" applyProtection="1">
      <alignment horizontal="left" vertical="center" wrapText="1"/>
    </xf>
    <xf numFmtId="0" fontId="0" fillId="0" borderId="52" xfId="0" applyBorder="1" applyAlignment="1" applyProtection="1">
      <alignment horizontal="left" vertical="center" wrapText="1"/>
    </xf>
    <xf numFmtId="0" fontId="0" fillId="0" borderId="55" xfId="0" applyBorder="1" applyAlignment="1" applyProtection="1">
      <alignment horizontal="left" vertical="center" wrapText="1"/>
    </xf>
    <xf numFmtId="0" fontId="0" fillId="9" borderId="35" xfId="0" applyFill="1" applyBorder="1" applyAlignment="1" applyProtection="1">
      <alignment horizontal="left" vertical="center" wrapText="1"/>
    </xf>
    <xf numFmtId="0" fontId="0" fillId="9" borderId="55" xfId="0" applyFill="1" applyBorder="1" applyAlignment="1" applyProtection="1">
      <alignment horizontal="left" vertical="center" wrapText="1"/>
    </xf>
    <xf numFmtId="0" fontId="37" fillId="10" borderId="36" xfId="0" applyFont="1" applyFill="1" applyBorder="1" applyAlignment="1" applyProtection="1">
      <alignment horizontal="center" vertical="center"/>
    </xf>
    <xf numFmtId="0" fontId="37" fillId="10" borderId="44" xfId="0" applyFont="1" applyFill="1" applyBorder="1" applyAlignment="1" applyProtection="1">
      <alignment horizontal="center" vertical="center"/>
    </xf>
    <xf numFmtId="0" fontId="37" fillId="10" borderId="45" xfId="0" applyFont="1" applyFill="1" applyBorder="1" applyAlignment="1" applyProtection="1">
      <alignment horizontal="center" vertical="center"/>
    </xf>
    <xf numFmtId="0" fontId="42" fillId="7" borderId="29" xfId="4" applyFont="1" applyBorder="1" applyAlignment="1" applyProtection="1">
      <alignment horizontal="center" vertical="center"/>
      <protection locked="0"/>
    </xf>
    <xf numFmtId="0" fontId="42" fillId="7" borderId="51" xfId="4" applyFont="1" applyBorder="1" applyAlignment="1" applyProtection="1">
      <alignment horizontal="center" vertical="center"/>
      <protection locked="0"/>
    </xf>
    <xf numFmtId="0" fontId="58" fillId="14" borderId="29" xfId="4" applyFont="1" applyFill="1" applyBorder="1" applyAlignment="1" applyProtection="1">
      <alignment horizontal="center" vertical="center"/>
      <protection locked="0"/>
    </xf>
    <xf numFmtId="0" fontId="58" fillId="14" borderId="51" xfId="4" applyFont="1" applyFill="1" applyBorder="1" applyAlignment="1" applyProtection="1">
      <alignment horizontal="center" vertical="center"/>
      <protection locked="0"/>
    </xf>
    <xf numFmtId="0" fontId="0" fillId="9" borderId="35" xfId="0" applyFill="1" applyBorder="1" applyAlignment="1" applyProtection="1">
      <alignment horizontal="center" vertical="center" wrapText="1"/>
    </xf>
    <xf numFmtId="0" fontId="0" fillId="9" borderId="52" xfId="0" applyFill="1" applyBorder="1" applyAlignment="1" applyProtection="1">
      <alignment horizontal="center" vertical="center" wrapText="1"/>
    </xf>
    <xf numFmtId="0" fontId="0" fillId="9" borderId="55" xfId="0"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52" xfId="0" applyBorder="1" applyAlignment="1" applyProtection="1">
      <alignment horizontal="center" vertical="center" wrapText="1"/>
    </xf>
    <xf numFmtId="0" fontId="0" fillId="0" borderId="55" xfId="0" applyBorder="1" applyAlignment="1" applyProtection="1">
      <alignment horizontal="center" vertical="center" wrapText="1"/>
    </xf>
    <xf numFmtId="0" fontId="0" fillId="0" borderId="50" xfId="0" applyBorder="1" applyAlignment="1" applyProtection="1">
      <alignment horizontal="left" vertical="center" wrapText="1"/>
    </xf>
    <xf numFmtId="0" fontId="0" fillId="0" borderId="56" xfId="0" applyBorder="1" applyAlignment="1" applyProtection="1">
      <alignment horizontal="left" vertical="center" wrapText="1"/>
    </xf>
    <xf numFmtId="0" fontId="58" fillId="7" borderId="29" xfId="4" applyFont="1" applyBorder="1" applyAlignment="1" applyProtection="1">
      <alignment horizontal="center" vertical="center" wrapText="1"/>
      <protection locked="0"/>
    </xf>
    <xf numFmtId="0" fontId="58" fillId="7" borderId="48" xfId="4" applyFont="1" applyBorder="1" applyAlignment="1" applyProtection="1">
      <alignment horizontal="center" vertical="center" wrapText="1"/>
      <protection locked="0"/>
    </xf>
    <xf numFmtId="10" fontId="58" fillId="11" borderId="29" xfId="4" applyNumberFormat="1" applyFont="1" applyFill="1" applyBorder="1" applyAlignment="1" applyProtection="1">
      <alignment horizontal="center" vertical="center"/>
      <protection locked="0"/>
    </xf>
    <xf numFmtId="10" fontId="58" fillId="11" borderId="51" xfId="4" applyNumberFormat="1" applyFont="1" applyFill="1" applyBorder="1" applyAlignment="1" applyProtection="1">
      <alignment horizontal="center" vertical="center"/>
      <protection locked="0"/>
    </xf>
    <xf numFmtId="10" fontId="34" fillId="11" borderId="29" xfId="4" applyNumberFormat="1" applyFill="1" applyBorder="1" applyAlignment="1" applyProtection="1">
      <alignment horizontal="center" vertical="center"/>
      <protection locked="0"/>
    </xf>
    <xf numFmtId="10" fontId="34" fillId="11" borderId="51" xfId="4" applyNumberFormat="1" applyFill="1" applyBorder="1" applyAlignment="1" applyProtection="1">
      <alignment horizontal="center" vertical="center"/>
      <protection locked="0"/>
    </xf>
    <xf numFmtId="0" fontId="34" fillId="11" borderId="35" xfId="4" applyFill="1" applyBorder="1" applyAlignment="1" applyProtection="1">
      <alignment horizontal="center" vertical="center"/>
      <protection locked="0"/>
    </xf>
    <xf numFmtId="0" fontId="34" fillId="11" borderId="55" xfId="4" applyFill="1" applyBorder="1" applyAlignment="1" applyProtection="1">
      <alignment horizontal="center" vertical="center"/>
      <protection locked="0"/>
    </xf>
    <xf numFmtId="0" fontId="34" fillId="11" borderId="34" xfId="4" applyFill="1" applyBorder="1" applyAlignment="1" applyProtection="1">
      <alignment horizontal="center" vertical="center"/>
      <protection locked="0"/>
    </xf>
    <xf numFmtId="0" fontId="34" fillId="11" borderId="39" xfId="4" applyFill="1" applyBorder="1" applyAlignment="1" applyProtection="1">
      <alignment horizontal="center" vertical="center"/>
      <protection locked="0"/>
    </xf>
    <xf numFmtId="0" fontId="0" fillId="9" borderId="57" xfId="0" applyFill="1" applyBorder="1" applyAlignment="1" applyProtection="1">
      <alignment horizontal="center" vertical="center"/>
    </xf>
    <xf numFmtId="0" fontId="0" fillId="9" borderId="58" xfId="0" applyFill="1" applyBorder="1" applyAlignment="1" applyProtection="1">
      <alignment horizontal="center" vertical="center"/>
    </xf>
    <xf numFmtId="0" fontId="0" fillId="9" borderId="17" xfId="0" applyFill="1" applyBorder="1" applyAlignment="1" applyProtection="1">
      <alignment horizontal="center" vertical="center"/>
    </xf>
    <xf numFmtId="0" fontId="58" fillId="11" borderId="35" xfId="4" applyFont="1" applyFill="1" applyBorder="1" applyAlignment="1" applyProtection="1">
      <alignment horizontal="center" vertical="center"/>
      <protection locked="0"/>
    </xf>
    <xf numFmtId="0" fontId="58" fillId="11" borderId="55" xfId="4" applyFont="1" applyFill="1" applyBorder="1" applyAlignment="1" applyProtection="1">
      <alignment horizontal="center" vertical="center"/>
      <protection locked="0"/>
    </xf>
    <xf numFmtId="0" fontId="34" fillId="7" borderId="35" xfId="4" applyBorder="1" applyAlignment="1" applyProtection="1">
      <alignment horizontal="center" vertical="center"/>
      <protection locked="0"/>
    </xf>
    <xf numFmtId="0" fontId="34" fillId="7" borderId="55" xfId="4" applyBorder="1" applyAlignment="1" applyProtection="1">
      <alignment horizontal="center" vertical="center"/>
      <protection locked="0"/>
    </xf>
    <xf numFmtId="0" fontId="34" fillId="8" borderId="35" xfId="4" applyFill="1" applyBorder="1" applyAlignment="1" applyProtection="1">
      <alignment horizontal="center" vertical="center"/>
      <protection locked="0"/>
    </xf>
    <xf numFmtId="0" fontId="34" fillId="8" borderId="55" xfId="4" applyFill="1" applyBorder="1" applyAlignment="1" applyProtection="1">
      <alignment horizontal="center" vertical="center"/>
      <protection locked="0"/>
    </xf>
    <xf numFmtId="0" fontId="34" fillId="7" borderId="34" xfId="4" applyBorder="1" applyAlignment="1" applyProtection="1">
      <alignment horizontal="center" vertical="center"/>
      <protection locked="0"/>
    </xf>
    <xf numFmtId="0" fontId="34" fillId="7" borderId="39" xfId="4" applyBorder="1" applyAlignment="1" applyProtection="1">
      <alignment horizontal="center" vertical="center"/>
      <protection locked="0"/>
    </xf>
    <xf numFmtId="0" fontId="58" fillId="11" borderId="34" xfId="4" applyFont="1" applyFill="1" applyBorder="1" applyAlignment="1" applyProtection="1">
      <alignment horizontal="center" vertical="center"/>
      <protection locked="0"/>
    </xf>
    <xf numFmtId="0" fontId="58" fillId="11" borderId="39" xfId="4" applyFont="1" applyFill="1" applyBorder="1" applyAlignment="1" applyProtection="1">
      <alignment horizontal="center" vertical="center"/>
      <protection locked="0"/>
    </xf>
    <xf numFmtId="0" fontId="58" fillId="7" borderId="35" xfId="4" applyFont="1" applyBorder="1" applyAlignment="1" applyProtection="1">
      <alignment horizontal="center" vertical="center"/>
      <protection locked="0"/>
    </xf>
    <xf numFmtId="0" fontId="58" fillId="7" borderId="55" xfId="4" applyFont="1" applyBorder="1" applyAlignment="1" applyProtection="1">
      <alignment horizontal="center" vertical="center"/>
      <protection locked="0"/>
    </xf>
    <xf numFmtId="0" fontId="57" fillId="8" borderId="35" xfId="4" applyFont="1" applyFill="1" applyBorder="1" applyAlignment="1" applyProtection="1">
      <alignment horizontal="center" vertical="center"/>
      <protection locked="0"/>
    </xf>
    <xf numFmtId="0" fontId="57" fillId="8" borderId="55" xfId="4" applyFont="1" applyFill="1" applyBorder="1" applyAlignment="1" applyProtection="1">
      <alignment horizontal="center" vertical="center"/>
      <protection locked="0"/>
    </xf>
    <xf numFmtId="0" fontId="58" fillId="7" borderId="34" xfId="4" applyFont="1" applyBorder="1" applyAlignment="1" applyProtection="1">
      <alignment horizontal="center" vertical="center"/>
      <protection locked="0"/>
    </xf>
    <xf numFmtId="0" fontId="58" fillId="7" borderId="39" xfId="4" applyFont="1" applyBorder="1" applyAlignment="1" applyProtection="1">
      <alignment horizontal="center" vertical="center"/>
      <protection locked="0"/>
    </xf>
    <xf numFmtId="0" fontId="58" fillId="11" borderId="35" xfId="4" applyFont="1" applyFill="1" applyBorder="1" applyAlignment="1" applyProtection="1">
      <alignment horizontal="center" vertical="center" wrapText="1"/>
      <protection locked="0"/>
    </xf>
    <xf numFmtId="0" fontId="58" fillId="11" borderId="55" xfId="4" applyFont="1" applyFill="1" applyBorder="1" applyAlignment="1" applyProtection="1">
      <alignment horizontal="center" vertical="center" wrapText="1"/>
      <protection locked="0"/>
    </xf>
    <xf numFmtId="0" fontId="0" fillId="0" borderId="11" xfId="0" applyBorder="1" applyAlignment="1" applyProtection="1">
      <alignment horizontal="center" vertical="center" wrapText="1"/>
    </xf>
    <xf numFmtId="0" fontId="58" fillId="8" borderId="35" xfId="4" applyFont="1" applyFill="1" applyBorder="1" applyAlignment="1" applyProtection="1">
      <alignment horizontal="center" vertical="center"/>
      <protection locked="0"/>
    </xf>
    <xf numFmtId="0" fontId="58" fillId="8" borderId="55" xfId="4" applyFont="1" applyFill="1" applyBorder="1" applyAlignment="1" applyProtection="1">
      <alignment horizontal="center" vertical="center"/>
      <protection locked="0"/>
    </xf>
    <xf numFmtId="0" fontId="37" fillId="10" borderId="54" xfId="0" applyFont="1" applyFill="1" applyBorder="1" applyAlignment="1" applyProtection="1">
      <alignment horizontal="center" vertical="center"/>
    </xf>
    <xf numFmtId="0" fontId="37" fillId="10" borderId="43" xfId="0" applyFont="1" applyFill="1" applyBorder="1" applyAlignment="1" applyProtection="1">
      <alignment horizontal="center" vertical="center"/>
    </xf>
    <xf numFmtId="0" fontId="58" fillId="7" borderId="51" xfId="4" applyFont="1" applyBorder="1" applyAlignment="1" applyProtection="1">
      <alignment horizontal="center" vertical="center" wrapText="1"/>
      <protection locked="0"/>
    </xf>
    <xf numFmtId="0" fontId="34" fillId="11" borderId="29" xfId="4" applyFill="1" applyBorder="1" applyAlignment="1" applyProtection="1">
      <alignment horizontal="center" vertical="center"/>
      <protection locked="0"/>
    </xf>
    <xf numFmtId="0" fontId="34" fillId="11" borderId="51" xfId="4" applyFill="1" applyBorder="1" applyAlignment="1" applyProtection="1">
      <alignment horizontal="center" vertical="center"/>
      <protection locked="0"/>
    </xf>
    <xf numFmtId="0" fontId="0" fillId="0" borderId="11" xfId="0" applyBorder="1" applyAlignment="1" applyProtection="1">
      <alignment horizontal="left" vertical="center" wrapText="1"/>
    </xf>
    <xf numFmtId="0" fontId="34" fillId="7" borderId="29" xfId="4" applyBorder="1" applyAlignment="1" applyProtection="1">
      <alignment horizontal="center" vertical="center" wrapText="1"/>
      <protection locked="0"/>
    </xf>
    <xf numFmtId="0" fontId="34" fillId="7" borderId="48" xfId="4" applyBorder="1" applyAlignment="1" applyProtection="1">
      <alignment horizontal="center" vertical="center" wrapText="1"/>
      <protection locked="0"/>
    </xf>
    <xf numFmtId="0" fontId="34" fillId="11" borderId="29" xfId="4" applyFill="1" applyBorder="1" applyAlignment="1" applyProtection="1">
      <alignment horizontal="center" vertical="center" wrapText="1"/>
      <protection locked="0"/>
    </xf>
    <xf numFmtId="0" fontId="34" fillId="11" borderId="48" xfId="4" applyFill="1" applyBorder="1" applyAlignment="1" applyProtection="1">
      <alignment horizontal="center" vertical="center" wrapText="1"/>
      <protection locked="0"/>
    </xf>
    <xf numFmtId="0" fontId="58" fillId="11" borderId="29" xfId="4" applyFont="1" applyFill="1" applyBorder="1" applyAlignment="1" applyProtection="1">
      <alignment horizontal="center" vertical="center" wrapText="1"/>
      <protection locked="0"/>
    </xf>
    <xf numFmtId="0" fontId="58" fillId="11" borderId="48" xfId="4" applyFont="1" applyFill="1" applyBorder="1" applyAlignment="1" applyProtection="1">
      <alignment horizontal="center" vertical="center" wrapText="1"/>
      <protection locked="0"/>
    </xf>
    <xf numFmtId="0" fontId="58" fillId="7" borderId="29" xfId="4" applyFont="1" applyBorder="1" applyAlignment="1" applyProtection="1">
      <alignment horizontal="center" wrapText="1"/>
      <protection locked="0"/>
    </xf>
    <xf numFmtId="0" fontId="58" fillId="7" borderId="48" xfId="4" applyFont="1" applyBorder="1" applyAlignment="1" applyProtection="1">
      <alignment horizontal="center" wrapText="1"/>
      <protection locked="0"/>
    </xf>
    <xf numFmtId="0" fontId="58" fillId="11" borderId="29" xfId="4" applyFont="1" applyFill="1" applyBorder="1" applyAlignment="1" applyProtection="1">
      <alignment horizontal="center" wrapText="1"/>
      <protection locked="0"/>
    </xf>
    <xf numFmtId="0" fontId="58" fillId="11" borderId="48" xfId="4" applyFont="1" applyFill="1" applyBorder="1" applyAlignment="1" applyProtection="1">
      <alignment horizontal="center" wrapText="1"/>
      <protection locked="0"/>
    </xf>
    <xf numFmtId="0" fontId="34" fillId="11" borderId="29" xfId="4" applyFill="1" applyBorder="1" applyAlignment="1" applyProtection="1">
      <alignment horizontal="center"/>
      <protection locked="0"/>
    </xf>
    <xf numFmtId="0" fontId="34" fillId="11" borderId="48" xfId="4" applyFill="1" applyBorder="1" applyAlignment="1" applyProtection="1">
      <alignment horizontal="center"/>
      <protection locked="0"/>
    </xf>
    <xf numFmtId="0" fontId="0" fillId="9" borderId="52" xfId="0" applyFill="1" applyBorder="1" applyAlignment="1" applyProtection="1">
      <alignment horizontal="left" vertical="center" wrapText="1"/>
    </xf>
    <xf numFmtId="0" fontId="37" fillId="10" borderId="48" xfId="0" applyFont="1" applyFill="1" applyBorder="1" applyAlignment="1" applyProtection="1">
      <alignment horizontal="center" vertical="center" wrapText="1"/>
    </xf>
    <xf numFmtId="0" fontId="46" fillId="11" borderId="47" xfId="4" applyFont="1" applyFill="1" applyBorder="1" applyAlignment="1" applyProtection="1">
      <alignment horizontal="center" vertical="center"/>
      <protection locked="0"/>
    </xf>
    <xf numFmtId="0" fontId="46" fillId="11" borderId="48" xfId="4" applyFont="1" applyFill="1" applyBorder="1" applyAlignment="1" applyProtection="1">
      <alignment horizontal="center" vertical="center"/>
      <protection locked="0"/>
    </xf>
    <xf numFmtId="0" fontId="54" fillId="10" borderId="48" xfId="0" applyFont="1" applyFill="1" applyBorder="1" applyAlignment="1" applyProtection="1">
      <alignment horizontal="center" vertical="center" wrapText="1"/>
    </xf>
    <xf numFmtId="0" fontId="54" fillId="10" borderId="47" xfId="0" applyFont="1" applyFill="1" applyBorder="1" applyAlignment="1" applyProtection="1">
      <alignment horizontal="center" vertical="center" wrapText="1"/>
    </xf>
    <xf numFmtId="0" fontId="46" fillId="7" borderId="47" xfId="4" applyFont="1" applyBorder="1" applyAlignment="1" applyProtection="1">
      <alignment horizontal="center" vertical="center"/>
      <protection locked="0"/>
    </xf>
    <xf numFmtId="0" fontId="58" fillId="11" borderId="47" xfId="4" applyFont="1" applyFill="1" applyBorder="1" applyAlignment="1" applyProtection="1">
      <alignment horizontal="center" vertical="center"/>
      <protection locked="0"/>
    </xf>
    <xf numFmtId="0" fontId="58" fillId="11" borderId="48" xfId="4" applyFont="1" applyFill="1" applyBorder="1" applyAlignment="1" applyProtection="1">
      <alignment horizontal="center" vertical="center"/>
      <protection locked="0"/>
    </xf>
    <xf numFmtId="0" fontId="34" fillId="11" borderId="47" xfId="4" applyFill="1" applyBorder="1" applyAlignment="1" applyProtection="1">
      <alignment horizontal="center" vertical="center"/>
      <protection locked="0"/>
    </xf>
    <xf numFmtId="0" fontId="34" fillId="11" borderId="48" xfId="4" applyFill="1" applyBorder="1" applyAlignment="1" applyProtection="1">
      <alignment horizontal="center" vertical="center"/>
      <protection locked="0"/>
    </xf>
    <xf numFmtId="0" fontId="53" fillId="0" borderId="11" xfId="0" applyFont="1" applyBorder="1" applyAlignment="1" applyProtection="1">
      <alignment horizontal="left" vertical="center" wrapText="1"/>
    </xf>
    <xf numFmtId="0" fontId="34" fillId="11" borderId="46" xfId="4" applyFill="1" applyBorder="1" applyAlignment="1" applyProtection="1">
      <alignment horizontal="center" vertical="center" wrapText="1"/>
      <protection locked="0"/>
    </xf>
    <xf numFmtId="0" fontId="34" fillId="11" borderId="51" xfId="4" applyFill="1" applyBorder="1" applyAlignment="1" applyProtection="1">
      <alignment horizontal="center" vertical="center" wrapText="1"/>
      <protection locked="0"/>
    </xf>
    <xf numFmtId="0" fontId="37" fillId="10" borderId="47" xfId="0" applyFont="1" applyFill="1" applyBorder="1" applyAlignment="1" applyProtection="1">
      <alignment horizontal="center" vertical="center" wrapText="1"/>
    </xf>
    <xf numFmtId="0" fontId="58" fillId="7" borderId="47" xfId="4" applyFont="1" applyBorder="1" applyAlignment="1" applyProtection="1">
      <alignment horizontal="center" vertical="center"/>
      <protection locked="0"/>
    </xf>
    <xf numFmtId="0" fontId="37" fillId="10" borderId="43" xfId="0" applyFont="1" applyFill="1" applyBorder="1" applyAlignment="1" applyProtection="1">
      <alignment horizontal="center" vertical="center" wrapText="1"/>
    </xf>
    <xf numFmtId="0" fontId="37" fillId="10" borderId="54" xfId="0" applyFont="1" applyFill="1" applyBorder="1" applyAlignment="1" applyProtection="1">
      <alignment horizontal="center" vertical="center" wrapText="1"/>
    </xf>
    <xf numFmtId="10" fontId="58" fillId="7" borderId="29" xfId="4" applyNumberFormat="1" applyFont="1" applyBorder="1" applyAlignment="1" applyProtection="1">
      <alignment horizontal="center" vertical="center" wrapText="1"/>
      <protection locked="0"/>
    </xf>
    <xf numFmtId="10" fontId="58" fillId="7" borderId="51" xfId="4" applyNumberFormat="1" applyFont="1" applyBorder="1" applyAlignment="1" applyProtection="1">
      <alignment horizontal="center" vertical="center" wrapText="1"/>
      <protection locked="0"/>
    </xf>
    <xf numFmtId="0" fontId="58" fillId="7" borderId="47" xfId="4" applyFont="1" applyBorder="1" applyAlignment="1" applyProtection="1">
      <alignment horizontal="center" vertical="center" wrapText="1"/>
      <protection locked="0"/>
    </xf>
    <xf numFmtId="9" fontId="58" fillId="11" borderId="46" xfId="4" applyNumberFormat="1" applyFont="1" applyFill="1" applyBorder="1" applyAlignment="1" applyProtection="1">
      <alignment horizontal="center" vertical="center" wrapText="1"/>
      <protection locked="0"/>
    </xf>
    <xf numFmtId="0" fontId="58" fillId="11" borderId="51" xfId="4" applyFont="1" applyFill="1" applyBorder="1" applyAlignment="1" applyProtection="1">
      <alignment horizontal="center" vertical="center" wrapText="1"/>
      <protection locked="0"/>
    </xf>
    <xf numFmtId="0" fontId="37" fillId="10" borderId="36" xfId="0" applyFont="1" applyFill="1" applyBorder="1" applyAlignment="1" applyProtection="1">
      <alignment horizontal="center" vertical="center" wrapText="1"/>
    </xf>
    <xf numFmtId="0" fontId="42" fillId="11" borderId="29" xfId="4" applyFont="1" applyFill="1" applyBorder="1" applyAlignment="1" applyProtection="1">
      <alignment horizontal="center" vertical="center" wrapText="1"/>
      <protection locked="0"/>
    </xf>
    <xf numFmtId="0" fontId="42" fillId="11" borderId="48" xfId="4" applyFont="1" applyFill="1" applyBorder="1" applyAlignment="1" applyProtection="1">
      <alignment horizontal="center" vertical="center" wrapText="1"/>
      <protection locked="0"/>
    </xf>
    <xf numFmtId="0" fontId="0" fillId="0" borderId="28" xfId="0" applyBorder="1" applyAlignment="1" applyProtection="1">
      <alignment horizontal="left" vertical="center" wrapText="1"/>
    </xf>
    <xf numFmtId="0" fontId="34" fillId="11" borderId="35" xfId="4" applyFill="1" applyBorder="1" applyAlignment="1" applyProtection="1">
      <alignment horizontal="center" wrapText="1"/>
      <protection locked="0"/>
    </xf>
    <xf numFmtId="0" fontId="34" fillId="11" borderId="55" xfId="4" applyFill="1" applyBorder="1" applyAlignment="1" applyProtection="1">
      <alignment horizontal="center" wrapText="1"/>
      <protection locked="0"/>
    </xf>
    <xf numFmtId="0" fontId="34" fillId="11" borderId="34" xfId="4" applyFill="1" applyBorder="1" applyAlignment="1" applyProtection="1">
      <alignment horizontal="center" wrapText="1"/>
      <protection locked="0"/>
    </xf>
    <xf numFmtId="0" fontId="34" fillId="11" borderId="39" xfId="4" applyFill="1" applyBorder="1" applyAlignment="1" applyProtection="1">
      <alignment horizontal="center" wrapText="1"/>
      <protection locked="0"/>
    </xf>
    <xf numFmtId="0" fontId="58" fillId="7" borderId="35" xfId="4" applyFont="1" applyBorder="1" applyAlignment="1" applyProtection="1">
      <alignment horizontal="center" wrapText="1"/>
      <protection locked="0"/>
    </xf>
    <xf numFmtId="0" fontId="58" fillId="7" borderId="55" xfId="4" applyFont="1" applyBorder="1" applyAlignment="1" applyProtection="1">
      <alignment horizontal="center" wrapText="1"/>
      <protection locked="0"/>
    </xf>
    <xf numFmtId="0" fontId="58" fillId="7" borderId="34" xfId="4" applyFont="1" applyBorder="1" applyAlignment="1" applyProtection="1">
      <alignment horizontal="center" wrapText="1"/>
      <protection locked="0"/>
    </xf>
    <xf numFmtId="0" fontId="58" fillId="7" borderId="39" xfId="4" applyFont="1" applyBorder="1" applyAlignment="1" applyProtection="1">
      <alignment horizontal="center" wrapText="1"/>
      <protection locked="0"/>
    </xf>
    <xf numFmtId="0" fontId="42" fillId="11" borderId="35" xfId="4" applyFont="1" applyFill="1" applyBorder="1" applyAlignment="1" applyProtection="1">
      <alignment horizontal="center" vertical="center"/>
      <protection locked="0"/>
    </xf>
    <xf numFmtId="0" fontId="42" fillId="11" borderId="55" xfId="4" applyFont="1" applyFill="1" applyBorder="1" applyAlignment="1" applyProtection="1">
      <alignment horizontal="center" vertical="center"/>
      <protection locked="0"/>
    </xf>
    <xf numFmtId="0" fontId="58" fillId="7" borderId="35" xfId="4" applyFont="1" applyBorder="1" applyAlignment="1" applyProtection="1">
      <alignment horizontal="center" vertical="center" wrapText="1"/>
      <protection locked="0"/>
    </xf>
    <xf numFmtId="0" fontId="58" fillId="7" borderId="55" xfId="4" applyFont="1" applyBorder="1" applyAlignment="1" applyProtection="1">
      <alignment horizontal="center" vertical="center" wrapText="1"/>
      <protection locked="0"/>
    </xf>
    <xf numFmtId="0" fontId="57" fillId="11" borderId="35" xfId="4" applyFont="1" applyFill="1" applyBorder="1" applyAlignment="1" applyProtection="1">
      <alignment horizontal="center" vertical="center"/>
      <protection locked="0"/>
    </xf>
    <xf numFmtId="0" fontId="57" fillId="11" borderId="55" xfId="4" applyFont="1" applyFill="1" applyBorder="1" applyAlignment="1" applyProtection="1">
      <alignment horizontal="center" vertical="center"/>
      <protection locked="0"/>
    </xf>
    <xf numFmtId="0" fontId="58" fillId="11" borderId="35" xfId="4" applyFont="1" applyFill="1" applyBorder="1" applyAlignment="1" applyProtection="1">
      <alignment horizontal="center" wrapText="1"/>
      <protection locked="0"/>
    </xf>
    <xf numFmtId="0" fontId="58" fillId="11" borderId="55" xfId="4" applyFont="1" applyFill="1" applyBorder="1" applyAlignment="1" applyProtection="1">
      <alignment horizontal="center" wrapText="1"/>
      <protection locked="0"/>
    </xf>
    <xf numFmtId="0" fontId="59" fillId="11" borderId="34" xfId="4" applyFont="1" applyFill="1" applyBorder="1" applyAlignment="1" applyProtection="1">
      <alignment horizontal="center" wrapText="1"/>
      <protection locked="0"/>
    </xf>
    <xf numFmtId="0" fontId="59" fillId="11" borderId="39" xfId="4" applyFont="1" applyFill="1" applyBorder="1" applyAlignment="1" applyProtection="1">
      <alignment horizontal="center" wrapText="1"/>
      <protection locked="0"/>
    </xf>
    <xf numFmtId="0" fontId="58" fillId="11" borderId="34" xfId="4" applyFont="1" applyFill="1" applyBorder="1" applyAlignment="1" applyProtection="1">
      <alignment horizontal="center" wrapText="1"/>
      <protection locked="0"/>
    </xf>
    <xf numFmtId="0" fontId="58" fillId="11" borderId="39" xfId="4" applyFont="1" applyFill="1" applyBorder="1" applyAlignment="1" applyProtection="1">
      <alignment horizontal="center" wrapText="1"/>
      <protection locked="0"/>
    </xf>
    <xf numFmtId="0" fontId="0" fillId="9" borderId="50" xfId="0" applyFill="1" applyBorder="1" applyAlignment="1" applyProtection="1">
      <alignment horizontal="left" vertical="center" wrapText="1"/>
    </xf>
    <xf numFmtId="0" fontId="0" fillId="9" borderId="53" xfId="0" applyFill="1" applyBorder="1" applyAlignment="1" applyProtection="1">
      <alignment horizontal="left" vertical="center" wrapText="1"/>
    </xf>
    <xf numFmtId="0" fontId="0" fillId="9" borderId="56" xfId="0" applyFill="1" applyBorder="1" applyAlignment="1" applyProtection="1">
      <alignment horizontal="left" vertical="center" wrapText="1"/>
    </xf>
    <xf numFmtId="0" fontId="24" fillId="3" borderId="19" xfId="0" applyFont="1" applyFill="1" applyBorder="1" applyAlignment="1">
      <alignment horizontal="center" vertical="center"/>
    </xf>
    <xf numFmtId="0" fontId="31" fillId="2" borderId="29" xfId="0" applyFont="1" applyFill="1" applyBorder="1" applyAlignment="1">
      <alignment horizontal="center" vertical="center"/>
    </xf>
    <xf numFmtId="0" fontId="31" fillId="2" borderId="47" xfId="0" applyFont="1" applyFill="1" applyBorder="1" applyAlignment="1">
      <alignment horizontal="center" vertical="center"/>
    </xf>
    <xf numFmtId="0" fontId="31" fillId="2" borderId="51" xfId="0" applyFont="1" applyFill="1" applyBorder="1" applyAlignment="1">
      <alignment horizontal="center" vertical="center"/>
    </xf>
    <xf numFmtId="0" fontId="52" fillId="3" borderId="18" xfId="0" applyFont="1" applyFill="1" applyBorder="1" applyAlignment="1">
      <alignment horizontal="center" vertical="top" wrapText="1"/>
    </xf>
    <xf numFmtId="0" fontId="52" fillId="3" borderId="19" xfId="0" applyFont="1" applyFill="1" applyBorder="1" applyAlignment="1">
      <alignment horizontal="center" vertical="top" wrapText="1"/>
    </xf>
    <xf numFmtId="0" fontId="15" fillId="3" borderId="18" xfId="0" applyFont="1" applyFill="1" applyBorder="1" applyAlignment="1">
      <alignment horizontal="center" vertical="top" wrapText="1"/>
    </xf>
    <xf numFmtId="0" fontId="22" fillId="3" borderId="19" xfId="0" applyFont="1" applyFill="1" applyBorder="1" applyAlignment="1">
      <alignment horizontal="center" vertical="top" wrapText="1"/>
    </xf>
    <xf numFmtId="0" fontId="20" fillId="3" borderId="23" xfId="1" applyFill="1" applyBorder="1" applyAlignment="1" applyProtection="1">
      <alignment horizontal="center" vertical="top" wrapText="1"/>
    </xf>
    <xf numFmtId="0" fontId="20" fillId="3" borderId="24" xfId="1" applyFill="1" applyBorder="1" applyAlignment="1" applyProtection="1">
      <alignment horizontal="center" vertical="top" wrapText="1"/>
    </xf>
    <xf numFmtId="0" fontId="35" fillId="0" borderId="0" xfId="0" applyFont="1" applyAlignment="1" applyProtection="1">
      <alignment horizontal="left"/>
    </xf>
  </cellXfs>
  <cellStyles count="8">
    <cellStyle name="Bad" xfId="3" builtinId="27"/>
    <cellStyle name="Comma" xfId="5" builtinId="3"/>
    <cellStyle name="Comma 2" xfId="6" xr:uid="{00000000-0005-0000-0000-000002000000}"/>
    <cellStyle name="Good" xfId="2" builtinId="26"/>
    <cellStyle name="Hyperlink" xfId="1" builtinId="8"/>
    <cellStyle name="Neutral" xfId="4" builtinId="28"/>
    <cellStyle name="Normal" xfId="0" builtinId="0"/>
    <cellStyle name="Normal 2 2" xfId="7" xr:uid="{00000000-0005-0000-0000-000007000000}"/>
  </cellStyles>
  <dxfs count="0"/>
  <tableStyles count="0" defaultTableStyle="TableStyleMedium9"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50</xdr:row>
      <xdr:rowOff>0</xdr:rowOff>
    </xdr:from>
    <xdr:to>
      <xdr:col>3</xdr:col>
      <xdr:colOff>1855304</xdr:colOff>
      <xdr:row>50</xdr:row>
      <xdr:rowOff>219075</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3273136" y="13560136"/>
          <a:ext cx="1855304" cy="219075"/>
          <a:chOff x="3048000" y="14817587"/>
          <a:chExt cx="1855304" cy="219075"/>
        </a:xfrm>
      </xdr:grpSpPr>
      <xdr:sp macro="" textlink="">
        <xdr:nvSpPr>
          <xdr:cNvPr id="3"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03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04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5"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05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editAs="oneCell">
        <xdr:from>
          <xdr:col>3</xdr:col>
          <xdr:colOff>76200</xdr:colOff>
          <xdr:row>7</xdr:row>
          <xdr:rowOff>352425</xdr:rowOff>
        </xdr:from>
        <xdr:to>
          <xdr:col>6</xdr:col>
          <xdr:colOff>342900</xdr:colOff>
          <xdr:row>7</xdr:row>
          <xdr:rowOff>552450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4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xdr:row>
          <xdr:rowOff>57150</xdr:rowOff>
        </xdr:from>
        <xdr:to>
          <xdr:col>5</xdr:col>
          <xdr:colOff>2333625</xdr:colOff>
          <xdr:row>7</xdr:row>
          <xdr:rowOff>314325</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4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3</xdr:col>
          <xdr:colOff>638175</xdr:colOff>
          <xdr:row>12</xdr:row>
          <xdr:rowOff>104775</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4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11</xdr:row>
          <xdr:rowOff>0</xdr:rowOff>
        </xdr:from>
        <xdr:to>
          <xdr:col>3</xdr:col>
          <xdr:colOff>1333500</xdr:colOff>
          <xdr:row>12</xdr:row>
          <xdr:rowOff>104775</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4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3</xdr:col>
          <xdr:colOff>638175</xdr:colOff>
          <xdr:row>13</xdr:row>
          <xdr:rowOff>104775</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0400-00000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12</xdr:row>
          <xdr:rowOff>0</xdr:rowOff>
        </xdr:from>
        <xdr:to>
          <xdr:col>3</xdr:col>
          <xdr:colOff>1333500</xdr:colOff>
          <xdr:row>13</xdr:row>
          <xdr:rowOff>104775</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00000000-0008-0000-0400-00000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3</xdr:col>
          <xdr:colOff>638175</xdr:colOff>
          <xdr:row>14</xdr:row>
          <xdr:rowOff>104775</xdr:rowOff>
        </xdr:to>
        <xdr:sp macro="" textlink="">
          <xdr:nvSpPr>
            <xdr:cNvPr id="44039" name="Check Box 7" hidden="1">
              <a:extLst>
                <a:ext uri="{63B3BB69-23CF-44E3-9099-C40C66FF867C}">
                  <a14:compatExt spid="_x0000_s44039"/>
                </a:ext>
                <a:ext uri="{FF2B5EF4-FFF2-40B4-BE49-F238E27FC236}">
                  <a16:creationId xmlns:a16="http://schemas.microsoft.com/office/drawing/2014/main" id="{00000000-0008-0000-0400-00000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13</xdr:row>
          <xdr:rowOff>0</xdr:rowOff>
        </xdr:from>
        <xdr:to>
          <xdr:col>3</xdr:col>
          <xdr:colOff>1333500</xdr:colOff>
          <xdr:row>14</xdr:row>
          <xdr:rowOff>104775</xdr:rowOff>
        </xdr:to>
        <xdr:sp macro="" textlink="">
          <xdr:nvSpPr>
            <xdr:cNvPr id="44040" name="Check Box 8" hidden="1">
              <a:extLst>
                <a:ext uri="{63B3BB69-23CF-44E3-9099-C40C66FF867C}">
                  <a14:compatExt spid="_x0000_s44040"/>
                </a:ext>
                <a:ext uri="{FF2B5EF4-FFF2-40B4-BE49-F238E27FC236}">
                  <a16:creationId xmlns:a16="http://schemas.microsoft.com/office/drawing/2014/main" id="{00000000-0008-0000-0400-00000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3</xdr:col>
          <xdr:colOff>638175</xdr:colOff>
          <xdr:row>15</xdr:row>
          <xdr:rowOff>47625</xdr:rowOff>
        </xdr:to>
        <xdr:sp macro="" textlink="">
          <xdr:nvSpPr>
            <xdr:cNvPr id="44041" name="Check Box 9" hidden="1">
              <a:extLst>
                <a:ext uri="{63B3BB69-23CF-44E3-9099-C40C66FF867C}">
                  <a14:compatExt spid="_x0000_s44041"/>
                </a:ext>
                <a:ext uri="{FF2B5EF4-FFF2-40B4-BE49-F238E27FC236}">
                  <a16:creationId xmlns:a16="http://schemas.microsoft.com/office/drawing/2014/main" id="{00000000-0008-0000-0400-00000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14</xdr:row>
          <xdr:rowOff>0</xdr:rowOff>
        </xdr:from>
        <xdr:to>
          <xdr:col>3</xdr:col>
          <xdr:colOff>1333500</xdr:colOff>
          <xdr:row>15</xdr:row>
          <xdr:rowOff>47625</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00000000-0008-0000-0400-00000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638175</xdr:colOff>
          <xdr:row>11</xdr:row>
          <xdr:rowOff>38100</xdr:rowOff>
        </xdr:to>
        <xdr:sp macro="" textlink="">
          <xdr:nvSpPr>
            <xdr:cNvPr id="44043" name="Check Box 11" hidden="1">
              <a:extLst>
                <a:ext uri="{63B3BB69-23CF-44E3-9099-C40C66FF867C}">
                  <a14:compatExt spid="_x0000_s44043"/>
                </a:ext>
                <a:ext uri="{FF2B5EF4-FFF2-40B4-BE49-F238E27FC236}">
                  <a16:creationId xmlns:a16="http://schemas.microsoft.com/office/drawing/2014/main" id="{00000000-0008-0000-0400-00000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10</xdr:row>
          <xdr:rowOff>0</xdr:rowOff>
        </xdr:from>
        <xdr:to>
          <xdr:col>4</xdr:col>
          <xdr:colOff>1333500</xdr:colOff>
          <xdr:row>11</xdr:row>
          <xdr:rowOff>38100</xdr:rowOff>
        </xdr:to>
        <xdr:sp macro="" textlink="">
          <xdr:nvSpPr>
            <xdr:cNvPr id="44044" name="Check Box 12" hidden="1">
              <a:extLst>
                <a:ext uri="{63B3BB69-23CF-44E3-9099-C40C66FF867C}">
                  <a14:compatExt spid="_x0000_s44044"/>
                </a:ext>
                <a:ext uri="{FF2B5EF4-FFF2-40B4-BE49-F238E27FC236}">
                  <a16:creationId xmlns:a16="http://schemas.microsoft.com/office/drawing/2014/main" id="{00000000-0008-0000-0400-00000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9525</xdr:rowOff>
        </xdr:from>
        <xdr:to>
          <xdr:col>4</xdr:col>
          <xdr:colOff>638175</xdr:colOff>
          <xdr:row>12</xdr:row>
          <xdr:rowOff>104775</xdr:rowOff>
        </xdr:to>
        <xdr:sp macro="" textlink="">
          <xdr:nvSpPr>
            <xdr:cNvPr id="44045" name="Check Box 13" hidden="1">
              <a:extLst>
                <a:ext uri="{63B3BB69-23CF-44E3-9099-C40C66FF867C}">
                  <a14:compatExt spid="_x0000_s44045"/>
                </a:ext>
                <a:ext uri="{FF2B5EF4-FFF2-40B4-BE49-F238E27FC236}">
                  <a16:creationId xmlns:a16="http://schemas.microsoft.com/office/drawing/2014/main" id="{00000000-0008-0000-0400-00000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11</xdr:row>
          <xdr:rowOff>9525</xdr:rowOff>
        </xdr:from>
        <xdr:to>
          <xdr:col>4</xdr:col>
          <xdr:colOff>1333500</xdr:colOff>
          <xdr:row>12</xdr:row>
          <xdr:rowOff>104775</xdr:rowOff>
        </xdr:to>
        <xdr:sp macro="" textlink="">
          <xdr:nvSpPr>
            <xdr:cNvPr id="44046" name="Check Box 14" hidden="1">
              <a:extLst>
                <a:ext uri="{63B3BB69-23CF-44E3-9099-C40C66FF867C}">
                  <a14:compatExt spid="_x0000_s44046"/>
                </a:ext>
                <a:ext uri="{FF2B5EF4-FFF2-40B4-BE49-F238E27FC236}">
                  <a16:creationId xmlns:a16="http://schemas.microsoft.com/office/drawing/2014/main" id="{00000000-0008-0000-0400-00000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638175</xdr:colOff>
          <xdr:row>16</xdr:row>
          <xdr:rowOff>104775</xdr:rowOff>
        </xdr:to>
        <xdr:sp macro="" textlink="">
          <xdr:nvSpPr>
            <xdr:cNvPr id="44047" name="Check Box 15" hidden="1">
              <a:extLst>
                <a:ext uri="{63B3BB69-23CF-44E3-9099-C40C66FF867C}">
                  <a14:compatExt spid="_x0000_s44047"/>
                </a:ext>
                <a:ext uri="{FF2B5EF4-FFF2-40B4-BE49-F238E27FC236}">
                  <a16:creationId xmlns:a16="http://schemas.microsoft.com/office/drawing/2014/main" id="{00000000-0008-0000-0400-00000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15</xdr:row>
          <xdr:rowOff>0</xdr:rowOff>
        </xdr:from>
        <xdr:to>
          <xdr:col>3</xdr:col>
          <xdr:colOff>1333500</xdr:colOff>
          <xdr:row>16</xdr:row>
          <xdr:rowOff>104775</xdr:rowOff>
        </xdr:to>
        <xdr:sp macro="" textlink="">
          <xdr:nvSpPr>
            <xdr:cNvPr id="44048" name="Check Box 16" hidden="1">
              <a:extLst>
                <a:ext uri="{63B3BB69-23CF-44E3-9099-C40C66FF867C}">
                  <a14:compatExt spid="_x0000_s44048"/>
                </a:ext>
                <a:ext uri="{FF2B5EF4-FFF2-40B4-BE49-F238E27FC236}">
                  <a16:creationId xmlns:a16="http://schemas.microsoft.com/office/drawing/2014/main" id="{00000000-0008-0000-0400-00001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3</xdr:col>
          <xdr:colOff>638175</xdr:colOff>
          <xdr:row>17</xdr:row>
          <xdr:rowOff>104775</xdr:rowOff>
        </xdr:to>
        <xdr:sp macro="" textlink="">
          <xdr:nvSpPr>
            <xdr:cNvPr id="44049" name="Check Box 17" hidden="1">
              <a:extLst>
                <a:ext uri="{63B3BB69-23CF-44E3-9099-C40C66FF867C}">
                  <a14:compatExt spid="_x0000_s44049"/>
                </a:ext>
                <a:ext uri="{FF2B5EF4-FFF2-40B4-BE49-F238E27FC236}">
                  <a16:creationId xmlns:a16="http://schemas.microsoft.com/office/drawing/2014/main" id="{00000000-0008-0000-0400-00001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16</xdr:row>
          <xdr:rowOff>0</xdr:rowOff>
        </xdr:from>
        <xdr:to>
          <xdr:col>3</xdr:col>
          <xdr:colOff>1333500</xdr:colOff>
          <xdr:row>17</xdr:row>
          <xdr:rowOff>104775</xdr:rowOff>
        </xdr:to>
        <xdr:sp macro="" textlink="">
          <xdr:nvSpPr>
            <xdr:cNvPr id="44050" name="Check Box 18" hidden="1">
              <a:extLst>
                <a:ext uri="{63B3BB69-23CF-44E3-9099-C40C66FF867C}">
                  <a14:compatExt spid="_x0000_s44050"/>
                </a:ext>
                <a:ext uri="{FF2B5EF4-FFF2-40B4-BE49-F238E27FC236}">
                  <a16:creationId xmlns:a16="http://schemas.microsoft.com/office/drawing/2014/main" id="{00000000-0008-0000-0400-00001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3</xdr:col>
          <xdr:colOff>638175</xdr:colOff>
          <xdr:row>18</xdr:row>
          <xdr:rowOff>104775</xdr:rowOff>
        </xdr:to>
        <xdr:sp macro="" textlink="">
          <xdr:nvSpPr>
            <xdr:cNvPr id="44051" name="Check Box 19" hidden="1">
              <a:extLst>
                <a:ext uri="{63B3BB69-23CF-44E3-9099-C40C66FF867C}">
                  <a14:compatExt spid="_x0000_s44051"/>
                </a:ext>
                <a:ext uri="{FF2B5EF4-FFF2-40B4-BE49-F238E27FC236}">
                  <a16:creationId xmlns:a16="http://schemas.microsoft.com/office/drawing/2014/main" id="{00000000-0008-0000-0400-00001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17</xdr:row>
          <xdr:rowOff>0</xdr:rowOff>
        </xdr:from>
        <xdr:to>
          <xdr:col>3</xdr:col>
          <xdr:colOff>1333500</xdr:colOff>
          <xdr:row>18</xdr:row>
          <xdr:rowOff>104775</xdr:rowOff>
        </xdr:to>
        <xdr:sp macro="" textlink="">
          <xdr:nvSpPr>
            <xdr:cNvPr id="44052" name="Check Box 20" hidden="1">
              <a:extLst>
                <a:ext uri="{63B3BB69-23CF-44E3-9099-C40C66FF867C}">
                  <a14:compatExt spid="_x0000_s44052"/>
                </a:ext>
                <a:ext uri="{FF2B5EF4-FFF2-40B4-BE49-F238E27FC236}">
                  <a16:creationId xmlns:a16="http://schemas.microsoft.com/office/drawing/2014/main" id="{00000000-0008-0000-0400-00001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3</xdr:col>
          <xdr:colOff>638175</xdr:colOff>
          <xdr:row>19</xdr:row>
          <xdr:rowOff>104775</xdr:rowOff>
        </xdr:to>
        <xdr:sp macro="" textlink="">
          <xdr:nvSpPr>
            <xdr:cNvPr id="44053" name="Check Box 21" hidden="1">
              <a:extLst>
                <a:ext uri="{63B3BB69-23CF-44E3-9099-C40C66FF867C}">
                  <a14:compatExt spid="_x0000_s44053"/>
                </a:ext>
                <a:ext uri="{FF2B5EF4-FFF2-40B4-BE49-F238E27FC236}">
                  <a16:creationId xmlns:a16="http://schemas.microsoft.com/office/drawing/2014/main" id="{00000000-0008-0000-0400-00001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18</xdr:row>
          <xdr:rowOff>0</xdr:rowOff>
        </xdr:from>
        <xdr:to>
          <xdr:col>3</xdr:col>
          <xdr:colOff>1333500</xdr:colOff>
          <xdr:row>19</xdr:row>
          <xdr:rowOff>104775</xdr:rowOff>
        </xdr:to>
        <xdr:sp macro="" textlink="">
          <xdr:nvSpPr>
            <xdr:cNvPr id="44054" name="Check Box 22" hidden="1">
              <a:extLst>
                <a:ext uri="{63B3BB69-23CF-44E3-9099-C40C66FF867C}">
                  <a14:compatExt spid="_x0000_s44054"/>
                </a:ext>
                <a:ext uri="{FF2B5EF4-FFF2-40B4-BE49-F238E27FC236}">
                  <a16:creationId xmlns:a16="http://schemas.microsoft.com/office/drawing/2014/main" id="{00000000-0008-0000-0400-00001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3</xdr:col>
          <xdr:colOff>638175</xdr:colOff>
          <xdr:row>20</xdr:row>
          <xdr:rowOff>104775</xdr:rowOff>
        </xdr:to>
        <xdr:sp macro="" textlink="">
          <xdr:nvSpPr>
            <xdr:cNvPr id="44055" name="Check Box 23" hidden="1">
              <a:extLst>
                <a:ext uri="{63B3BB69-23CF-44E3-9099-C40C66FF867C}">
                  <a14:compatExt spid="_x0000_s44055"/>
                </a:ext>
                <a:ext uri="{FF2B5EF4-FFF2-40B4-BE49-F238E27FC236}">
                  <a16:creationId xmlns:a16="http://schemas.microsoft.com/office/drawing/2014/main" id="{00000000-0008-0000-0400-00001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19</xdr:row>
          <xdr:rowOff>0</xdr:rowOff>
        </xdr:from>
        <xdr:to>
          <xdr:col>3</xdr:col>
          <xdr:colOff>1333500</xdr:colOff>
          <xdr:row>20</xdr:row>
          <xdr:rowOff>104775</xdr:rowOff>
        </xdr:to>
        <xdr:sp macro="" textlink="">
          <xdr:nvSpPr>
            <xdr:cNvPr id="44056" name="Check Box 24" hidden="1">
              <a:extLst>
                <a:ext uri="{63B3BB69-23CF-44E3-9099-C40C66FF867C}">
                  <a14:compatExt spid="_x0000_s44056"/>
                </a:ext>
                <a:ext uri="{FF2B5EF4-FFF2-40B4-BE49-F238E27FC236}">
                  <a16:creationId xmlns:a16="http://schemas.microsoft.com/office/drawing/2014/main" id="{00000000-0008-0000-0400-00001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3</xdr:col>
          <xdr:colOff>638175</xdr:colOff>
          <xdr:row>21</xdr:row>
          <xdr:rowOff>104775</xdr:rowOff>
        </xdr:to>
        <xdr:sp macro="" textlink="">
          <xdr:nvSpPr>
            <xdr:cNvPr id="44057" name="Check Box 25" hidden="1">
              <a:extLst>
                <a:ext uri="{63B3BB69-23CF-44E3-9099-C40C66FF867C}">
                  <a14:compatExt spid="_x0000_s44057"/>
                </a:ext>
                <a:ext uri="{FF2B5EF4-FFF2-40B4-BE49-F238E27FC236}">
                  <a16:creationId xmlns:a16="http://schemas.microsoft.com/office/drawing/2014/main" id="{00000000-0008-0000-0400-00001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20</xdr:row>
          <xdr:rowOff>0</xdr:rowOff>
        </xdr:from>
        <xdr:to>
          <xdr:col>3</xdr:col>
          <xdr:colOff>1333500</xdr:colOff>
          <xdr:row>21</xdr:row>
          <xdr:rowOff>104775</xdr:rowOff>
        </xdr:to>
        <xdr:sp macro="" textlink="">
          <xdr:nvSpPr>
            <xdr:cNvPr id="44058" name="Check Box 26" hidden="1">
              <a:extLst>
                <a:ext uri="{63B3BB69-23CF-44E3-9099-C40C66FF867C}">
                  <a14:compatExt spid="_x0000_s44058"/>
                </a:ext>
                <a:ext uri="{FF2B5EF4-FFF2-40B4-BE49-F238E27FC236}">
                  <a16:creationId xmlns:a16="http://schemas.microsoft.com/office/drawing/2014/main" id="{00000000-0008-0000-0400-00001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3</xdr:col>
          <xdr:colOff>638175</xdr:colOff>
          <xdr:row>22</xdr:row>
          <xdr:rowOff>47625</xdr:rowOff>
        </xdr:to>
        <xdr:sp macro="" textlink="">
          <xdr:nvSpPr>
            <xdr:cNvPr id="44059" name="Check Box 27" hidden="1">
              <a:extLst>
                <a:ext uri="{63B3BB69-23CF-44E3-9099-C40C66FF867C}">
                  <a14:compatExt spid="_x0000_s44059"/>
                </a:ext>
                <a:ext uri="{FF2B5EF4-FFF2-40B4-BE49-F238E27FC236}">
                  <a16:creationId xmlns:a16="http://schemas.microsoft.com/office/drawing/2014/main" id="{00000000-0008-0000-0400-00001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21</xdr:row>
          <xdr:rowOff>0</xdr:rowOff>
        </xdr:from>
        <xdr:to>
          <xdr:col>3</xdr:col>
          <xdr:colOff>1333500</xdr:colOff>
          <xdr:row>22</xdr:row>
          <xdr:rowOff>47625</xdr:rowOff>
        </xdr:to>
        <xdr:sp macro="" textlink="">
          <xdr:nvSpPr>
            <xdr:cNvPr id="44060" name="Check Box 28" hidden="1">
              <a:extLst>
                <a:ext uri="{63B3BB69-23CF-44E3-9099-C40C66FF867C}">
                  <a14:compatExt spid="_x0000_s44060"/>
                </a:ext>
                <a:ext uri="{FF2B5EF4-FFF2-40B4-BE49-F238E27FC236}">
                  <a16:creationId xmlns:a16="http://schemas.microsoft.com/office/drawing/2014/main" id="{00000000-0008-0000-0400-00001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3</xdr:col>
          <xdr:colOff>638175</xdr:colOff>
          <xdr:row>23</xdr:row>
          <xdr:rowOff>104775</xdr:rowOff>
        </xdr:to>
        <xdr:sp macro="" textlink="">
          <xdr:nvSpPr>
            <xdr:cNvPr id="44061" name="Check Box 29" hidden="1">
              <a:extLst>
                <a:ext uri="{63B3BB69-23CF-44E3-9099-C40C66FF867C}">
                  <a14:compatExt spid="_x0000_s44061"/>
                </a:ext>
                <a:ext uri="{FF2B5EF4-FFF2-40B4-BE49-F238E27FC236}">
                  <a16:creationId xmlns:a16="http://schemas.microsoft.com/office/drawing/2014/main" id="{00000000-0008-0000-0400-00001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22</xdr:row>
          <xdr:rowOff>0</xdr:rowOff>
        </xdr:from>
        <xdr:to>
          <xdr:col>3</xdr:col>
          <xdr:colOff>1333500</xdr:colOff>
          <xdr:row>23</xdr:row>
          <xdr:rowOff>104775</xdr:rowOff>
        </xdr:to>
        <xdr:sp macro="" textlink="">
          <xdr:nvSpPr>
            <xdr:cNvPr id="44062" name="Check Box 30" hidden="1">
              <a:extLst>
                <a:ext uri="{63B3BB69-23CF-44E3-9099-C40C66FF867C}">
                  <a14:compatExt spid="_x0000_s44062"/>
                </a:ext>
                <a:ext uri="{FF2B5EF4-FFF2-40B4-BE49-F238E27FC236}">
                  <a16:creationId xmlns:a16="http://schemas.microsoft.com/office/drawing/2014/main" id="{00000000-0008-0000-0400-00001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3</xdr:col>
          <xdr:colOff>638175</xdr:colOff>
          <xdr:row>24</xdr:row>
          <xdr:rowOff>104775</xdr:rowOff>
        </xdr:to>
        <xdr:sp macro="" textlink="">
          <xdr:nvSpPr>
            <xdr:cNvPr id="44063" name="Check Box 31" hidden="1">
              <a:extLst>
                <a:ext uri="{63B3BB69-23CF-44E3-9099-C40C66FF867C}">
                  <a14:compatExt spid="_x0000_s44063"/>
                </a:ext>
                <a:ext uri="{FF2B5EF4-FFF2-40B4-BE49-F238E27FC236}">
                  <a16:creationId xmlns:a16="http://schemas.microsoft.com/office/drawing/2014/main" id="{00000000-0008-0000-0400-00001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23</xdr:row>
          <xdr:rowOff>0</xdr:rowOff>
        </xdr:from>
        <xdr:to>
          <xdr:col>3</xdr:col>
          <xdr:colOff>1333500</xdr:colOff>
          <xdr:row>24</xdr:row>
          <xdr:rowOff>104775</xdr:rowOff>
        </xdr:to>
        <xdr:sp macro="" textlink="">
          <xdr:nvSpPr>
            <xdr:cNvPr id="44064" name="Check Box 32" hidden="1">
              <a:extLst>
                <a:ext uri="{63B3BB69-23CF-44E3-9099-C40C66FF867C}">
                  <a14:compatExt spid="_x0000_s44064"/>
                </a:ext>
                <a:ext uri="{FF2B5EF4-FFF2-40B4-BE49-F238E27FC236}">
                  <a16:creationId xmlns:a16="http://schemas.microsoft.com/office/drawing/2014/main" id="{00000000-0008-0000-0400-00002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3</xdr:col>
          <xdr:colOff>638175</xdr:colOff>
          <xdr:row>25</xdr:row>
          <xdr:rowOff>85725</xdr:rowOff>
        </xdr:to>
        <xdr:sp macro="" textlink="">
          <xdr:nvSpPr>
            <xdr:cNvPr id="44065" name="Check Box 33" hidden="1">
              <a:extLst>
                <a:ext uri="{63B3BB69-23CF-44E3-9099-C40C66FF867C}">
                  <a14:compatExt spid="_x0000_s44065"/>
                </a:ext>
                <a:ext uri="{FF2B5EF4-FFF2-40B4-BE49-F238E27FC236}">
                  <a16:creationId xmlns:a16="http://schemas.microsoft.com/office/drawing/2014/main" id="{00000000-0008-0000-0400-00002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24</xdr:row>
          <xdr:rowOff>0</xdr:rowOff>
        </xdr:from>
        <xdr:to>
          <xdr:col>3</xdr:col>
          <xdr:colOff>1333500</xdr:colOff>
          <xdr:row>25</xdr:row>
          <xdr:rowOff>85725</xdr:rowOff>
        </xdr:to>
        <xdr:sp macro="" textlink="">
          <xdr:nvSpPr>
            <xdr:cNvPr id="44066" name="Check Box 34" hidden="1">
              <a:extLst>
                <a:ext uri="{63B3BB69-23CF-44E3-9099-C40C66FF867C}">
                  <a14:compatExt spid="_x0000_s44066"/>
                </a:ext>
                <a:ext uri="{FF2B5EF4-FFF2-40B4-BE49-F238E27FC236}">
                  <a16:creationId xmlns:a16="http://schemas.microsoft.com/office/drawing/2014/main" id="{00000000-0008-0000-0400-00002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4</xdr:col>
          <xdr:colOff>638175</xdr:colOff>
          <xdr:row>25</xdr:row>
          <xdr:rowOff>85725</xdr:rowOff>
        </xdr:to>
        <xdr:sp macro="" textlink="">
          <xdr:nvSpPr>
            <xdr:cNvPr id="44067" name="Check Box 35" hidden="1">
              <a:extLst>
                <a:ext uri="{63B3BB69-23CF-44E3-9099-C40C66FF867C}">
                  <a14:compatExt spid="_x0000_s44067"/>
                </a:ext>
                <a:ext uri="{FF2B5EF4-FFF2-40B4-BE49-F238E27FC236}">
                  <a16:creationId xmlns:a16="http://schemas.microsoft.com/office/drawing/2014/main" id="{00000000-0008-0000-0400-00002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24</xdr:row>
          <xdr:rowOff>0</xdr:rowOff>
        </xdr:from>
        <xdr:to>
          <xdr:col>4</xdr:col>
          <xdr:colOff>1333500</xdr:colOff>
          <xdr:row>25</xdr:row>
          <xdr:rowOff>85725</xdr:rowOff>
        </xdr:to>
        <xdr:sp macro="" textlink="">
          <xdr:nvSpPr>
            <xdr:cNvPr id="44068" name="Check Box 36" hidden="1">
              <a:extLst>
                <a:ext uri="{63B3BB69-23CF-44E3-9099-C40C66FF867C}">
                  <a14:compatExt spid="_x0000_s44068"/>
                </a:ext>
                <a:ext uri="{FF2B5EF4-FFF2-40B4-BE49-F238E27FC236}">
                  <a16:creationId xmlns:a16="http://schemas.microsoft.com/office/drawing/2014/main" id="{00000000-0008-0000-0400-00002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4</xdr:col>
          <xdr:colOff>638175</xdr:colOff>
          <xdr:row>24</xdr:row>
          <xdr:rowOff>104775</xdr:rowOff>
        </xdr:to>
        <xdr:sp macro="" textlink="">
          <xdr:nvSpPr>
            <xdr:cNvPr id="44069" name="Check Box 37" hidden="1">
              <a:extLst>
                <a:ext uri="{63B3BB69-23CF-44E3-9099-C40C66FF867C}">
                  <a14:compatExt spid="_x0000_s44069"/>
                </a:ext>
                <a:ext uri="{FF2B5EF4-FFF2-40B4-BE49-F238E27FC236}">
                  <a16:creationId xmlns:a16="http://schemas.microsoft.com/office/drawing/2014/main" id="{00000000-0008-0000-0400-00002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23</xdr:row>
          <xdr:rowOff>0</xdr:rowOff>
        </xdr:from>
        <xdr:to>
          <xdr:col>4</xdr:col>
          <xdr:colOff>1333500</xdr:colOff>
          <xdr:row>24</xdr:row>
          <xdr:rowOff>104775</xdr:rowOff>
        </xdr:to>
        <xdr:sp macro="" textlink="">
          <xdr:nvSpPr>
            <xdr:cNvPr id="44070" name="Check Box 38" hidden="1">
              <a:extLst>
                <a:ext uri="{63B3BB69-23CF-44E3-9099-C40C66FF867C}">
                  <a14:compatExt spid="_x0000_s44070"/>
                </a:ext>
                <a:ext uri="{FF2B5EF4-FFF2-40B4-BE49-F238E27FC236}">
                  <a16:creationId xmlns:a16="http://schemas.microsoft.com/office/drawing/2014/main" id="{00000000-0008-0000-0400-00002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4</xdr:col>
          <xdr:colOff>638175</xdr:colOff>
          <xdr:row>23</xdr:row>
          <xdr:rowOff>104775</xdr:rowOff>
        </xdr:to>
        <xdr:sp macro="" textlink="">
          <xdr:nvSpPr>
            <xdr:cNvPr id="44071" name="Check Box 39" hidden="1">
              <a:extLst>
                <a:ext uri="{63B3BB69-23CF-44E3-9099-C40C66FF867C}">
                  <a14:compatExt spid="_x0000_s44071"/>
                </a:ext>
                <a:ext uri="{FF2B5EF4-FFF2-40B4-BE49-F238E27FC236}">
                  <a16:creationId xmlns:a16="http://schemas.microsoft.com/office/drawing/2014/main" id="{00000000-0008-0000-0400-00002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22</xdr:row>
          <xdr:rowOff>0</xdr:rowOff>
        </xdr:from>
        <xdr:to>
          <xdr:col>4</xdr:col>
          <xdr:colOff>1333500</xdr:colOff>
          <xdr:row>23</xdr:row>
          <xdr:rowOff>104775</xdr:rowOff>
        </xdr:to>
        <xdr:sp macro="" textlink="">
          <xdr:nvSpPr>
            <xdr:cNvPr id="44072" name="Check Box 40" hidden="1">
              <a:extLst>
                <a:ext uri="{63B3BB69-23CF-44E3-9099-C40C66FF867C}">
                  <a14:compatExt spid="_x0000_s44072"/>
                </a:ext>
                <a:ext uri="{FF2B5EF4-FFF2-40B4-BE49-F238E27FC236}">
                  <a16:creationId xmlns:a16="http://schemas.microsoft.com/office/drawing/2014/main" id="{00000000-0008-0000-0400-00002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4</xdr:col>
          <xdr:colOff>638175</xdr:colOff>
          <xdr:row>22</xdr:row>
          <xdr:rowOff>47625</xdr:rowOff>
        </xdr:to>
        <xdr:sp macro="" textlink="">
          <xdr:nvSpPr>
            <xdr:cNvPr id="44073" name="Check Box 41" hidden="1">
              <a:extLst>
                <a:ext uri="{63B3BB69-23CF-44E3-9099-C40C66FF867C}">
                  <a14:compatExt spid="_x0000_s44073"/>
                </a:ext>
                <a:ext uri="{FF2B5EF4-FFF2-40B4-BE49-F238E27FC236}">
                  <a16:creationId xmlns:a16="http://schemas.microsoft.com/office/drawing/2014/main" id="{00000000-0008-0000-0400-00002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21</xdr:row>
          <xdr:rowOff>0</xdr:rowOff>
        </xdr:from>
        <xdr:to>
          <xdr:col>4</xdr:col>
          <xdr:colOff>1333500</xdr:colOff>
          <xdr:row>22</xdr:row>
          <xdr:rowOff>47625</xdr:rowOff>
        </xdr:to>
        <xdr:sp macro="" textlink="">
          <xdr:nvSpPr>
            <xdr:cNvPr id="44074" name="Check Box 42" hidden="1">
              <a:extLst>
                <a:ext uri="{63B3BB69-23CF-44E3-9099-C40C66FF867C}">
                  <a14:compatExt spid="_x0000_s44074"/>
                </a:ext>
                <a:ext uri="{FF2B5EF4-FFF2-40B4-BE49-F238E27FC236}">
                  <a16:creationId xmlns:a16="http://schemas.microsoft.com/office/drawing/2014/main" id="{00000000-0008-0000-0400-00002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4</xdr:col>
          <xdr:colOff>638175</xdr:colOff>
          <xdr:row>21</xdr:row>
          <xdr:rowOff>104775</xdr:rowOff>
        </xdr:to>
        <xdr:sp macro="" textlink="">
          <xdr:nvSpPr>
            <xdr:cNvPr id="44075" name="Check Box 43" hidden="1">
              <a:extLst>
                <a:ext uri="{63B3BB69-23CF-44E3-9099-C40C66FF867C}">
                  <a14:compatExt spid="_x0000_s44075"/>
                </a:ext>
                <a:ext uri="{FF2B5EF4-FFF2-40B4-BE49-F238E27FC236}">
                  <a16:creationId xmlns:a16="http://schemas.microsoft.com/office/drawing/2014/main" id="{00000000-0008-0000-0400-00002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20</xdr:row>
          <xdr:rowOff>0</xdr:rowOff>
        </xdr:from>
        <xdr:to>
          <xdr:col>4</xdr:col>
          <xdr:colOff>1333500</xdr:colOff>
          <xdr:row>21</xdr:row>
          <xdr:rowOff>104775</xdr:rowOff>
        </xdr:to>
        <xdr:sp macro="" textlink="">
          <xdr:nvSpPr>
            <xdr:cNvPr id="44076" name="Check Box 44" hidden="1">
              <a:extLst>
                <a:ext uri="{63B3BB69-23CF-44E3-9099-C40C66FF867C}">
                  <a14:compatExt spid="_x0000_s44076"/>
                </a:ext>
                <a:ext uri="{FF2B5EF4-FFF2-40B4-BE49-F238E27FC236}">
                  <a16:creationId xmlns:a16="http://schemas.microsoft.com/office/drawing/2014/main" id="{00000000-0008-0000-0400-00002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4</xdr:col>
          <xdr:colOff>638175</xdr:colOff>
          <xdr:row>20</xdr:row>
          <xdr:rowOff>104775</xdr:rowOff>
        </xdr:to>
        <xdr:sp macro="" textlink="">
          <xdr:nvSpPr>
            <xdr:cNvPr id="44077" name="Check Box 45" hidden="1">
              <a:extLst>
                <a:ext uri="{63B3BB69-23CF-44E3-9099-C40C66FF867C}">
                  <a14:compatExt spid="_x0000_s44077"/>
                </a:ext>
                <a:ext uri="{FF2B5EF4-FFF2-40B4-BE49-F238E27FC236}">
                  <a16:creationId xmlns:a16="http://schemas.microsoft.com/office/drawing/2014/main" id="{00000000-0008-0000-0400-00002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19</xdr:row>
          <xdr:rowOff>0</xdr:rowOff>
        </xdr:from>
        <xdr:to>
          <xdr:col>4</xdr:col>
          <xdr:colOff>1333500</xdr:colOff>
          <xdr:row>20</xdr:row>
          <xdr:rowOff>104775</xdr:rowOff>
        </xdr:to>
        <xdr:sp macro="" textlink="">
          <xdr:nvSpPr>
            <xdr:cNvPr id="44078" name="Check Box 46" hidden="1">
              <a:extLst>
                <a:ext uri="{63B3BB69-23CF-44E3-9099-C40C66FF867C}">
                  <a14:compatExt spid="_x0000_s44078"/>
                </a:ext>
                <a:ext uri="{FF2B5EF4-FFF2-40B4-BE49-F238E27FC236}">
                  <a16:creationId xmlns:a16="http://schemas.microsoft.com/office/drawing/2014/main" id="{00000000-0008-0000-0400-00002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4</xdr:col>
          <xdr:colOff>638175</xdr:colOff>
          <xdr:row>19</xdr:row>
          <xdr:rowOff>104775</xdr:rowOff>
        </xdr:to>
        <xdr:sp macro="" textlink="">
          <xdr:nvSpPr>
            <xdr:cNvPr id="44079" name="Check Box 47" hidden="1">
              <a:extLst>
                <a:ext uri="{63B3BB69-23CF-44E3-9099-C40C66FF867C}">
                  <a14:compatExt spid="_x0000_s44079"/>
                </a:ext>
                <a:ext uri="{FF2B5EF4-FFF2-40B4-BE49-F238E27FC236}">
                  <a16:creationId xmlns:a16="http://schemas.microsoft.com/office/drawing/2014/main" id="{00000000-0008-0000-0400-00002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18</xdr:row>
          <xdr:rowOff>0</xdr:rowOff>
        </xdr:from>
        <xdr:to>
          <xdr:col>4</xdr:col>
          <xdr:colOff>1333500</xdr:colOff>
          <xdr:row>19</xdr:row>
          <xdr:rowOff>104775</xdr:rowOff>
        </xdr:to>
        <xdr:sp macro="" textlink="">
          <xdr:nvSpPr>
            <xdr:cNvPr id="44080" name="Check Box 48" hidden="1">
              <a:extLst>
                <a:ext uri="{63B3BB69-23CF-44E3-9099-C40C66FF867C}">
                  <a14:compatExt spid="_x0000_s44080"/>
                </a:ext>
                <a:ext uri="{FF2B5EF4-FFF2-40B4-BE49-F238E27FC236}">
                  <a16:creationId xmlns:a16="http://schemas.microsoft.com/office/drawing/2014/main" id="{00000000-0008-0000-0400-00003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4</xdr:col>
          <xdr:colOff>638175</xdr:colOff>
          <xdr:row>18</xdr:row>
          <xdr:rowOff>104775</xdr:rowOff>
        </xdr:to>
        <xdr:sp macro="" textlink="">
          <xdr:nvSpPr>
            <xdr:cNvPr id="44081" name="Check Box 49" hidden="1">
              <a:extLst>
                <a:ext uri="{63B3BB69-23CF-44E3-9099-C40C66FF867C}">
                  <a14:compatExt spid="_x0000_s44081"/>
                </a:ext>
                <a:ext uri="{FF2B5EF4-FFF2-40B4-BE49-F238E27FC236}">
                  <a16:creationId xmlns:a16="http://schemas.microsoft.com/office/drawing/2014/main" id="{00000000-0008-0000-0400-00003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17</xdr:row>
          <xdr:rowOff>0</xdr:rowOff>
        </xdr:from>
        <xdr:to>
          <xdr:col>4</xdr:col>
          <xdr:colOff>1333500</xdr:colOff>
          <xdr:row>18</xdr:row>
          <xdr:rowOff>104775</xdr:rowOff>
        </xdr:to>
        <xdr:sp macro="" textlink="">
          <xdr:nvSpPr>
            <xdr:cNvPr id="44082" name="Check Box 50" hidden="1">
              <a:extLst>
                <a:ext uri="{63B3BB69-23CF-44E3-9099-C40C66FF867C}">
                  <a14:compatExt spid="_x0000_s44082"/>
                </a:ext>
                <a:ext uri="{FF2B5EF4-FFF2-40B4-BE49-F238E27FC236}">
                  <a16:creationId xmlns:a16="http://schemas.microsoft.com/office/drawing/2014/main" id="{00000000-0008-0000-0400-00003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4</xdr:col>
          <xdr:colOff>638175</xdr:colOff>
          <xdr:row>17</xdr:row>
          <xdr:rowOff>104775</xdr:rowOff>
        </xdr:to>
        <xdr:sp macro="" textlink="">
          <xdr:nvSpPr>
            <xdr:cNvPr id="44083" name="Check Box 51" hidden="1">
              <a:extLst>
                <a:ext uri="{63B3BB69-23CF-44E3-9099-C40C66FF867C}">
                  <a14:compatExt spid="_x0000_s44083"/>
                </a:ext>
                <a:ext uri="{FF2B5EF4-FFF2-40B4-BE49-F238E27FC236}">
                  <a16:creationId xmlns:a16="http://schemas.microsoft.com/office/drawing/2014/main" id="{00000000-0008-0000-0400-00003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16</xdr:row>
          <xdr:rowOff>0</xdr:rowOff>
        </xdr:from>
        <xdr:to>
          <xdr:col>4</xdr:col>
          <xdr:colOff>1333500</xdr:colOff>
          <xdr:row>17</xdr:row>
          <xdr:rowOff>104775</xdr:rowOff>
        </xdr:to>
        <xdr:sp macro="" textlink="">
          <xdr:nvSpPr>
            <xdr:cNvPr id="44084" name="Check Box 52" hidden="1">
              <a:extLst>
                <a:ext uri="{63B3BB69-23CF-44E3-9099-C40C66FF867C}">
                  <a14:compatExt spid="_x0000_s44084"/>
                </a:ext>
                <a:ext uri="{FF2B5EF4-FFF2-40B4-BE49-F238E27FC236}">
                  <a16:creationId xmlns:a16="http://schemas.microsoft.com/office/drawing/2014/main" id="{00000000-0008-0000-0400-00003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4</xdr:col>
          <xdr:colOff>638175</xdr:colOff>
          <xdr:row>16</xdr:row>
          <xdr:rowOff>104775</xdr:rowOff>
        </xdr:to>
        <xdr:sp macro="" textlink="">
          <xdr:nvSpPr>
            <xdr:cNvPr id="44085" name="Check Box 53" hidden="1">
              <a:extLst>
                <a:ext uri="{63B3BB69-23CF-44E3-9099-C40C66FF867C}">
                  <a14:compatExt spid="_x0000_s44085"/>
                </a:ext>
                <a:ext uri="{FF2B5EF4-FFF2-40B4-BE49-F238E27FC236}">
                  <a16:creationId xmlns:a16="http://schemas.microsoft.com/office/drawing/2014/main" id="{00000000-0008-0000-0400-00003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15</xdr:row>
          <xdr:rowOff>0</xdr:rowOff>
        </xdr:from>
        <xdr:to>
          <xdr:col>4</xdr:col>
          <xdr:colOff>1333500</xdr:colOff>
          <xdr:row>16</xdr:row>
          <xdr:rowOff>104775</xdr:rowOff>
        </xdr:to>
        <xdr:sp macro="" textlink="">
          <xdr:nvSpPr>
            <xdr:cNvPr id="44086" name="Check Box 54" hidden="1">
              <a:extLst>
                <a:ext uri="{63B3BB69-23CF-44E3-9099-C40C66FF867C}">
                  <a14:compatExt spid="_x0000_s44086"/>
                </a:ext>
                <a:ext uri="{FF2B5EF4-FFF2-40B4-BE49-F238E27FC236}">
                  <a16:creationId xmlns:a16="http://schemas.microsoft.com/office/drawing/2014/main" id="{00000000-0008-0000-0400-00003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4</xdr:col>
          <xdr:colOff>638175</xdr:colOff>
          <xdr:row>15</xdr:row>
          <xdr:rowOff>47625</xdr:rowOff>
        </xdr:to>
        <xdr:sp macro="" textlink="">
          <xdr:nvSpPr>
            <xdr:cNvPr id="44087" name="Check Box 55" hidden="1">
              <a:extLst>
                <a:ext uri="{63B3BB69-23CF-44E3-9099-C40C66FF867C}">
                  <a14:compatExt spid="_x0000_s44087"/>
                </a:ext>
                <a:ext uri="{FF2B5EF4-FFF2-40B4-BE49-F238E27FC236}">
                  <a16:creationId xmlns:a16="http://schemas.microsoft.com/office/drawing/2014/main" id="{00000000-0008-0000-0400-00003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14</xdr:row>
          <xdr:rowOff>0</xdr:rowOff>
        </xdr:from>
        <xdr:to>
          <xdr:col>4</xdr:col>
          <xdr:colOff>1333500</xdr:colOff>
          <xdr:row>15</xdr:row>
          <xdr:rowOff>47625</xdr:rowOff>
        </xdr:to>
        <xdr:sp macro="" textlink="">
          <xdr:nvSpPr>
            <xdr:cNvPr id="44088" name="Check Box 56" hidden="1">
              <a:extLst>
                <a:ext uri="{63B3BB69-23CF-44E3-9099-C40C66FF867C}">
                  <a14:compatExt spid="_x0000_s44088"/>
                </a:ext>
                <a:ext uri="{FF2B5EF4-FFF2-40B4-BE49-F238E27FC236}">
                  <a16:creationId xmlns:a16="http://schemas.microsoft.com/office/drawing/2014/main" id="{00000000-0008-0000-0400-00003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4</xdr:col>
          <xdr:colOff>638175</xdr:colOff>
          <xdr:row>13</xdr:row>
          <xdr:rowOff>104775</xdr:rowOff>
        </xdr:to>
        <xdr:sp macro="" textlink="">
          <xdr:nvSpPr>
            <xdr:cNvPr id="44089" name="Check Box 57" hidden="1">
              <a:extLst>
                <a:ext uri="{63B3BB69-23CF-44E3-9099-C40C66FF867C}">
                  <a14:compatExt spid="_x0000_s44089"/>
                </a:ext>
                <a:ext uri="{FF2B5EF4-FFF2-40B4-BE49-F238E27FC236}">
                  <a16:creationId xmlns:a16="http://schemas.microsoft.com/office/drawing/2014/main" id="{00000000-0008-0000-0400-00003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12</xdr:row>
          <xdr:rowOff>0</xdr:rowOff>
        </xdr:from>
        <xdr:to>
          <xdr:col>4</xdr:col>
          <xdr:colOff>1333500</xdr:colOff>
          <xdr:row>13</xdr:row>
          <xdr:rowOff>104775</xdr:rowOff>
        </xdr:to>
        <xdr:sp macro="" textlink="">
          <xdr:nvSpPr>
            <xdr:cNvPr id="44090" name="Check Box 58" hidden="1">
              <a:extLst>
                <a:ext uri="{63B3BB69-23CF-44E3-9099-C40C66FF867C}">
                  <a14:compatExt spid="_x0000_s44090"/>
                </a:ext>
                <a:ext uri="{FF2B5EF4-FFF2-40B4-BE49-F238E27FC236}">
                  <a16:creationId xmlns:a16="http://schemas.microsoft.com/office/drawing/2014/main" id="{00000000-0008-0000-0400-00003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4</xdr:col>
          <xdr:colOff>638175</xdr:colOff>
          <xdr:row>14</xdr:row>
          <xdr:rowOff>104775</xdr:rowOff>
        </xdr:to>
        <xdr:sp macro="" textlink="">
          <xdr:nvSpPr>
            <xdr:cNvPr id="44091" name="Check Box 59" hidden="1">
              <a:extLst>
                <a:ext uri="{63B3BB69-23CF-44E3-9099-C40C66FF867C}">
                  <a14:compatExt spid="_x0000_s44091"/>
                </a:ext>
                <a:ext uri="{FF2B5EF4-FFF2-40B4-BE49-F238E27FC236}">
                  <a16:creationId xmlns:a16="http://schemas.microsoft.com/office/drawing/2014/main" id="{00000000-0008-0000-0400-00003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13</xdr:row>
          <xdr:rowOff>0</xdr:rowOff>
        </xdr:from>
        <xdr:to>
          <xdr:col>4</xdr:col>
          <xdr:colOff>1333500</xdr:colOff>
          <xdr:row>14</xdr:row>
          <xdr:rowOff>104775</xdr:rowOff>
        </xdr:to>
        <xdr:sp macro="" textlink="">
          <xdr:nvSpPr>
            <xdr:cNvPr id="44092" name="Check Box 60" hidden="1">
              <a:extLst>
                <a:ext uri="{63B3BB69-23CF-44E3-9099-C40C66FF867C}">
                  <a14:compatExt spid="_x0000_s44092"/>
                </a:ext>
                <a:ext uri="{FF2B5EF4-FFF2-40B4-BE49-F238E27FC236}">
                  <a16:creationId xmlns:a16="http://schemas.microsoft.com/office/drawing/2014/main" id="{00000000-0008-0000-0400-00003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3</xdr:col>
          <xdr:colOff>638175</xdr:colOff>
          <xdr:row>11</xdr:row>
          <xdr:rowOff>38100</xdr:rowOff>
        </xdr:to>
        <xdr:sp macro="" textlink="">
          <xdr:nvSpPr>
            <xdr:cNvPr id="44093" name="Check Box 61" hidden="1">
              <a:extLst>
                <a:ext uri="{63B3BB69-23CF-44E3-9099-C40C66FF867C}">
                  <a14:compatExt spid="_x0000_s44093"/>
                </a:ext>
                <a:ext uri="{FF2B5EF4-FFF2-40B4-BE49-F238E27FC236}">
                  <a16:creationId xmlns:a16="http://schemas.microsoft.com/office/drawing/2014/main" id="{00000000-0008-0000-0400-00003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10</xdr:row>
          <xdr:rowOff>0</xdr:rowOff>
        </xdr:from>
        <xdr:to>
          <xdr:col>3</xdr:col>
          <xdr:colOff>1333500</xdr:colOff>
          <xdr:row>11</xdr:row>
          <xdr:rowOff>38100</xdr:rowOff>
        </xdr:to>
        <xdr:sp macro="" textlink="">
          <xdr:nvSpPr>
            <xdr:cNvPr id="44094" name="Check Box 62" hidden="1">
              <a:extLst>
                <a:ext uri="{63B3BB69-23CF-44E3-9099-C40C66FF867C}">
                  <a14:compatExt spid="_x0000_s44094"/>
                </a:ext>
                <a:ext uri="{FF2B5EF4-FFF2-40B4-BE49-F238E27FC236}">
                  <a16:creationId xmlns:a16="http://schemas.microsoft.com/office/drawing/2014/main" id="{00000000-0008-0000-0400-00003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4</xdr:col>
          <xdr:colOff>638175</xdr:colOff>
          <xdr:row>37</xdr:row>
          <xdr:rowOff>228600</xdr:rowOff>
        </xdr:to>
        <xdr:sp macro="" textlink="">
          <xdr:nvSpPr>
            <xdr:cNvPr id="44095" name="Check Box 63" hidden="1">
              <a:extLst>
                <a:ext uri="{63B3BB69-23CF-44E3-9099-C40C66FF867C}">
                  <a14:compatExt spid="_x0000_s44095"/>
                </a:ext>
                <a:ext uri="{FF2B5EF4-FFF2-40B4-BE49-F238E27FC236}">
                  <a16:creationId xmlns:a16="http://schemas.microsoft.com/office/drawing/2014/main" id="{00000000-0008-0000-0400-00003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36</xdr:row>
          <xdr:rowOff>0</xdr:rowOff>
        </xdr:from>
        <xdr:to>
          <xdr:col>4</xdr:col>
          <xdr:colOff>1333500</xdr:colOff>
          <xdr:row>37</xdr:row>
          <xdr:rowOff>228600</xdr:rowOff>
        </xdr:to>
        <xdr:sp macro="" textlink="">
          <xdr:nvSpPr>
            <xdr:cNvPr id="44096" name="Check Box 64" hidden="1">
              <a:extLst>
                <a:ext uri="{63B3BB69-23CF-44E3-9099-C40C66FF867C}">
                  <a14:compatExt spid="_x0000_s44096"/>
                </a:ext>
                <a:ext uri="{FF2B5EF4-FFF2-40B4-BE49-F238E27FC236}">
                  <a16:creationId xmlns:a16="http://schemas.microsoft.com/office/drawing/2014/main" id="{00000000-0008-0000-0400-00004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50</xdr:row>
          <xdr:rowOff>200025</xdr:rowOff>
        </xdr:from>
        <xdr:to>
          <xdr:col>4</xdr:col>
          <xdr:colOff>828675</xdr:colOff>
          <xdr:row>50</xdr:row>
          <xdr:rowOff>619125</xdr:rowOff>
        </xdr:to>
        <xdr:sp macro="" textlink="">
          <xdr:nvSpPr>
            <xdr:cNvPr id="44097" name="Check Box 65" hidden="1">
              <a:extLst>
                <a:ext uri="{63B3BB69-23CF-44E3-9099-C40C66FF867C}">
                  <a14:compatExt spid="_x0000_s44097"/>
                </a:ext>
                <a:ext uri="{FF2B5EF4-FFF2-40B4-BE49-F238E27FC236}">
                  <a16:creationId xmlns:a16="http://schemas.microsoft.com/office/drawing/2014/main" id="{00000000-0008-0000-0400-00004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50</xdr:row>
          <xdr:rowOff>200025</xdr:rowOff>
        </xdr:from>
        <xdr:to>
          <xdr:col>4</xdr:col>
          <xdr:colOff>1666875</xdr:colOff>
          <xdr:row>50</xdr:row>
          <xdr:rowOff>619125</xdr:rowOff>
        </xdr:to>
        <xdr:sp macro="" textlink="">
          <xdr:nvSpPr>
            <xdr:cNvPr id="44098" name="Check Box 66" hidden="1">
              <a:extLst>
                <a:ext uri="{63B3BB69-23CF-44E3-9099-C40C66FF867C}">
                  <a14:compatExt spid="_x0000_s44098"/>
                </a:ext>
                <a:ext uri="{FF2B5EF4-FFF2-40B4-BE49-F238E27FC236}">
                  <a16:creationId xmlns:a16="http://schemas.microsoft.com/office/drawing/2014/main" id="{00000000-0008-0000-0400-00004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1657350</xdr:colOff>
          <xdr:row>50</xdr:row>
          <xdr:rowOff>200025</xdr:rowOff>
        </xdr:from>
        <xdr:to>
          <xdr:col>5</xdr:col>
          <xdr:colOff>0</xdr:colOff>
          <xdr:row>50</xdr:row>
          <xdr:rowOff>619125</xdr:rowOff>
        </xdr:to>
        <xdr:sp macro="" textlink="">
          <xdr:nvSpPr>
            <xdr:cNvPr id="44099" name="Check Box 67" hidden="1">
              <a:extLst>
                <a:ext uri="{63B3BB69-23CF-44E3-9099-C40C66FF867C}">
                  <a14:compatExt spid="_x0000_s44099"/>
                </a:ext>
                <a:ext uri="{FF2B5EF4-FFF2-40B4-BE49-F238E27FC236}">
                  <a16:creationId xmlns:a16="http://schemas.microsoft.com/office/drawing/2014/main" id="{00000000-0008-0000-0400-00004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638175</xdr:colOff>
          <xdr:row>65</xdr:row>
          <xdr:rowOff>0</xdr:rowOff>
        </xdr:to>
        <xdr:sp macro="" textlink="">
          <xdr:nvSpPr>
            <xdr:cNvPr id="44100" name="Check Box 68" hidden="1">
              <a:extLst>
                <a:ext uri="{63B3BB69-23CF-44E3-9099-C40C66FF867C}">
                  <a14:compatExt spid="_x0000_s44100"/>
                </a:ext>
                <a:ext uri="{FF2B5EF4-FFF2-40B4-BE49-F238E27FC236}">
                  <a16:creationId xmlns:a16="http://schemas.microsoft.com/office/drawing/2014/main" id="{00000000-0008-0000-0400-00004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64</xdr:row>
          <xdr:rowOff>0</xdr:rowOff>
        </xdr:from>
        <xdr:to>
          <xdr:col>4</xdr:col>
          <xdr:colOff>1333500</xdr:colOff>
          <xdr:row>65</xdr:row>
          <xdr:rowOff>0</xdr:rowOff>
        </xdr:to>
        <xdr:sp macro="" textlink="">
          <xdr:nvSpPr>
            <xdr:cNvPr id="44101" name="Check Box 69" hidden="1">
              <a:extLst>
                <a:ext uri="{63B3BB69-23CF-44E3-9099-C40C66FF867C}">
                  <a14:compatExt spid="_x0000_s44101"/>
                </a:ext>
                <a:ext uri="{FF2B5EF4-FFF2-40B4-BE49-F238E27FC236}">
                  <a16:creationId xmlns:a16="http://schemas.microsoft.com/office/drawing/2014/main" id="{00000000-0008-0000-0400-00004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1323975</xdr:colOff>
          <xdr:row>64</xdr:row>
          <xdr:rowOff>0</xdr:rowOff>
        </xdr:from>
        <xdr:to>
          <xdr:col>4</xdr:col>
          <xdr:colOff>2324100</xdr:colOff>
          <xdr:row>65</xdr:row>
          <xdr:rowOff>0</xdr:rowOff>
        </xdr:to>
        <xdr:sp macro="" textlink="">
          <xdr:nvSpPr>
            <xdr:cNvPr id="44102" name="Check Box 70" hidden="1">
              <a:extLst>
                <a:ext uri="{63B3BB69-23CF-44E3-9099-C40C66FF867C}">
                  <a14:compatExt spid="_x0000_s44102"/>
                </a:ext>
                <a:ext uri="{FF2B5EF4-FFF2-40B4-BE49-F238E27FC236}">
                  <a16:creationId xmlns:a16="http://schemas.microsoft.com/office/drawing/2014/main" id="{00000000-0008-0000-0400-00004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xdr:col>
      <xdr:colOff>2759096</xdr:colOff>
      <xdr:row>7</xdr:row>
      <xdr:rowOff>313284</xdr:rowOff>
    </xdr:from>
    <xdr:ext cx="360" cy="360"/>
    <xdr:pic>
      <xdr:nvPicPr>
        <xdr:cNvPr id="2" name="Ink 2">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tretch>
          <a:fillRect/>
        </a:stretch>
      </xdr:blipFill>
      <xdr:spPr>
        <a:xfrm>
          <a:off x="1854221" y="1522959"/>
          <a:ext cx="360" cy="36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0</xdr:colOff>
          <xdr:row>40</xdr:row>
          <xdr:rowOff>0</xdr:rowOff>
        </xdr:from>
        <xdr:to>
          <xdr:col>4</xdr:col>
          <xdr:colOff>628650</xdr:colOff>
          <xdr:row>41</xdr:row>
          <xdr:rowOff>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5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40</xdr:row>
          <xdr:rowOff>0</xdr:rowOff>
        </xdr:from>
        <xdr:to>
          <xdr:col>4</xdr:col>
          <xdr:colOff>1295400</xdr:colOff>
          <xdr:row>41</xdr:row>
          <xdr:rowOff>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05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1285875</xdr:colOff>
          <xdr:row>40</xdr:row>
          <xdr:rowOff>0</xdr:rowOff>
        </xdr:from>
        <xdr:to>
          <xdr:col>5</xdr:col>
          <xdr:colOff>295275</xdr:colOff>
          <xdr:row>41</xdr:row>
          <xdr:rowOff>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05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42</xdr:row>
          <xdr:rowOff>0</xdr:rowOff>
        </xdr:from>
        <xdr:to>
          <xdr:col>3</xdr:col>
          <xdr:colOff>733425</xdr:colOff>
          <xdr:row>42</xdr:row>
          <xdr:rowOff>419100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9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790575</xdr:colOff>
          <xdr:row>42</xdr:row>
          <xdr:rowOff>0</xdr:rowOff>
        </xdr:from>
        <xdr:to>
          <xdr:col>3</xdr:col>
          <xdr:colOff>1524000</xdr:colOff>
          <xdr:row>42</xdr:row>
          <xdr:rowOff>419100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9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2" name="logo-image" descr="Hom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17647" cy="10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aneef.s.cns/Downloads/33_PPR%20IV-AFB-WB_Revised%20Mar2022%20-%20for%20web%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aneef.s.cns/Downloads/Copy-of-PPR-Template_Amended-October-2019.xlsb%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 Data"/>
      <sheetName val="Risk Assesment"/>
      <sheetName val="ESP Compliance"/>
      <sheetName val="ESP and GP Guidance notes"/>
      <sheetName val="Rating"/>
      <sheetName val="Project Indicators"/>
      <sheetName val="Lessons Learned"/>
      <sheetName val="Results Tracker"/>
    </sheetNames>
    <sheetDataSet>
      <sheetData sheetId="0"/>
      <sheetData sheetId="1"/>
      <sheetData sheetId="2"/>
      <sheetData sheetId="3"/>
      <sheetData sheetId="4"/>
      <sheetData sheetId="5"/>
      <sheetData sheetId="6"/>
      <sheetData sheetId="7"/>
      <sheetData sheetId="8">
        <row r="151">
          <cell r="G151" t="str">
            <v>Community</v>
          </cell>
        </row>
        <row r="152">
          <cell r="G152" t="str">
            <v>Multi-community</v>
          </cell>
        </row>
        <row r="153">
          <cell r="G153" t="str">
            <v>Departmental</v>
          </cell>
        </row>
        <row r="154">
          <cell r="G154" t="str">
            <v>National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 Data"/>
      <sheetName val="Procurement"/>
      <sheetName val="Risk Assesment"/>
      <sheetName val="ESP Compliance"/>
      <sheetName val="GP Compliance"/>
      <sheetName val="ESP and GP Guidance notes"/>
      <sheetName val="Rating"/>
      <sheetName val="Project Indicators"/>
      <sheetName val="Lessons Learned"/>
      <sheetName val="Results Tracker"/>
      <sheetName val="Rating1"/>
    </sheetNames>
    <sheetDataSet>
      <sheetData sheetId="0"/>
      <sheetData sheetId="1"/>
      <sheetData sheetId="2"/>
      <sheetData sheetId="3"/>
      <sheetData sheetId="4"/>
      <sheetData sheetId="5"/>
      <sheetData sheetId="6"/>
      <sheetData sheetId="7"/>
      <sheetData sheetId="8"/>
      <sheetData sheetId="9"/>
      <sheetData sheetId="10">
        <row r="151">
          <cell r="G151" t="str">
            <v>Community</v>
          </cell>
        </row>
        <row r="152">
          <cell r="G152" t="str">
            <v>Multi-community</v>
          </cell>
        </row>
        <row r="153">
          <cell r="G153" t="str">
            <v>Departmental</v>
          </cell>
        </row>
        <row r="154">
          <cell r="G154" t="str">
            <v>National</v>
          </cell>
        </row>
      </sheetData>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limate.change@nabard.org" TargetMode="External"/><Relationship Id="rId2" Type="http://schemas.openxmlformats.org/officeDocument/2006/relationships/hyperlink" Target="mailto:drcscsujitnew@gmail.com" TargetMode="External"/><Relationship Id="rId1" Type="http://schemas.openxmlformats.org/officeDocument/2006/relationships/hyperlink" Target="http://www.drcsc.org/CCA/3/index.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drcscnew@gmail.com"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hyperlink" Target="https://www.adaptation-fund.org/wp-content/uploads/2019/10/Results-Tracker-Guidance-Document-Updated_July-2019.doc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drcscsujitnew@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www.drcsc.org/CCA/3/Docs/Pusati_Bagan_Technical_Paper.pdf" TargetMode="External"/><Relationship Id="rId7" Type="http://schemas.openxmlformats.org/officeDocument/2006/relationships/drawing" Target="../drawings/drawing4.xml"/><Relationship Id="rId2" Type="http://schemas.openxmlformats.org/officeDocument/2006/relationships/hyperlink" Target="http://www.drcsc.org/CCA/3/Docs/PVCA_Study_Report.pdf" TargetMode="External"/><Relationship Id="rId1" Type="http://schemas.openxmlformats.org/officeDocument/2006/relationships/hyperlink" Target="http://www.drcsc.org/CCA/3/Docs/Case%20study%20on%20Smokeless%20Oven.pdf" TargetMode="External"/><Relationship Id="rId6" Type="http://schemas.openxmlformats.org/officeDocument/2006/relationships/printerSettings" Target="../printerSettings/printerSettings9.bin"/><Relationship Id="rId5" Type="http://schemas.openxmlformats.org/officeDocument/2006/relationships/hyperlink" Target="https://www.youtube.com/watch?v=oiurQkQjJ3M" TargetMode="External"/><Relationship Id="rId10" Type="http://schemas.openxmlformats.org/officeDocument/2006/relationships/ctrlProp" Target="../ctrlProps/ctrlProp75.xml"/><Relationship Id="rId4" Type="http://schemas.openxmlformats.org/officeDocument/2006/relationships/hyperlink" Target="https://www.youtube.com/watch?v=jxqML__h-0U&amp;t=37s" TargetMode="External"/><Relationship Id="rId9"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P189"/>
  <sheetViews>
    <sheetView tabSelected="1" zoomScaleNormal="100" workbookViewId="0">
      <selection activeCell="D18" sqref="D18"/>
    </sheetView>
  </sheetViews>
  <sheetFormatPr defaultColWidth="102.28515625" defaultRowHeight="15.75" x14ac:dyDescent="0.25"/>
  <cols>
    <col min="1" max="1" width="2.42578125" style="1" customWidth="1"/>
    <col min="2" max="2" width="9.85546875" style="452" customWidth="1"/>
    <col min="3" max="3" width="18.28515625" style="452" customWidth="1"/>
    <col min="4" max="4" width="87.28515625" style="453" customWidth="1"/>
    <col min="5" max="5" width="4.7109375" style="453" customWidth="1"/>
    <col min="6" max="6" width="9.28515625" style="1" customWidth="1"/>
    <col min="7" max="7" width="12.28515625" style="2" customWidth="1"/>
    <col min="8" max="8" width="15.42578125" style="2" hidden="1" customWidth="1"/>
    <col min="9" max="13" width="0" style="2" hidden="1" customWidth="1"/>
    <col min="14" max="15" width="9.28515625" style="2" hidden="1" customWidth="1"/>
    <col min="16" max="16" width="0" style="2" hidden="1" customWidth="1"/>
    <col min="17" max="251" width="9.28515625" style="1" customWidth="1"/>
    <col min="252" max="252" width="2.7109375" style="1" customWidth="1"/>
    <col min="253" max="254" width="9.28515625" style="1" customWidth="1"/>
    <col min="255" max="255" width="17.28515625" style="1" customWidth="1"/>
    <col min="256" max="16384" width="102.28515625" style="1"/>
  </cols>
  <sheetData>
    <row r="1" spans="2:16" ht="16.5" thickBot="1" x14ac:dyDescent="0.3"/>
    <row r="2" spans="2:16" ht="16.5" thickBot="1" x14ac:dyDescent="0.3">
      <c r="B2" s="454"/>
      <c r="C2" s="455"/>
      <c r="D2" s="456"/>
      <c r="E2" s="457"/>
    </row>
    <row r="3" spans="2:16" ht="16.5" thickBot="1" x14ac:dyDescent="0.3">
      <c r="B3" s="458"/>
      <c r="C3" s="459"/>
      <c r="D3" s="460" t="s">
        <v>769</v>
      </c>
      <c r="E3" s="461"/>
    </row>
    <row r="4" spans="2:16" ht="16.5" thickBot="1" x14ac:dyDescent="0.3">
      <c r="B4" s="458"/>
      <c r="C4" s="459"/>
      <c r="D4" s="462" t="s">
        <v>1079</v>
      </c>
      <c r="E4" s="461"/>
    </row>
    <row r="5" spans="2:16" ht="16.5" thickBot="1" x14ac:dyDescent="0.3">
      <c r="B5" s="458"/>
      <c r="C5" s="463" t="s">
        <v>263</v>
      </c>
      <c r="D5" s="464" t="s">
        <v>985</v>
      </c>
      <c r="E5" s="461"/>
    </row>
    <row r="6" spans="2:16" s="3" customFormat="1" ht="16.5" thickBot="1" x14ac:dyDescent="0.3">
      <c r="B6" s="465"/>
      <c r="C6" s="466"/>
      <c r="D6" s="467"/>
      <c r="E6" s="468"/>
      <c r="G6" s="2"/>
      <c r="H6" s="2"/>
      <c r="I6" s="2"/>
      <c r="J6" s="2"/>
      <c r="K6" s="2"/>
      <c r="L6" s="2"/>
      <c r="M6" s="2"/>
      <c r="N6" s="2"/>
      <c r="O6" s="2"/>
      <c r="P6" s="2"/>
    </row>
    <row r="7" spans="2:16" s="3" customFormat="1" ht="30.75" customHeight="1" thickBot="1" x14ac:dyDescent="0.3">
      <c r="B7" s="465"/>
      <c r="C7" s="469" t="s">
        <v>210</v>
      </c>
      <c r="D7" s="470" t="s">
        <v>921</v>
      </c>
      <c r="E7" s="468"/>
      <c r="G7" s="2"/>
      <c r="H7" s="2"/>
      <c r="I7" s="2"/>
      <c r="J7" s="2"/>
      <c r="K7" s="2"/>
      <c r="L7" s="2"/>
      <c r="M7" s="2"/>
      <c r="N7" s="2"/>
      <c r="O7" s="2"/>
      <c r="P7" s="2"/>
    </row>
    <row r="8" spans="2:16" s="3" customFormat="1" hidden="1" x14ac:dyDescent="0.25">
      <c r="B8" s="458"/>
      <c r="C8" s="459"/>
      <c r="D8" s="462"/>
      <c r="E8" s="468"/>
      <c r="G8" s="2"/>
      <c r="H8" s="2"/>
      <c r="I8" s="2"/>
      <c r="J8" s="2"/>
      <c r="K8" s="2"/>
      <c r="L8" s="2"/>
      <c r="M8" s="2"/>
      <c r="N8" s="2"/>
      <c r="O8" s="2"/>
      <c r="P8" s="2"/>
    </row>
    <row r="9" spans="2:16" s="3" customFormat="1" hidden="1" x14ac:dyDescent="0.25">
      <c r="B9" s="458"/>
      <c r="C9" s="459"/>
      <c r="D9" s="462"/>
      <c r="E9" s="468"/>
      <c r="G9" s="2"/>
      <c r="H9" s="2"/>
      <c r="I9" s="2"/>
      <c r="J9" s="2"/>
      <c r="K9" s="2"/>
      <c r="L9" s="2"/>
      <c r="M9" s="2"/>
      <c r="N9" s="2"/>
      <c r="O9" s="2"/>
      <c r="P9" s="2"/>
    </row>
    <row r="10" spans="2:16" s="3" customFormat="1" hidden="1" x14ac:dyDescent="0.25">
      <c r="B10" s="458"/>
      <c r="C10" s="459"/>
      <c r="D10" s="462"/>
      <c r="E10" s="468"/>
      <c r="G10" s="2"/>
      <c r="H10" s="2"/>
      <c r="I10" s="2"/>
      <c r="J10" s="2"/>
      <c r="K10" s="2"/>
      <c r="L10" s="2"/>
      <c r="M10" s="2"/>
      <c r="N10" s="2"/>
      <c r="O10" s="2"/>
      <c r="P10" s="2"/>
    </row>
    <row r="11" spans="2:16" s="3" customFormat="1" hidden="1" x14ac:dyDescent="0.25">
      <c r="B11" s="458"/>
      <c r="C11" s="459"/>
      <c r="D11" s="462"/>
      <c r="E11" s="468"/>
      <c r="G11" s="2"/>
      <c r="H11" s="2"/>
      <c r="I11" s="2"/>
      <c r="J11" s="2"/>
      <c r="K11" s="2"/>
      <c r="L11" s="2"/>
      <c r="M11" s="2"/>
      <c r="N11" s="2"/>
      <c r="O11" s="2"/>
      <c r="P11" s="2"/>
    </row>
    <row r="12" spans="2:16" s="3" customFormat="1" ht="16.5" thickBot="1" x14ac:dyDescent="0.3">
      <c r="B12" s="465"/>
      <c r="C12" s="466"/>
      <c r="D12" s="467"/>
      <c r="E12" s="468"/>
      <c r="G12" s="2"/>
      <c r="H12" s="2"/>
      <c r="I12" s="2"/>
      <c r="J12" s="2"/>
      <c r="K12" s="2"/>
      <c r="L12" s="2"/>
      <c r="M12" s="2"/>
      <c r="N12" s="2"/>
      <c r="O12" s="2"/>
      <c r="P12" s="2"/>
    </row>
    <row r="13" spans="2:16" s="3" customFormat="1" ht="50.25" customHeight="1" thickBot="1" x14ac:dyDescent="0.3">
      <c r="B13" s="465"/>
      <c r="C13" s="471" t="s">
        <v>0</v>
      </c>
      <c r="D13" s="470" t="s">
        <v>922</v>
      </c>
      <c r="E13" s="468"/>
      <c r="G13" s="2"/>
      <c r="H13" s="2"/>
      <c r="I13" s="2"/>
      <c r="J13" s="2"/>
      <c r="K13" s="2"/>
      <c r="L13" s="2"/>
      <c r="M13" s="2"/>
      <c r="N13" s="2"/>
      <c r="O13" s="2"/>
      <c r="P13" s="2"/>
    </row>
    <row r="14" spans="2:16" s="3" customFormat="1" ht="16.5" thickBot="1" x14ac:dyDescent="0.3">
      <c r="B14" s="465"/>
      <c r="C14" s="466"/>
      <c r="D14" s="467"/>
      <c r="E14" s="468"/>
      <c r="G14" s="2"/>
      <c r="H14" s="2" t="s">
        <v>1</v>
      </c>
      <c r="I14" s="2" t="s">
        <v>2</v>
      </c>
      <c r="J14" s="2"/>
      <c r="K14" s="2" t="s">
        <v>3</v>
      </c>
      <c r="L14" s="2" t="s">
        <v>4</v>
      </c>
      <c r="M14" s="2" t="s">
        <v>5</v>
      </c>
      <c r="N14" s="2" t="s">
        <v>6</v>
      </c>
      <c r="O14" s="2" t="s">
        <v>7</v>
      </c>
      <c r="P14" s="2" t="s">
        <v>8</v>
      </c>
    </row>
    <row r="15" spans="2:16" s="3" customFormat="1" x14ac:dyDescent="0.25">
      <c r="B15" s="465"/>
      <c r="C15" s="472" t="s">
        <v>201</v>
      </c>
      <c r="D15" s="508" t="s">
        <v>831</v>
      </c>
      <c r="E15" s="468"/>
      <c r="G15" s="2"/>
      <c r="H15" s="4" t="s">
        <v>9</v>
      </c>
      <c r="I15" s="2" t="s">
        <v>10</v>
      </c>
      <c r="J15" s="2" t="s">
        <v>11</v>
      </c>
      <c r="K15" s="2" t="s">
        <v>12</v>
      </c>
      <c r="L15" s="2">
        <v>1</v>
      </c>
      <c r="M15" s="2">
        <v>1</v>
      </c>
      <c r="N15" s="2" t="s">
        <v>13</v>
      </c>
      <c r="O15" s="2" t="s">
        <v>14</v>
      </c>
      <c r="P15" s="2" t="s">
        <v>15</v>
      </c>
    </row>
    <row r="16" spans="2:16" s="3" customFormat="1" ht="29.25" customHeight="1" x14ac:dyDescent="0.25">
      <c r="B16" s="632" t="s">
        <v>254</v>
      </c>
      <c r="C16" s="633"/>
      <c r="D16" s="473" t="s">
        <v>923</v>
      </c>
      <c r="E16" s="468"/>
      <c r="G16" s="2"/>
      <c r="H16" s="4" t="s">
        <v>16</v>
      </c>
      <c r="I16" s="2" t="s">
        <v>17</v>
      </c>
      <c r="J16" s="2" t="s">
        <v>18</v>
      </c>
      <c r="K16" s="2" t="s">
        <v>19</v>
      </c>
      <c r="L16" s="2">
        <v>2</v>
      </c>
      <c r="M16" s="2">
        <v>2</v>
      </c>
      <c r="N16" s="2" t="s">
        <v>20</v>
      </c>
      <c r="O16" s="2" t="s">
        <v>21</v>
      </c>
      <c r="P16" s="2" t="s">
        <v>22</v>
      </c>
    </row>
    <row r="17" spans="2:16" s="3" customFormat="1" x14ac:dyDescent="0.25">
      <c r="B17" s="465"/>
      <c r="C17" s="472" t="s">
        <v>206</v>
      </c>
      <c r="D17" s="473" t="s">
        <v>85</v>
      </c>
      <c r="E17" s="468"/>
      <c r="G17" s="2"/>
      <c r="H17" s="4" t="s">
        <v>23</v>
      </c>
      <c r="I17" s="2" t="s">
        <v>24</v>
      </c>
      <c r="J17" s="2"/>
      <c r="K17" s="2" t="s">
        <v>25</v>
      </c>
      <c r="L17" s="2">
        <v>3</v>
      </c>
      <c r="M17" s="2">
        <v>3</v>
      </c>
      <c r="N17" s="2" t="s">
        <v>26</v>
      </c>
      <c r="O17" s="2" t="s">
        <v>27</v>
      </c>
      <c r="P17" s="2" t="s">
        <v>28</v>
      </c>
    </row>
    <row r="18" spans="2:16" s="3" customFormat="1" ht="110.25" x14ac:dyDescent="0.25">
      <c r="B18" s="474"/>
      <c r="C18" s="471" t="s">
        <v>202</v>
      </c>
      <c r="D18" s="509" t="s">
        <v>924</v>
      </c>
      <c r="E18" s="468"/>
      <c r="G18" s="2"/>
      <c r="H18" s="4" t="s">
        <v>29</v>
      </c>
      <c r="I18" s="2"/>
      <c r="J18" s="2"/>
      <c r="K18" s="2" t="s">
        <v>30</v>
      </c>
      <c r="L18" s="2">
        <v>5</v>
      </c>
      <c r="M18" s="2">
        <v>5</v>
      </c>
      <c r="N18" s="2" t="s">
        <v>31</v>
      </c>
      <c r="O18" s="2" t="s">
        <v>32</v>
      </c>
      <c r="P18" s="2" t="s">
        <v>33</v>
      </c>
    </row>
    <row r="19" spans="2:16" s="3" customFormat="1" ht="44.25" customHeight="1" thickBot="1" x14ac:dyDescent="0.3">
      <c r="B19" s="634" t="s">
        <v>203</v>
      </c>
      <c r="C19" s="635"/>
      <c r="D19" s="510" t="s">
        <v>931</v>
      </c>
      <c r="E19" s="468"/>
      <c r="G19" s="2"/>
      <c r="H19" s="4" t="s">
        <v>34</v>
      </c>
      <c r="I19" s="2"/>
      <c r="J19" s="2"/>
      <c r="K19" s="2" t="s">
        <v>35</v>
      </c>
      <c r="L19" s="2"/>
      <c r="M19" s="2"/>
      <c r="N19" s="2"/>
      <c r="O19" s="2" t="s">
        <v>36</v>
      </c>
      <c r="P19" s="2" t="s">
        <v>37</v>
      </c>
    </row>
    <row r="20" spans="2:16" s="3" customFormat="1" x14ac:dyDescent="0.25">
      <c r="B20" s="465"/>
      <c r="C20" s="471"/>
      <c r="D20" s="467"/>
      <c r="E20" s="461"/>
      <c r="F20" s="4"/>
      <c r="G20" s="2"/>
      <c r="H20" s="2"/>
      <c r="J20" s="2"/>
      <c r="K20" s="2"/>
      <c r="L20" s="2"/>
      <c r="M20" s="2" t="s">
        <v>38</v>
      </c>
      <c r="N20" s="2" t="s">
        <v>39</v>
      </c>
    </row>
    <row r="21" spans="2:16" s="3" customFormat="1" x14ac:dyDescent="0.25">
      <c r="B21" s="465"/>
      <c r="C21" s="463" t="s">
        <v>205</v>
      </c>
      <c r="D21" s="467"/>
      <c r="E21" s="461"/>
      <c r="F21" s="4"/>
      <c r="G21" s="2"/>
      <c r="H21" s="2"/>
      <c r="J21" s="2"/>
      <c r="K21" s="2"/>
      <c r="L21" s="2"/>
      <c r="M21" s="2" t="s">
        <v>40</v>
      </c>
      <c r="N21" s="2" t="s">
        <v>41</v>
      </c>
    </row>
    <row r="22" spans="2:16" s="3" customFormat="1" ht="16.5" thickBot="1" x14ac:dyDescent="0.3">
      <c r="B22" s="465"/>
      <c r="C22" s="475" t="s">
        <v>208</v>
      </c>
      <c r="D22" s="467"/>
      <c r="E22" s="468"/>
      <c r="G22" s="2"/>
      <c r="H22" s="4" t="s">
        <v>42</v>
      </c>
      <c r="I22" s="2"/>
      <c r="J22" s="2"/>
      <c r="L22" s="2"/>
      <c r="M22" s="2"/>
      <c r="N22" s="2"/>
      <c r="O22" s="2" t="s">
        <v>43</v>
      </c>
      <c r="P22" s="2" t="s">
        <v>44</v>
      </c>
    </row>
    <row r="23" spans="2:16" s="3" customFormat="1" x14ac:dyDescent="0.25">
      <c r="B23" s="632" t="s">
        <v>207</v>
      </c>
      <c r="C23" s="633"/>
      <c r="D23" s="630">
        <v>41922</v>
      </c>
      <c r="E23" s="468"/>
      <c r="G23" s="2"/>
      <c r="H23" s="4"/>
      <c r="I23" s="2"/>
      <c r="J23" s="2"/>
      <c r="L23" s="2"/>
      <c r="M23" s="2"/>
      <c r="N23" s="2"/>
      <c r="O23" s="2"/>
      <c r="P23" s="2"/>
    </row>
    <row r="24" spans="2:16" s="3" customFormat="1" ht="4.5" customHeight="1" x14ac:dyDescent="0.25">
      <c r="B24" s="632"/>
      <c r="C24" s="633"/>
      <c r="D24" s="631"/>
      <c r="E24" s="468"/>
      <c r="G24" s="2"/>
      <c r="H24" s="4"/>
      <c r="I24" s="2"/>
      <c r="J24" s="2"/>
      <c r="L24" s="2"/>
      <c r="M24" s="2"/>
      <c r="N24" s="2"/>
      <c r="O24" s="2"/>
      <c r="P24" s="2"/>
    </row>
    <row r="25" spans="2:16" s="3" customFormat="1" ht="27.75" customHeight="1" x14ac:dyDescent="0.25">
      <c r="B25" s="632" t="s">
        <v>258</v>
      </c>
      <c r="C25" s="633"/>
      <c r="D25" s="511">
        <v>42062</v>
      </c>
      <c r="E25" s="468"/>
      <c r="F25" s="2"/>
      <c r="G25" s="4"/>
      <c r="H25" s="2"/>
      <c r="I25" s="2"/>
      <c r="K25" s="2"/>
      <c r="L25" s="2"/>
      <c r="M25" s="2"/>
      <c r="N25" s="2" t="s">
        <v>45</v>
      </c>
      <c r="O25" s="2" t="s">
        <v>46</v>
      </c>
    </row>
    <row r="26" spans="2:16" s="3" customFormat="1" ht="32.25" customHeight="1" x14ac:dyDescent="0.25">
      <c r="B26" s="632" t="s">
        <v>209</v>
      </c>
      <c r="C26" s="633"/>
      <c r="D26" s="511">
        <v>42152</v>
      </c>
      <c r="E26" s="468"/>
      <c r="F26" s="2"/>
      <c r="G26" s="4"/>
      <c r="H26" s="2"/>
      <c r="I26" s="2"/>
      <c r="K26" s="2"/>
      <c r="L26" s="2"/>
      <c r="M26" s="2"/>
      <c r="N26" s="2" t="s">
        <v>47</v>
      </c>
      <c r="O26" s="2" t="s">
        <v>48</v>
      </c>
    </row>
    <row r="27" spans="2:16" s="3" customFormat="1" ht="28.5" customHeight="1" x14ac:dyDescent="0.25">
      <c r="B27" s="628" t="s">
        <v>762</v>
      </c>
      <c r="C27" s="629"/>
      <c r="D27" s="476">
        <v>42614</v>
      </c>
      <c r="E27" s="477"/>
      <c r="F27" s="2"/>
      <c r="G27" s="4"/>
      <c r="H27" s="2"/>
      <c r="I27" s="2"/>
      <c r="J27" s="2"/>
      <c r="K27" s="2"/>
      <c r="L27" s="2"/>
      <c r="M27" s="2"/>
      <c r="N27" s="2"/>
      <c r="O27" s="2"/>
    </row>
    <row r="28" spans="2:16" s="3" customFormat="1" ht="13.9" customHeight="1" x14ac:dyDescent="0.25">
      <c r="B28" s="478"/>
      <c r="C28" s="479"/>
      <c r="D28" s="476">
        <v>43344</v>
      </c>
      <c r="E28" s="477"/>
      <c r="F28" s="2"/>
      <c r="G28" s="4"/>
      <c r="H28" s="2"/>
      <c r="I28" s="2"/>
      <c r="J28" s="2"/>
      <c r="K28" s="2"/>
      <c r="L28" s="2"/>
      <c r="M28" s="2"/>
      <c r="N28" s="2"/>
      <c r="O28" s="2"/>
    </row>
    <row r="29" spans="2:16" s="3" customFormat="1" x14ac:dyDescent="0.25">
      <c r="B29" s="480"/>
      <c r="C29" s="481" t="s">
        <v>761</v>
      </c>
      <c r="D29" s="512">
        <v>43709</v>
      </c>
      <c r="E29" s="468"/>
      <c r="F29" s="2"/>
      <c r="G29" s="4"/>
      <c r="H29" s="2"/>
      <c r="I29" s="2"/>
      <c r="J29" s="2"/>
      <c r="K29" s="2"/>
      <c r="L29" s="2"/>
      <c r="M29" s="2"/>
      <c r="N29" s="2"/>
      <c r="O29" s="2"/>
    </row>
    <row r="30" spans="2:16" s="3" customFormat="1" ht="37.9" customHeight="1" x14ac:dyDescent="0.25">
      <c r="B30" s="628" t="s">
        <v>763</v>
      </c>
      <c r="C30" s="629"/>
      <c r="D30" s="636">
        <v>44501</v>
      </c>
      <c r="E30" s="468"/>
      <c r="F30" s="2"/>
      <c r="G30" s="4"/>
      <c r="H30" s="2"/>
      <c r="I30" s="2"/>
      <c r="J30" s="2"/>
      <c r="K30" s="2"/>
      <c r="L30" s="2"/>
      <c r="M30" s="2"/>
      <c r="N30" s="2"/>
      <c r="O30" s="2"/>
    </row>
    <row r="31" spans="2:16" s="3" customFormat="1" ht="16.5" thickBot="1" x14ac:dyDescent="0.3">
      <c r="B31" s="480"/>
      <c r="C31" s="481" t="s">
        <v>826</v>
      </c>
      <c r="D31" s="637"/>
      <c r="E31" s="468"/>
      <c r="F31" s="2"/>
      <c r="G31" s="4"/>
      <c r="H31" s="2"/>
      <c r="I31" s="2"/>
      <c r="J31" s="2"/>
      <c r="K31" s="2"/>
      <c r="L31" s="2"/>
      <c r="M31" s="2"/>
      <c r="N31" s="2"/>
      <c r="O31" s="2"/>
    </row>
    <row r="32" spans="2:16" s="3" customFormat="1" x14ac:dyDescent="0.25">
      <c r="B32" s="482"/>
      <c r="C32" s="483"/>
      <c r="D32" s="484"/>
      <c r="E32" s="468"/>
      <c r="F32" s="2"/>
      <c r="G32" s="4"/>
      <c r="H32" s="2"/>
      <c r="I32" s="2"/>
      <c r="J32" s="2"/>
      <c r="K32" s="2"/>
      <c r="L32" s="2"/>
      <c r="M32" s="2"/>
      <c r="N32" s="2"/>
      <c r="O32" s="2"/>
    </row>
    <row r="33" spans="2:16" s="3" customFormat="1" ht="16.5" thickBot="1" x14ac:dyDescent="0.3">
      <c r="B33" s="482"/>
      <c r="C33" s="483"/>
      <c r="D33" s="485" t="s">
        <v>812</v>
      </c>
      <c r="E33" s="468"/>
      <c r="F33" s="2"/>
      <c r="G33" s="4"/>
      <c r="H33" s="2"/>
      <c r="I33" s="2"/>
      <c r="J33" s="2"/>
      <c r="K33" s="2"/>
      <c r="L33" s="2"/>
      <c r="M33" s="2"/>
      <c r="N33" s="2"/>
      <c r="O33" s="2"/>
    </row>
    <row r="34" spans="2:16" s="3" customFormat="1" ht="45" customHeight="1" x14ac:dyDescent="0.25">
      <c r="B34" s="482"/>
      <c r="C34" s="486" t="s">
        <v>776</v>
      </c>
      <c r="D34" s="487" t="s">
        <v>261</v>
      </c>
      <c r="E34" s="468"/>
      <c r="F34" s="2"/>
      <c r="G34" s="4"/>
      <c r="H34" s="2"/>
      <c r="I34" s="2"/>
      <c r="J34" s="2"/>
      <c r="K34" s="2"/>
      <c r="L34" s="2"/>
      <c r="M34" s="2"/>
      <c r="N34" s="2"/>
      <c r="O34" s="2"/>
    </row>
    <row r="35" spans="2:16" s="3" customFormat="1" ht="31.5" x14ac:dyDescent="0.25">
      <c r="B35" s="482"/>
      <c r="C35" s="488" t="s">
        <v>770</v>
      </c>
      <c r="D35" s="489" t="s">
        <v>1077</v>
      </c>
      <c r="E35" s="468"/>
      <c r="F35" s="2"/>
      <c r="G35" s="4"/>
      <c r="H35" s="2"/>
      <c r="I35" s="2"/>
      <c r="J35" s="2"/>
      <c r="K35" s="2"/>
      <c r="L35" s="2"/>
      <c r="M35" s="2"/>
      <c r="N35" s="2"/>
      <c r="O35" s="2"/>
    </row>
    <row r="36" spans="2:16" s="3" customFormat="1" x14ac:dyDescent="0.25">
      <c r="B36" s="482"/>
      <c r="C36" s="490" t="s">
        <v>226</v>
      </c>
      <c r="D36" s="489" t="s">
        <v>1078</v>
      </c>
      <c r="E36" s="468"/>
      <c r="F36" s="2"/>
      <c r="G36" s="4"/>
      <c r="H36" s="2"/>
      <c r="I36" s="2"/>
      <c r="J36" s="2"/>
      <c r="K36" s="2"/>
      <c r="L36" s="2"/>
      <c r="M36" s="2"/>
      <c r="N36" s="2"/>
      <c r="O36" s="2"/>
    </row>
    <row r="37" spans="2:16" s="3" customFormat="1" ht="57.4" customHeight="1" thickBot="1" x14ac:dyDescent="0.3">
      <c r="B37" s="482"/>
      <c r="C37" s="491" t="s">
        <v>771</v>
      </c>
      <c r="D37" s="492" t="s">
        <v>938</v>
      </c>
      <c r="E37" s="468"/>
      <c r="F37" s="2"/>
      <c r="G37" s="4"/>
      <c r="H37" s="2"/>
      <c r="I37" s="2"/>
      <c r="J37" s="2"/>
      <c r="K37" s="2"/>
      <c r="L37" s="2"/>
      <c r="M37" s="2"/>
      <c r="N37" s="2"/>
      <c r="O37" s="2"/>
    </row>
    <row r="38" spans="2:16" s="3" customFormat="1" x14ac:dyDescent="0.25">
      <c r="B38" s="482"/>
      <c r="C38" s="483"/>
      <c r="D38" s="484"/>
      <c r="E38" s="467"/>
      <c r="F38" s="256"/>
      <c r="G38" s="4"/>
      <c r="H38" s="2"/>
      <c r="I38" s="2"/>
      <c r="J38" s="2"/>
      <c r="K38" s="2"/>
      <c r="L38" s="2"/>
      <c r="M38" s="2"/>
      <c r="N38" s="2"/>
      <c r="O38" s="2"/>
    </row>
    <row r="39" spans="2:16" s="3" customFormat="1" ht="10.5" customHeight="1" x14ac:dyDescent="0.25">
      <c r="B39" s="482"/>
      <c r="C39" s="483"/>
      <c r="D39" s="484"/>
      <c r="E39" s="467"/>
      <c r="F39" s="256"/>
      <c r="G39" s="4"/>
      <c r="H39" s="2"/>
      <c r="I39" s="2"/>
      <c r="J39" s="2"/>
      <c r="K39" s="2"/>
      <c r="L39" s="2"/>
      <c r="M39" s="2"/>
      <c r="N39" s="2"/>
      <c r="O39" s="2"/>
    </row>
    <row r="40" spans="2:16" s="3" customFormat="1" ht="30" customHeight="1" thickBot="1" x14ac:dyDescent="0.3">
      <c r="B40" s="465"/>
      <c r="C40" s="466"/>
      <c r="D40" s="493" t="s">
        <v>813</v>
      </c>
      <c r="E40" s="467"/>
      <c r="F40" s="256"/>
      <c r="G40" s="2"/>
      <c r="H40" s="4" t="s">
        <v>49</v>
      </c>
      <c r="I40" s="2"/>
      <c r="J40" s="2"/>
      <c r="K40" s="2"/>
      <c r="L40" s="2"/>
      <c r="M40" s="2"/>
      <c r="N40" s="2"/>
      <c r="O40" s="2"/>
      <c r="P40" s="2"/>
    </row>
    <row r="41" spans="2:16" s="3" customFormat="1" ht="30.75" thickBot="1" x14ac:dyDescent="0.3">
      <c r="B41" s="465"/>
      <c r="C41" s="466"/>
      <c r="D41" s="10" t="s">
        <v>1081</v>
      </c>
      <c r="E41" s="468"/>
      <c r="F41" s="5"/>
      <c r="G41" s="2"/>
      <c r="H41" s="4" t="s">
        <v>50</v>
      </c>
      <c r="I41" s="2"/>
      <c r="J41" s="2"/>
      <c r="K41" s="2"/>
      <c r="L41" s="2"/>
      <c r="M41" s="2"/>
      <c r="N41" s="2"/>
      <c r="O41" s="2"/>
      <c r="P41" s="2"/>
    </row>
    <row r="42" spans="2:16" s="3" customFormat="1" ht="32.25" customHeight="1" thickBot="1" x14ac:dyDescent="0.3">
      <c r="B42" s="632" t="s">
        <v>814</v>
      </c>
      <c r="C42" s="633"/>
      <c r="D42" s="467"/>
      <c r="E42" s="468"/>
      <c r="G42" s="2"/>
      <c r="H42" s="4" t="s">
        <v>51</v>
      </c>
      <c r="I42" s="2"/>
      <c r="J42" s="2"/>
      <c r="K42" s="2"/>
      <c r="L42" s="2"/>
      <c r="M42" s="2"/>
      <c r="N42" s="2"/>
      <c r="O42" s="2"/>
      <c r="P42" s="2"/>
    </row>
    <row r="43" spans="2:16" s="3" customFormat="1" ht="17.25" customHeight="1" thickBot="1" x14ac:dyDescent="0.3">
      <c r="B43" s="632"/>
      <c r="C43" s="633"/>
      <c r="D43" s="494" t="s">
        <v>925</v>
      </c>
      <c r="E43" s="468"/>
      <c r="G43" s="2"/>
      <c r="H43" s="4" t="s">
        <v>52</v>
      </c>
      <c r="I43" s="2"/>
      <c r="J43" s="2"/>
      <c r="K43" s="2"/>
      <c r="L43" s="2"/>
      <c r="M43" s="2"/>
      <c r="N43" s="2"/>
      <c r="O43" s="2"/>
      <c r="P43" s="2"/>
    </row>
    <row r="44" spans="2:16" s="3" customFormat="1" x14ac:dyDescent="0.25">
      <c r="B44" s="465"/>
      <c r="C44" s="466"/>
      <c r="D44" s="467"/>
      <c r="E44" s="468"/>
      <c r="F44" s="5"/>
      <c r="G44" s="2"/>
      <c r="H44" s="4" t="s">
        <v>53</v>
      </c>
      <c r="I44" s="2"/>
      <c r="J44" s="2"/>
      <c r="K44" s="2"/>
      <c r="L44" s="2"/>
      <c r="M44" s="2"/>
      <c r="N44" s="2"/>
      <c r="O44" s="2"/>
      <c r="P44" s="2"/>
    </row>
    <row r="45" spans="2:16" s="3" customFormat="1" x14ac:dyDescent="0.25">
      <c r="B45" s="465"/>
      <c r="C45" s="481" t="s">
        <v>54</v>
      </c>
      <c r="D45" s="467"/>
      <c r="E45" s="468"/>
      <c r="G45" s="2"/>
      <c r="H45" s="4" t="s">
        <v>55</v>
      </c>
      <c r="I45" s="2"/>
      <c r="J45" s="2"/>
      <c r="K45" s="2"/>
      <c r="L45" s="2"/>
      <c r="M45" s="2"/>
      <c r="N45" s="2"/>
      <c r="O45" s="2"/>
      <c r="P45" s="2"/>
    </row>
    <row r="46" spans="2:16" s="3" customFormat="1" ht="31.5" customHeight="1" thickBot="1" x14ac:dyDescent="0.3">
      <c r="B46" s="628" t="s">
        <v>827</v>
      </c>
      <c r="C46" s="629"/>
      <c r="D46" s="467"/>
      <c r="E46" s="468"/>
      <c r="G46" s="2"/>
      <c r="H46" s="4" t="s">
        <v>56</v>
      </c>
      <c r="I46" s="2"/>
      <c r="J46" s="2"/>
      <c r="K46" s="2"/>
      <c r="L46" s="2"/>
      <c r="M46" s="2"/>
      <c r="N46" s="2"/>
      <c r="O46" s="2"/>
      <c r="P46" s="2"/>
    </row>
    <row r="47" spans="2:16" s="3" customFormat="1" ht="31.5" x14ac:dyDescent="0.25">
      <c r="B47" s="465"/>
      <c r="C47" s="466" t="s">
        <v>57</v>
      </c>
      <c r="D47" s="495" t="s">
        <v>926</v>
      </c>
      <c r="E47" s="468"/>
      <c r="G47" s="2"/>
      <c r="H47" s="4" t="s">
        <v>58</v>
      </c>
      <c r="I47" s="2"/>
      <c r="J47" s="2"/>
      <c r="K47" s="2"/>
      <c r="L47" s="2"/>
      <c r="M47" s="2"/>
      <c r="N47" s="2"/>
      <c r="O47" s="2"/>
      <c r="P47" s="2"/>
    </row>
    <row r="48" spans="2:16" s="3" customFormat="1" x14ac:dyDescent="0.25">
      <c r="B48" s="465"/>
      <c r="C48" s="466" t="s">
        <v>59</v>
      </c>
      <c r="D48" s="496" t="s">
        <v>927</v>
      </c>
      <c r="E48" s="468"/>
      <c r="G48" s="2"/>
      <c r="H48" s="4" t="s">
        <v>60</v>
      </c>
      <c r="I48" s="2"/>
      <c r="J48" s="2"/>
      <c r="K48" s="2"/>
      <c r="L48" s="2"/>
      <c r="M48" s="2"/>
      <c r="N48" s="2"/>
      <c r="O48" s="2"/>
      <c r="P48" s="2"/>
    </row>
    <row r="49" spans="1:16" s="3" customFormat="1" ht="16.5" thickBot="1" x14ac:dyDescent="0.3">
      <c r="B49" s="465"/>
      <c r="C49" s="466" t="s">
        <v>61</v>
      </c>
      <c r="D49" s="497">
        <v>44650</v>
      </c>
      <c r="E49" s="468"/>
      <c r="G49" s="2"/>
      <c r="H49" s="4" t="s">
        <v>62</v>
      </c>
      <c r="I49" s="2"/>
      <c r="J49" s="2"/>
      <c r="K49" s="2"/>
      <c r="L49" s="2"/>
      <c r="M49" s="2"/>
      <c r="N49" s="2"/>
      <c r="O49" s="2"/>
      <c r="P49" s="2"/>
    </row>
    <row r="50" spans="1:16" s="3" customFormat="1" ht="3.4" customHeight="1" x14ac:dyDescent="0.25">
      <c r="B50" s="465"/>
      <c r="C50" s="466"/>
      <c r="D50" s="498"/>
      <c r="E50" s="468"/>
      <c r="G50" s="2"/>
      <c r="H50" s="4"/>
      <c r="I50" s="2"/>
      <c r="J50" s="2"/>
      <c r="K50" s="2"/>
      <c r="L50" s="2"/>
      <c r="M50" s="2"/>
      <c r="N50" s="2"/>
      <c r="O50" s="2"/>
      <c r="P50" s="2"/>
    </row>
    <row r="51" spans="1:16" s="3" customFormat="1" ht="27.4" customHeight="1" x14ac:dyDescent="0.25">
      <c r="B51" s="628" t="s">
        <v>1080</v>
      </c>
      <c r="C51" s="629"/>
      <c r="D51" s="498"/>
      <c r="E51" s="468"/>
      <c r="G51" s="2"/>
      <c r="H51" s="4"/>
      <c r="I51" s="2"/>
      <c r="J51" s="2"/>
      <c r="K51" s="2"/>
      <c r="L51" s="2"/>
      <c r="M51" s="2"/>
      <c r="N51" s="2"/>
      <c r="O51" s="2"/>
      <c r="P51" s="2"/>
    </row>
    <row r="52" spans="1:16" s="3" customFormat="1" ht="15" customHeight="1" thickBot="1" x14ac:dyDescent="0.3">
      <c r="B52" s="628"/>
      <c r="C52" s="629"/>
      <c r="D52" s="467"/>
      <c r="E52" s="468"/>
      <c r="G52" s="2"/>
      <c r="H52" s="4" t="s">
        <v>63</v>
      </c>
      <c r="I52" s="2"/>
      <c r="J52" s="2"/>
      <c r="K52" s="2"/>
      <c r="L52" s="2"/>
      <c r="M52" s="2"/>
      <c r="N52" s="2"/>
      <c r="O52" s="2"/>
      <c r="P52" s="2"/>
    </row>
    <row r="53" spans="1:16" s="3" customFormat="1" ht="30" x14ac:dyDescent="0.25">
      <c r="B53" s="465"/>
      <c r="C53" s="466" t="s">
        <v>57</v>
      </c>
      <c r="D53" s="450" t="s">
        <v>1082</v>
      </c>
      <c r="E53" s="468"/>
      <c r="G53" s="2"/>
      <c r="H53" s="4" t="s">
        <v>64</v>
      </c>
      <c r="I53" s="2"/>
      <c r="J53" s="2"/>
      <c r="K53" s="2"/>
      <c r="L53" s="2"/>
      <c r="M53" s="2"/>
      <c r="N53" s="2"/>
      <c r="O53" s="2"/>
      <c r="P53" s="2"/>
    </row>
    <row r="54" spans="1:16" s="3" customFormat="1" x14ac:dyDescent="0.25">
      <c r="B54" s="465"/>
      <c r="C54" s="466" t="s">
        <v>59</v>
      </c>
      <c r="D54" s="451" t="s">
        <v>1083</v>
      </c>
      <c r="E54" s="468"/>
      <c r="G54" s="2"/>
      <c r="H54" s="4" t="s">
        <v>65</v>
      </c>
      <c r="I54" s="2"/>
      <c r="J54" s="2"/>
      <c r="K54" s="2"/>
      <c r="L54" s="2"/>
      <c r="M54" s="2"/>
      <c r="N54" s="2"/>
      <c r="O54" s="2"/>
      <c r="P54" s="2"/>
    </row>
    <row r="55" spans="1:16" s="3" customFormat="1" ht="16.5" thickBot="1" x14ac:dyDescent="0.3">
      <c r="B55" s="465"/>
      <c r="C55" s="466" t="s">
        <v>61</v>
      </c>
      <c r="D55" s="497">
        <v>44778</v>
      </c>
      <c r="E55" s="468"/>
      <c r="G55" s="2"/>
      <c r="H55" s="4" t="s">
        <v>66</v>
      </c>
      <c r="I55" s="2"/>
      <c r="J55" s="2"/>
      <c r="K55" s="2"/>
      <c r="L55" s="2"/>
      <c r="M55" s="2"/>
      <c r="N55" s="2"/>
      <c r="O55" s="2"/>
      <c r="P55" s="2"/>
    </row>
    <row r="56" spans="1:16" s="3" customFormat="1" ht="16.5" thickBot="1" x14ac:dyDescent="0.3">
      <c r="B56" s="465"/>
      <c r="C56" s="472" t="s">
        <v>259</v>
      </c>
      <c r="D56" s="467"/>
      <c r="E56" s="468"/>
      <c r="G56" s="2"/>
      <c r="H56" s="4" t="s">
        <v>67</v>
      </c>
      <c r="I56" s="2"/>
      <c r="J56" s="2"/>
      <c r="K56" s="2"/>
      <c r="L56" s="2"/>
      <c r="M56" s="2"/>
      <c r="N56" s="2"/>
      <c r="O56" s="2"/>
      <c r="P56" s="2"/>
    </row>
    <row r="57" spans="1:16" s="3" customFormat="1" x14ac:dyDescent="0.25">
      <c r="B57" s="465"/>
      <c r="C57" s="466" t="s">
        <v>57</v>
      </c>
      <c r="D57" s="499" t="s">
        <v>943</v>
      </c>
      <c r="E57" s="468"/>
      <c r="G57" s="2"/>
      <c r="H57" s="4" t="s">
        <v>68</v>
      </c>
      <c r="I57" s="2"/>
      <c r="J57" s="2"/>
      <c r="K57" s="2"/>
      <c r="L57" s="2"/>
      <c r="M57" s="2"/>
      <c r="N57" s="2"/>
      <c r="O57" s="2"/>
      <c r="P57" s="2"/>
    </row>
    <row r="58" spans="1:16" s="3" customFormat="1" x14ac:dyDescent="0.25">
      <c r="B58" s="465"/>
      <c r="C58" s="466" t="s">
        <v>59</v>
      </c>
      <c r="D58" s="500" t="s">
        <v>942</v>
      </c>
      <c r="E58" s="468"/>
      <c r="G58" s="2"/>
      <c r="H58" s="4" t="s">
        <v>69</v>
      </c>
      <c r="I58" s="2"/>
      <c r="J58" s="2"/>
      <c r="K58" s="2"/>
      <c r="L58" s="2"/>
      <c r="M58" s="2"/>
      <c r="N58" s="2"/>
      <c r="O58" s="2"/>
      <c r="P58" s="2"/>
    </row>
    <row r="59" spans="1:16" ht="16.5" thickBot="1" x14ac:dyDescent="0.3">
      <c r="A59" s="3"/>
      <c r="B59" s="465"/>
      <c r="C59" s="466" t="s">
        <v>61</v>
      </c>
      <c r="D59" s="497">
        <v>44778</v>
      </c>
      <c r="E59" s="468"/>
      <c r="H59" s="4" t="s">
        <v>70</v>
      </c>
    </row>
    <row r="60" spans="1:16" ht="16.5" thickBot="1" x14ac:dyDescent="0.3">
      <c r="B60" s="465"/>
      <c r="C60" s="472" t="s">
        <v>204</v>
      </c>
      <c r="D60" s="467"/>
      <c r="E60" s="468"/>
      <c r="H60" s="4" t="s">
        <v>71</v>
      </c>
    </row>
    <row r="61" spans="1:16" x14ac:dyDescent="0.25">
      <c r="B61" s="465"/>
      <c r="C61" s="466" t="s">
        <v>57</v>
      </c>
      <c r="D61" s="501" t="s">
        <v>928</v>
      </c>
      <c r="E61" s="468"/>
      <c r="H61" s="4" t="s">
        <v>72</v>
      </c>
    </row>
    <row r="62" spans="1:16" x14ac:dyDescent="0.25">
      <c r="B62" s="465"/>
      <c r="C62" s="466" t="s">
        <v>59</v>
      </c>
      <c r="D62" s="496" t="s">
        <v>929</v>
      </c>
      <c r="E62" s="468"/>
      <c r="H62" s="4" t="s">
        <v>73</v>
      </c>
    </row>
    <row r="63" spans="1:16" ht="16.5" thickBot="1" x14ac:dyDescent="0.3">
      <c r="B63" s="465"/>
      <c r="C63" s="466" t="s">
        <v>61</v>
      </c>
      <c r="D63" s="497">
        <v>44778</v>
      </c>
      <c r="E63" s="468"/>
      <c r="H63" s="4" t="s">
        <v>74</v>
      </c>
    </row>
    <row r="64" spans="1:16" ht="16.5" hidden="1" thickBot="1" x14ac:dyDescent="0.3">
      <c r="B64" s="465"/>
      <c r="C64" s="472" t="s">
        <v>204</v>
      </c>
      <c r="D64" s="467"/>
      <c r="E64" s="468"/>
      <c r="H64" s="4" t="s">
        <v>75</v>
      </c>
    </row>
    <row r="65" spans="2:8" hidden="1" x14ac:dyDescent="0.25">
      <c r="B65" s="465"/>
      <c r="C65" s="466" t="s">
        <v>57</v>
      </c>
      <c r="D65" s="501"/>
      <c r="E65" s="468"/>
      <c r="H65" s="4" t="s">
        <v>76</v>
      </c>
    </row>
    <row r="66" spans="2:8" hidden="1" x14ac:dyDescent="0.25">
      <c r="B66" s="465"/>
      <c r="C66" s="466" t="s">
        <v>59</v>
      </c>
      <c r="D66" s="502" t="s">
        <v>930</v>
      </c>
      <c r="E66" s="468"/>
      <c r="H66" s="4" t="s">
        <v>77</v>
      </c>
    </row>
    <row r="67" spans="2:8" ht="16.5" hidden="1" thickBot="1" x14ac:dyDescent="0.3">
      <c r="B67" s="465"/>
      <c r="C67" s="466" t="s">
        <v>61</v>
      </c>
      <c r="D67" s="503"/>
      <c r="E67" s="468"/>
      <c r="H67" s="4" t="s">
        <v>78</v>
      </c>
    </row>
    <row r="68" spans="2:8" ht="16.5" hidden="1" thickBot="1" x14ac:dyDescent="0.3">
      <c r="B68" s="465"/>
      <c r="C68" s="472" t="s">
        <v>204</v>
      </c>
      <c r="D68" s="467"/>
      <c r="E68" s="468"/>
      <c r="H68" s="4" t="s">
        <v>79</v>
      </c>
    </row>
    <row r="69" spans="2:8" hidden="1" x14ac:dyDescent="0.25">
      <c r="B69" s="465"/>
      <c r="C69" s="466" t="s">
        <v>57</v>
      </c>
      <c r="D69" s="501"/>
      <c r="E69" s="468"/>
      <c r="H69" s="4" t="s">
        <v>80</v>
      </c>
    </row>
    <row r="70" spans="2:8" hidden="1" x14ac:dyDescent="0.25">
      <c r="B70" s="465"/>
      <c r="C70" s="466" t="s">
        <v>59</v>
      </c>
      <c r="D70" s="502" t="s">
        <v>930</v>
      </c>
      <c r="E70" s="468"/>
      <c r="H70" s="4" t="s">
        <v>81</v>
      </c>
    </row>
    <row r="71" spans="2:8" ht="16.5" hidden="1" thickBot="1" x14ac:dyDescent="0.3">
      <c r="B71" s="465"/>
      <c r="C71" s="466" t="s">
        <v>61</v>
      </c>
      <c r="D71" s="503"/>
      <c r="E71" s="468"/>
      <c r="H71" s="4" t="s">
        <v>82</v>
      </c>
    </row>
    <row r="72" spans="2:8" ht="16.5" thickBot="1" x14ac:dyDescent="0.3">
      <c r="B72" s="504"/>
      <c r="C72" s="505"/>
      <c r="D72" s="506"/>
      <c r="E72" s="507"/>
      <c r="H72" s="4" t="s">
        <v>83</v>
      </c>
    </row>
    <row r="73" spans="2:8" x14ac:dyDescent="0.25">
      <c r="H73" s="4" t="s">
        <v>84</v>
      </c>
    </row>
    <row r="74" spans="2:8" ht="14.65" customHeight="1" x14ac:dyDescent="0.25">
      <c r="H74" s="4" t="s">
        <v>85</v>
      </c>
    </row>
    <row r="75" spans="2:8" x14ac:dyDescent="0.25">
      <c r="H75" s="4" t="s">
        <v>86</v>
      </c>
    </row>
    <row r="76" spans="2:8" ht="13.9" customHeight="1" x14ac:dyDescent="0.25">
      <c r="H76" s="4" t="s">
        <v>87</v>
      </c>
    </row>
    <row r="77" spans="2:8" x14ac:dyDescent="0.25">
      <c r="H77" s="4" t="s">
        <v>88</v>
      </c>
    </row>
    <row r="78" spans="2:8" x14ac:dyDescent="0.25">
      <c r="H78" s="4" t="s">
        <v>89</v>
      </c>
    </row>
    <row r="79" spans="2:8" ht="13.9" customHeight="1" x14ac:dyDescent="0.25">
      <c r="H79" s="4" t="s">
        <v>90</v>
      </c>
    </row>
    <row r="80" spans="2:8" x14ac:dyDescent="0.25">
      <c r="H80" s="4" t="s">
        <v>91</v>
      </c>
    </row>
    <row r="81" spans="8:8" x14ac:dyDescent="0.25">
      <c r="H81" s="4" t="s">
        <v>92</v>
      </c>
    </row>
    <row r="82" spans="8:8" x14ac:dyDescent="0.25">
      <c r="H82" s="4" t="s">
        <v>93</v>
      </c>
    </row>
    <row r="83" spans="8:8" x14ac:dyDescent="0.25">
      <c r="H83" s="4" t="s">
        <v>94</v>
      </c>
    </row>
    <row r="84" spans="8:8" x14ac:dyDescent="0.25">
      <c r="H84" s="4" t="s">
        <v>95</v>
      </c>
    </row>
    <row r="85" spans="8:8" x14ac:dyDescent="0.25">
      <c r="H85" s="4" t="s">
        <v>96</v>
      </c>
    </row>
    <row r="86" spans="8:8" x14ac:dyDescent="0.25">
      <c r="H86" s="4" t="s">
        <v>97</v>
      </c>
    </row>
    <row r="87" spans="8:8" x14ac:dyDescent="0.25">
      <c r="H87" s="4" t="s">
        <v>98</v>
      </c>
    </row>
    <row r="88" spans="8:8" x14ac:dyDescent="0.25">
      <c r="H88" s="4" t="s">
        <v>99</v>
      </c>
    </row>
    <row r="89" spans="8:8" x14ac:dyDescent="0.25">
      <c r="H89" s="4" t="s">
        <v>100</v>
      </c>
    </row>
    <row r="90" spans="8:8" x14ac:dyDescent="0.25">
      <c r="H90" s="4" t="s">
        <v>101</v>
      </c>
    </row>
    <row r="91" spans="8:8" x14ac:dyDescent="0.25">
      <c r="H91" s="4" t="s">
        <v>102</v>
      </c>
    </row>
    <row r="92" spans="8:8" x14ac:dyDescent="0.25">
      <c r="H92" s="4" t="s">
        <v>103</v>
      </c>
    </row>
    <row r="93" spans="8:8" x14ac:dyDescent="0.25">
      <c r="H93" s="4" t="s">
        <v>104</v>
      </c>
    </row>
    <row r="94" spans="8:8" x14ac:dyDescent="0.25">
      <c r="H94" s="4" t="s">
        <v>105</v>
      </c>
    </row>
    <row r="95" spans="8:8" x14ac:dyDescent="0.25">
      <c r="H95" s="4" t="s">
        <v>106</v>
      </c>
    </row>
    <row r="96" spans="8:8" x14ac:dyDescent="0.25">
      <c r="H96" s="4" t="s">
        <v>107</v>
      </c>
    </row>
    <row r="97" spans="8:8" x14ac:dyDescent="0.25">
      <c r="H97" s="4" t="s">
        <v>108</v>
      </c>
    </row>
    <row r="98" spans="8:8" x14ac:dyDescent="0.25">
      <c r="H98" s="4" t="s">
        <v>109</v>
      </c>
    </row>
    <row r="99" spans="8:8" x14ac:dyDescent="0.25">
      <c r="H99" s="4" t="s">
        <v>110</v>
      </c>
    </row>
    <row r="100" spans="8:8" x14ac:dyDescent="0.25">
      <c r="H100" s="4" t="s">
        <v>111</v>
      </c>
    </row>
    <row r="101" spans="8:8" x14ac:dyDescent="0.25">
      <c r="H101" s="4" t="s">
        <v>112</v>
      </c>
    </row>
    <row r="102" spans="8:8" x14ac:dyDescent="0.25">
      <c r="H102" s="4" t="s">
        <v>113</v>
      </c>
    </row>
    <row r="103" spans="8:8" x14ac:dyDescent="0.25">
      <c r="H103" s="4" t="s">
        <v>114</v>
      </c>
    </row>
    <row r="104" spans="8:8" x14ac:dyDescent="0.25">
      <c r="H104" s="4" t="s">
        <v>115</v>
      </c>
    </row>
    <row r="105" spans="8:8" x14ac:dyDescent="0.25">
      <c r="H105" s="4" t="s">
        <v>116</v>
      </c>
    </row>
    <row r="106" spans="8:8" x14ac:dyDescent="0.25">
      <c r="H106" s="4" t="s">
        <v>117</v>
      </c>
    </row>
    <row r="107" spans="8:8" x14ac:dyDescent="0.25">
      <c r="H107" s="4" t="s">
        <v>118</v>
      </c>
    </row>
    <row r="108" spans="8:8" x14ac:dyDescent="0.25">
      <c r="H108" s="4" t="s">
        <v>119</v>
      </c>
    </row>
    <row r="109" spans="8:8" x14ac:dyDescent="0.25">
      <c r="H109" s="4" t="s">
        <v>120</v>
      </c>
    </row>
    <row r="110" spans="8:8" x14ac:dyDescent="0.25">
      <c r="H110" s="4" t="s">
        <v>121</v>
      </c>
    </row>
    <row r="111" spans="8:8" x14ac:dyDescent="0.25">
      <c r="H111" s="4" t="s">
        <v>122</v>
      </c>
    </row>
    <row r="112" spans="8:8" x14ac:dyDescent="0.25">
      <c r="H112" s="4" t="s">
        <v>123</v>
      </c>
    </row>
    <row r="113" spans="8:8" x14ac:dyDescent="0.25">
      <c r="H113" s="4" t="s">
        <v>124</v>
      </c>
    </row>
    <row r="114" spans="8:8" x14ac:dyDescent="0.25">
      <c r="H114" s="4" t="s">
        <v>125</v>
      </c>
    </row>
    <row r="115" spans="8:8" x14ac:dyDescent="0.25">
      <c r="H115" s="4" t="s">
        <v>126</v>
      </c>
    </row>
    <row r="116" spans="8:8" x14ac:dyDescent="0.25">
      <c r="H116" s="4" t="s">
        <v>127</v>
      </c>
    </row>
    <row r="117" spans="8:8" x14ac:dyDescent="0.25">
      <c r="H117" s="4" t="s">
        <v>128</v>
      </c>
    </row>
    <row r="118" spans="8:8" x14ac:dyDescent="0.25">
      <c r="H118" s="4" t="s">
        <v>129</v>
      </c>
    </row>
    <row r="119" spans="8:8" x14ac:dyDescent="0.25">
      <c r="H119" s="4" t="s">
        <v>130</v>
      </c>
    </row>
    <row r="120" spans="8:8" x14ac:dyDescent="0.25">
      <c r="H120" s="4" t="s">
        <v>131</v>
      </c>
    </row>
    <row r="121" spans="8:8" x14ac:dyDescent="0.25">
      <c r="H121" s="4" t="s">
        <v>132</v>
      </c>
    </row>
    <row r="122" spans="8:8" x14ac:dyDescent="0.25">
      <c r="H122" s="4" t="s">
        <v>133</v>
      </c>
    </row>
    <row r="123" spans="8:8" x14ac:dyDescent="0.25">
      <c r="H123" s="4" t="s">
        <v>134</v>
      </c>
    </row>
    <row r="124" spans="8:8" x14ac:dyDescent="0.25">
      <c r="H124" s="4" t="s">
        <v>135</v>
      </c>
    </row>
    <row r="125" spans="8:8" x14ac:dyDescent="0.25">
      <c r="H125" s="4" t="s">
        <v>136</v>
      </c>
    </row>
    <row r="126" spans="8:8" x14ac:dyDescent="0.25">
      <c r="H126" s="4" t="s">
        <v>137</v>
      </c>
    </row>
    <row r="127" spans="8:8" x14ac:dyDescent="0.25">
      <c r="H127" s="4" t="s">
        <v>138</v>
      </c>
    </row>
    <row r="128" spans="8:8" x14ac:dyDescent="0.25">
      <c r="H128" s="4" t="s">
        <v>139</v>
      </c>
    </row>
    <row r="129" spans="8:8" x14ac:dyDescent="0.25">
      <c r="H129" s="4" t="s">
        <v>140</v>
      </c>
    </row>
    <row r="130" spans="8:8" x14ac:dyDescent="0.25">
      <c r="H130" s="4" t="s">
        <v>141</v>
      </c>
    </row>
    <row r="131" spans="8:8" x14ac:dyDescent="0.25">
      <c r="H131" s="4" t="s">
        <v>142</v>
      </c>
    </row>
    <row r="132" spans="8:8" x14ac:dyDescent="0.25">
      <c r="H132" s="4" t="s">
        <v>143</v>
      </c>
    </row>
    <row r="133" spans="8:8" x14ac:dyDescent="0.25">
      <c r="H133" s="4" t="s">
        <v>144</v>
      </c>
    </row>
    <row r="134" spans="8:8" x14ac:dyDescent="0.25">
      <c r="H134" s="4" t="s">
        <v>145</v>
      </c>
    </row>
    <row r="135" spans="8:8" x14ac:dyDescent="0.25">
      <c r="H135" s="4" t="s">
        <v>146</v>
      </c>
    </row>
    <row r="136" spans="8:8" x14ac:dyDescent="0.25">
      <c r="H136" s="4" t="s">
        <v>147</v>
      </c>
    </row>
    <row r="137" spans="8:8" x14ac:dyDescent="0.25">
      <c r="H137" s="4" t="s">
        <v>148</v>
      </c>
    </row>
    <row r="138" spans="8:8" x14ac:dyDescent="0.25">
      <c r="H138" s="4" t="s">
        <v>149</v>
      </c>
    </row>
    <row r="139" spans="8:8" x14ac:dyDescent="0.25">
      <c r="H139" s="4" t="s">
        <v>150</v>
      </c>
    </row>
    <row r="140" spans="8:8" x14ac:dyDescent="0.25">
      <c r="H140" s="4" t="s">
        <v>151</v>
      </c>
    </row>
    <row r="141" spans="8:8" x14ac:dyDescent="0.25">
      <c r="H141" s="4" t="s">
        <v>152</v>
      </c>
    </row>
    <row r="142" spans="8:8" x14ac:dyDescent="0.25">
      <c r="H142" s="4" t="s">
        <v>153</v>
      </c>
    </row>
    <row r="143" spans="8:8" x14ac:dyDescent="0.25">
      <c r="H143" s="4" t="s">
        <v>154</v>
      </c>
    </row>
    <row r="144" spans="8:8" x14ac:dyDescent="0.25">
      <c r="H144" s="4" t="s">
        <v>155</v>
      </c>
    </row>
    <row r="145" spans="8:8" x14ac:dyDescent="0.25">
      <c r="H145" s="4" t="s">
        <v>156</v>
      </c>
    </row>
    <row r="146" spans="8:8" x14ac:dyDescent="0.25">
      <c r="H146" s="4" t="s">
        <v>157</v>
      </c>
    </row>
    <row r="147" spans="8:8" x14ac:dyDescent="0.25">
      <c r="H147" s="4" t="s">
        <v>158</v>
      </c>
    </row>
    <row r="148" spans="8:8" x14ac:dyDescent="0.25">
      <c r="H148" s="4" t="s">
        <v>159</v>
      </c>
    </row>
    <row r="149" spans="8:8" x14ac:dyDescent="0.25">
      <c r="H149" s="4" t="s">
        <v>160</v>
      </c>
    </row>
    <row r="150" spans="8:8" x14ac:dyDescent="0.25">
      <c r="H150" s="4" t="s">
        <v>161</v>
      </c>
    </row>
    <row r="151" spans="8:8" x14ac:dyDescent="0.25">
      <c r="H151" s="4" t="s">
        <v>162</v>
      </c>
    </row>
    <row r="152" spans="8:8" x14ac:dyDescent="0.25">
      <c r="H152" s="4" t="s">
        <v>163</v>
      </c>
    </row>
    <row r="153" spans="8:8" x14ac:dyDescent="0.25">
      <c r="H153" s="4" t="s">
        <v>164</v>
      </c>
    </row>
    <row r="154" spans="8:8" x14ac:dyDescent="0.25">
      <c r="H154" s="4" t="s">
        <v>165</v>
      </c>
    </row>
    <row r="155" spans="8:8" x14ac:dyDescent="0.25">
      <c r="H155" s="4" t="s">
        <v>166</v>
      </c>
    </row>
    <row r="156" spans="8:8" x14ac:dyDescent="0.25">
      <c r="H156" s="4" t="s">
        <v>167</v>
      </c>
    </row>
    <row r="157" spans="8:8" x14ac:dyDescent="0.25">
      <c r="H157" s="4" t="s">
        <v>168</v>
      </c>
    </row>
    <row r="158" spans="8:8" x14ac:dyDescent="0.25">
      <c r="H158" s="4" t="s">
        <v>169</v>
      </c>
    </row>
    <row r="159" spans="8:8" x14ac:dyDescent="0.25">
      <c r="H159" s="4" t="s">
        <v>170</v>
      </c>
    </row>
    <row r="160" spans="8:8" x14ac:dyDescent="0.25">
      <c r="H160" s="4" t="s">
        <v>171</v>
      </c>
    </row>
    <row r="161" spans="8:8" x14ac:dyDescent="0.25">
      <c r="H161" s="4" t="s">
        <v>172</v>
      </c>
    </row>
    <row r="162" spans="8:8" x14ac:dyDescent="0.25">
      <c r="H162" s="4" t="s">
        <v>173</v>
      </c>
    </row>
    <row r="163" spans="8:8" x14ac:dyDescent="0.25">
      <c r="H163" s="4" t="s">
        <v>174</v>
      </c>
    </row>
    <row r="164" spans="8:8" x14ac:dyDescent="0.25">
      <c r="H164" s="4" t="s">
        <v>175</v>
      </c>
    </row>
    <row r="165" spans="8:8" x14ac:dyDescent="0.25">
      <c r="H165" s="4" t="s">
        <v>176</v>
      </c>
    </row>
    <row r="166" spans="8:8" x14ac:dyDescent="0.25">
      <c r="H166" s="4" t="s">
        <v>177</v>
      </c>
    </row>
    <row r="167" spans="8:8" x14ac:dyDescent="0.25">
      <c r="H167" s="4" t="s">
        <v>178</v>
      </c>
    </row>
    <row r="168" spans="8:8" x14ac:dyDescent="0.25">
      <c r="H168" s="4" t="s">
        <v>179</v>
      </c>
    </row>
    <row r="169" spans="8:8" x14ac:dyDescent="0.25">
      <c r="H169" s="4" t="s">
        <v>180</v>
      </c>
    </row>
    <row r="170" spans="8:8" x14ac:dyDescent="0.25">
      <c r="H170" s="4" t="s">
        <v>181</v>
      </c>
    </row>
    <row r="171" spans="8:8" x14ac:dyDescent="0.25">
      <c r="H171" s="4" t="s">
        <v>182</v>
      </c>
    </row>
    <row r="172" spans="8:8" x14ac:dyDescent="0.25">
      <c r="H172" s="4" t="s">
        <v>183</v>
      </c>
    </row>
    <row r="173" spans="8:8" x14ac:dyDescent="0.25">
      <c r="H173" s="4" t="s">
        <v>184</v>
      </c>
    </row>
    <row r="174" spans="8:8" x14ac:dyDescent="0.25">
      <c r="H174" s="4" t="s">
        <v>185</v>
      </c>
    </row>
    <row r="175" spans="8:8" x14ac:dyDescent="0.25">
      <c r="H175" s="4" t="s">
        <v>186</v>
      </c>
    </row>
    <row r="176" spans="8:8" x14ac:dyDescent="0.25">
      <c r="H176" s="4" t="s">
        <v>187</v>
      </c>
    </row>
    <row r="177" spans="8:8" x14ac:dyDescent="0.25">
      <c r="H177" s="4" t="s">
        <v>188</v>
      </c>
    </row>
    <row r="178" spans="8:8" x14ac:dyDescent="0.25">
      <c r="H178" s="4" t="s">
        <v>189</v>
      </c>
    </row>
    <row r="179" spans="8:8" x14ac:dyDescent="0.25">
      <c r="H179" s="4" t="s">
        <v>190</v>
      </c>
    </row>
    <row r="180" spans="8:8" x14ac:dyDescent="0.25">
      <c r="H180" s="4" t="s">
        <v>191</v>
      </c>
    </row>
    <row r="181" spans="8:8" x14ac:dyDescent="0.25">
      <c r="H181" s="4" t="s">
        <v>192</v>
      </c>
    </row>
    <row r="182" spans="8:8" x14ac:dyDescent="0.25">
      <c r="H182" s="4" t="s">
        <v>193</v>
      </c>
    </row>
    <row r="183" spans="8:8" x14ac:dyDescent="0.25">
      <c r="H183" s="4" t="s">
        <v>194</v>
      </c>
    </row>
    <row r="184" spans="8:8" x14ac:dyDescent="0.25">
      <c r="H184" s="4" t="s">
        <v>195</v>
      </c>
    </row>
    <row r="185" spans="8:8" x14ac:dyDescent="0.25">
      <c r="H185" s="4" t="s">
        <v>196</v>
      </c>
    </row>
    <row r="186" spans="8:8" x14ac:dyDescent="0.25">
      <c r="H186" s="4" t="s">
        <v>197</v>
      </c>
    </row>
    <row r="187" spans="8:8" x14ac:dyDescent="0.25">
      <c r="H187" s="4" t="s">
        <v>198</v>
      </c>
    </row>
    <row r="188" spans="8:8" x14ac:dyDescent="0.25">
      <c r="H188" s="4" t="s">
        <v>199</v>
      </c>
    </row>
    <row r="189" spans="8:8" x14ac:dyDescent="0.25">
      <c r="H189" s="4" t="s">
        <v>200</v>
      </c>
    </row>
  </sheetData>
  <mergeCells count="12">
    <mergeCell ref="B51:C52"/>
    <mergeCell ref="D23:D24"/>
    <mergeCell ref="B16:C16"/>
    <mergeCell ref="B27:C27"/>
    <mergeCell ref="B46:C46"/>
    <mergeCell ref="B26:C26"/>
    <mergeCell ref="B19:C19"/>
    <mergeCell ref="B23:C24"/>
    <mergeCell ref="B25:C25"/>
    <mergeCell ref="D30:D31"/>
    <mergeCell ref="B30:C30"/>
    <mergeCell ref="B42:C43"/>
  </mergeCells>
  <dataValidations count="7">
    <dataValidation type="list" allowBlank="1" showInputMessage="1" showErrorMessage="1" sqref="D65546" xr:uid="{00000000-0002-0000-0000-000000000000}">
      <formula1>$P$15:$P$26</formula1>
    </dataValidation>
    <dataValidation type="list" allowBlank="1" showInputMessage="1" showErrorMessage="1" sqref="IV65544" xr:uid="{00000000-0002-0000-0000-000001000000}">
      <formula1>$K$15:$K$19</formula1>
    </dataValidation>
    <dataValidation type="list" allowBlank="1" showInputMessage="1" showErrorMessage="1" sqref="D65545" xr:uid="{00000000-0002-0000-0000-000002000000}">
      <formula1>$O$15:$O$26</formula1>
    </dataValidation>
    <dataValidation type="list" allowBlank="1" showInputMessage="1" showErrorMessage="1" sqref="IV65537 D65537" xr:uid="{00000000-0002-0000-0000-000003000000}">
      <formula1>$I$15:$I$17</formula1>
    </dataValidation>
    <dataValidation type="list" allowBlank="1" showInputMessage="1" showErrorMessage="1" sqref="IV65538:IV65542 D65538:D65542" xr:uid="{00000000-0002-0000-0000-000004000000}">
      <formula1>$H$15:$H$189</formula1>
    </dataValidation>
    <dataValidation allowBlank="1" showInputMessage="1" showErrorMessage="1" prompt="Please provide a description, world limit = 100" sqref="D35" xr:uid="{00000000-0002-0000-0000-000005000000}"/>
    <dataValidation type="list" allowBlank="1" showInputMessage="1" showErrorMessage="1" prompt="Please use drop down menu on the right side of the cell " sqref="D36" xr:uid="{00000000-0002-0000-0000-000006000000}">
      <formula1>"Condition met and cleared by the AFB Sec, Condition met but clearance pending by AFB Sec, Condition not met"</formula1>
    </dataValidation>
  </dataValidations>
  <hyperlinks>
    <hyperlink ref="D43" r:id="rId1" xr:uid="{00000000-0004-0000-0000-000000000000}"/>
    <hyperlink ref="D48" r:id="rId2" xr:uid="{00000000-0004-0000-0000-000001000000}"/>
    <hyperlink ref="D58" r:id="rId3" xr:uid="{00000000-0004-0000-0000-000002000000}"/>
    <hyperlink ref="D62" r:id="rId4" xr:uid="{00000000-0004-0000-0000-000003000000}"/>
  </hyperlinks>
  <pageMargins left="0.7" right="0.7" top="0.75" bottom="0.75" header="0.3" footer="0.3"/>
  <pageSetup paperSize="9" scale="71" fitToHeight="0"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B1:T334"/>
  <sheetViews>
    <sheetView showGridLines="0" zoomScale="83" zoomScaleNormal="83" zoomScalePageLayoutView="85" workbookViewId="0">
      <selection activeCell="E12" sqref="E12"/>
    </sheetView>
  </sheetViews>
  <sheetFormatPr defaultColWidth="8.7109375" defaultRowHeight="15" outlineLevelRow="1" x14ac:dyDescent="0.25"/>
  <cols>
    <col min="1" max="1" width="3" style="67" customWidth="1"/>
    <col min="2" max="2" width="28.42578125" style="67" customWidth="1"/>
    <col min="3" max="3" width="50.42578125" style="67" customWidth="1"/>
    <col min="4" max="4" width="34.28515625" style="67" customWidth="1"/>
    <col min="5" max="5" width="32" style="67" customWidth="1"/>
    <col min="6" max="6" width="26.7109375" style="67" customWidth="1"/>
    <col min="7" max="7" width="26.42578125" style="67" bestFit="1" customWidth="1"/>
    <col min="8" max="8" width="30" style="67" customWidth="1"/>
    <col min="9" max="9" width="26.28515625" style="67" customWidth="1"/>
    <col min="10" max="10" width="25.7109375" style="67" customWidth="1"/>
    <col min="11" max="11" width="31" style="67" bestFit="1" customWidth="1"/>
    <col min="12" max="12" width="30.28515625" style="67" customWidth="1"/>
    <col min="13" max="13" width="27.28515625" style="67" bestFit="1" customWidth="1"/>
    <col min="14" max="14" width="25" style="67" customWidth="1"/>
    <col min="15" max="15" width="25.7109375" style="67" bestFit="1" customWidth="1"/>
    <col min="16" max="16" width="30.28515625" style="67" customWidth="1"/>
    <col min="17" max="17" width="27.28515625" style="67" bestFit="1" customWidth="1"/>
    <col min="18" max="18" width="24.28515625" style="67" customWidth="1"/>
    <col min="19" max="19" width="23.28515625" style="67" bestFit="1" customWidth="1"/>
    <col min="20" max="20" width="27.7109375" style="67" customWidth="1"/>
    <col min="21" max="16384" width="8.7109375" style="67"/>
  </cols>
  <sheetData>
    <row r="1" spans="2:19" ht="15.75" thickBot="1" x14ac:dyDescent="0.3"/>
    <row r="2" spans="2:19" ht="26.25" x14ac:dyDescent="0.25">
      <c r="B2" s="43"/>
      <c r="C2" s="1055"/>
      <c r="D2" s="1055"/>
      <c r="E2" s="1055"/>
      <c r="F2" s="1055"/>
      <c r="G2" s="1055"/>
      <c r="H2" s="37"/>
      <c r="I2" s="37"/>
      <c r="J2" s="37"/>
      <c r="K2" s="37"/>
      <c r="L2" s="37"/>
      <c r="M2" s="37"/>
      <c r="N2" s="37"/>
      <c r="O2" s="37"/>
      <c r="P2" s="37"/>
      <c r="Q2" s="37"/>
      <c r="R2" s="37"/>
      <c r="S2" s="38"/>
    </row>
    <row r="3" spans="2:19" ht="26.25" x14ac:dyDescent="0.25">
      <c r="B3" s="44"/>
      <c r="C3" s="1056" t="s">
        <v>265</v>
      </c>
      <c r="D3" s="1057"/>
      <c r="E3" s="1057"/>
      <c r="F3" s="1057"/>
      <c r="G3" s="1058"/>
      <c r="H3" s="40"/>
      <c r="I3" s="40"/>
      <c r="J3" s="40"/>
      <c r="K3" s="40"/>
      <c r="L3" s="40"/>
      <c r="M3" s="40"/>
      <c r="N3" s="40"/>
      <c r="O3" s="40"/>
      <c r="P3" s="40"/>
      <c r="Q3" s="40"/>
      <c r="R3" s="40"/>
      <c r="S3" s="42"/>
    </row>
    <row r="4" spans="2:19" ht="26.25" x14ac:dyDescent="0.25">
      <c r="B4" s="44"/>
      <c r="C4" s="45"/>
      <c r="D4" s="45"/>
      <c r="E4" s="45"/>
      <c r="F4" s="45"/>
      <c r="G4" s="45"/>
      <c r="H4" s="40"/>
      <c r="I4" s="40"/>
      <c r="J4" s="40"/>
      <c r="K4" s="40"/>
      <c r="L4" s="40"/>
      <c r="M4" s="40"/>
      <c r="N4" s="40"/>
      <c r="O4" s="40"/>
      <c r="P4" s="40"/>
      <c r="Q4" s="40"/>
      <c r="R4" s="40"/>
      <c r="S4" s="42"/>
    </row>
    <row r="5" spans="2:19" ht="15.75" thickBot="1" x14ac:dyDescent="0.3">
      <c r="B5" s="39"/>
      <c r="C5" s="40"/>
      <c r="D5" s="40"/>
      <c r="E5" s="40"/>
      <c r="F5" s="40"/>
      <c r="G5" s="40"/>
      <c r="H5" s="40"/>
      <c r="I5" s="40"/>
      <c r="J5" s="40"/>
      <c r="K5" s="40"/>
      <c r="L5" s="40"/>
      <c r="M5" s="40"/>
      <c r="N5" s="40"/>
      <c r="O5" s="40"/>
      <c r="P5" s="40"/>
      <c r="Q5" s="40"/>
      <c r="R5" s="40"/>
      <c r="S5" s="42"/>
    </row>
    <row r="6" spans="2:19" ht="34.5" customHeight="1" thickBot="1" x14ac:dyDescent="0.3">
      <c r="B6" s="1059" t="s">
        <v>828</v>
      </c>
      <c r="C6" s="1060"/>
      <c r="D6" s="1060"/>
      <c r="E6" s="1060"/>
      <c r="F6" s="1060"/>
      <c r="G6" s="1060"/>
      <c r="H6" s="136"/>
      <c r="I6" s="136"/>
      <c r="J6" s="136"/>
      <c r="K6" s="136"/>
      <c r="L6" s="136"/>
      <c r="M6" s="136"/>
      <c r="N6" s="136"/>
      <c r="O6" s="136"/>
      <c r="P6" s="136"/>
      <c r="Q6" s="136"/>
      <c r="R6" s="136"/>
      <c r="S6" s="137"/>
    </row>
    <row r="7" spans="2:19" ht="15.75" customHeight="1" x14ac:dyDescent="0.25">
      <c r="B7" s="1061" t="s">
        <v>645</v>
      </c>
      <c r="C7" s="1062"/>
      <c r="D7" s="1062"/>
      <c r="E7" s="1062"/>
      <c r="F7" s="1062"/>
      <c r="G7" s="1062"/>
      <c r="H7" s="136"/>
      <c r="I7" s="136"/>
      <c r="J7" s="136"/>
      <c r="K7" s="136"/>
      <c r="L7" s="136"/>
      <c r="M7" s="136"/>
      <c r="N7" s="136"/>
      <c r="O7" s="136"/>
      <c r="P7" s="136"/>
      <c r="Q7" s="136"/>
      <c r="R7" s="136"/>
      <c r="S7" s="137"/>
    </row>
    <row r="8" spans="2:19" ht="15.75" customHeight="1" thickBot="1" x14ac:dyDescent="0.3">
      <c r="B8" s="1063" t="s">
        <v>830</v>
      </c>
      <c r="C8" s="1064"/>
      <c r="D8" s="1064"/>
      <c r="E8" s="1064"/>
      <c r="F8" s="1064"/>
      <c r="G8" s="1064"/>
      <c r="H8" s="138"/>
      <c r="I8" s="138"/>
      <c r="J8" s="138"/>
      <c r="K8" s="138"/>
      <c r="L8" s="138"/>
      <c r="M8" s="138"/>
      <c r="N8" s="138"/>
      <c r="O8" s="138"/>
      <c r="P8" s="138"/>
      <c r="Q8" s="138"/>
      <c r="R8" s="138"/>
      <c r="S8" s="139"/>
    </row>
    <row r="10" spans="2:19" ht="21" x14ac:dyDescent="0.35">
      <c r="B10" s="1065" t="s">
        <v>291</v>
      </c>
      <c r="C10" s="1065"/>
    </row>
    <row r="11" spans="2:19" ht="15.75" thickBot="1" x14ac:dyDescent="0.3"/>
    <row r="12" spans="2:19" ht="15" customHeight="1" thickBot="1" x14ac:dyDescent="0.3">
      <c r="B12" s="140" t="s">
        <v>292</v>
      </c>
      <c r="C12" s="270" t="s">
        <v>831</v>
      </c>
    </row>
    <row r="13" spans="2:19" ht="15.75" customHeight="1" thickBot="1" x14ac:dyDescent="0.3">
      <c r="B13" s="140" t="s">
        <v>259</v>
      </c>
      <c r="C13" s="270" t="s">
        <v>832</v>
      </c>
    </row>
    <row r="14" spans="2:19" ht="15.75" customHeight="1" thickBot="1" x14ac:dyDescent="0.3">
      <c r="B14" s="140" t="s">
        <v>646</v>
      </c>
      <c r="C14" s="270" t="s">
        <v>586</v>
      </c>
    </row>
    <row r="15" spans="2:19" ht="15.75" customHeight="1" thickBot="1" x14ac:dyDescent="0.3">
      <c r="B15" s="140" t="s">
        <v>293</v>
      </c>
      <c r="C15" s="270" t="s">
        <v>85</v>
      </c>
    </row>
    <row r="16" spans="2:19" ht="16.5" thickBot="1" x14ac:dyDescent="0.3">
      <c r="B16" s="140" t="s">
        <v>294</v>
      </c>
      <c r="C16" s="270" t="s">
        <v>587</v>
      </c>
    </row>
    <row r="17" spans="2:19" ht="16.5" thickBot="1" x14ac:dyDescent="0.3">
      <c r="B17" s="140" t="s">
        <v>295</v>
      </c>
      <c r="C17" s="270" t="s">
        <v>422</v>
      </c>
    </row>
    <row r="18" spans="2:19" ht="15.75" thickBot="1" x14ac:dyDescent="0.3"/>
    <row r="19" spans="2:19" ht="15.75" thickBot="1" x14ac:dyDescent="0.3">
      <c r="D19" s="924" t="s">
        <v>296</v>
      </c>
      <c r="E19" s="925"/>
      <c r="F19" s="925"/>
      <c r="G19" s="926"/>
      <c r="H19" s="924" t="s">
        <v>297</v>
      </c>
      <c r="I19" s="925"/>
      <c r="J19" s="925"/>
      <c r="K19" s="926"/>
      <c r="L19" s="924" t="s">
        <v>298</v>
      </c>
      <c r="M19" s="925"/>
      <c r="N19" s="925"/>
      <c r="O19" s="926"/>
      <c r="P19" s="924" t="s">
        <v>299</v>
      </c>
      <c r="Q19" s="925"/>
      <c r="R19" s="925"/>
      <c r="S19" s="926"/>
    </row>
    <row r="20" spans="2:19" ht="45" customHeight="1" thickBot="1" x14ac:dyDescent="0.3">
      <c r="B20" s="936" t="s">
        <v>300</v>
      </c>
      <c r="C20" s="1052" t="s">
        <v>301</v>
      </c>
      <c r="D20" s="68"/>
      <c r="E20" s="69" t="s">
        <v>302</v>
      </c>
      <c r="F20" s="70" t="s">
        <v>303</v>
      </c>
      <c r="G20" s="71" t="s">
        <v>304</v>
      </c>
      <c r="H20" s="68"/>
      <c r="I20" s="69" t="s">
        <v>302</v>
      </c>
      <c r="J20" s="70" t="s">
        <v>303</v>
      </c>
      <c r="K20" s="71" t="s">
        <v>304</v>
      </c>
      <c r="L20" s="68"/>
      <c r="M20" s="69" t="s">
        <v>302</v>
      </c>
      <c r="N20" s="70" t="s">
        <v>303</v>
      </c>
      <c r="O20" s="71" t="s">
        <v>304</v>
      </c>
      <c r="P20" s="68"/>
      <c r="Q20" s="69" t="s">
        <v>302</v>
      </c>
      <c r="R20" s="70" t="s">
        <v>303</v>
      </c>
      <c r="S20" s="71" t="s">
        <v>304</v>
      </c>
    </row>
    <row r="21" spans="2:19" ht="40.5" customHeight="1" x14ac:dyDescent="0.25">
      <c r="B21" s="1005"/>
      <c r="C21" s="1053"/>
      <c r="D21" s="72" t="s">
        <v>305</v>
      </c>
      <c r="E21" s="271">
        <f>SUM(F21+G21)</f>
        <v>1100</v>
      </c>
      <c r="F21" s="272">
        <v>1100</v>
      </c>
      <c r="G21" s="273">
        <v>0</v>
      </c>
      <c r="H21" s="73" t="s">
        <v>305</v>
      </c>
      <c r="I21" s="277">
        <f>(J21+K21)</f>
        <v>91096</v>
      </c>
      <c r="J21" s="277">
        <v>19096</v>
      </c>
      <c r="K21" s="278">
        <v>72000</v>
      </c>
      <c r="L21" s="72" t="s">
        <v>305</v>
      </c>
      <c r="M21" s="277">
        <f>N21+O21</f>
        <v>105564</v>
      </c>
      <c r="N21" s="277">
        <v>23210</v>
      </c>
      <c r="O21" s="277">
        <v>82354</v>
      </c>
      <c r="P21" s="72" t="s">
        <v>305</v>
      </c>
      <c r="Q21" s="74"/>
      <c r="R21" s="75"/>
      <c r="S21" s="76"/>
    </row>
    <row r="22" spans="2:19" ht="39.75" customHeight="1" x14ac:dyDescent="0.25">
      <c r="B22" s="1005"/>
      <c r="C22" s="1053"/>
      <c r="D22" s="77" t="s">
        <v>306</v>
      </c>
      <c r="E22" s="274">
        <v>0</v>
      </c>
      <c r="F22" s="275">
        <v>49.37</v>
      </c>
      <c r="G22" s="276">
        <v>0</v>
      </c>
      <c r="H22" s="78" t="s">
        <v>306</v>
      </c>
      <c r="I22" s="279">
        <v>49.4</v>
      </c>
      <c r="J22" s="280">
        <v>0.49359999999999998</v>
      </c>
      <c r="K22" s="281">
        <v>0.49719999999999998</v>
      </c>
      <c r="L22" s="77" t="s">
        <v>306</v>
      </c>
      <c r="M22" s="280">
        <v>0.42</v>
      </c>
      <c r="N22" s="280">
        <v>0.48209999999999997</v>
      </c>
      <c r="O22" s="280">
        <v>0.4073</v>
      </c>
      <c r="P22" s="77" t="s">
        <v>306</v>
      </c>
      <c r="Q22" s="79"/>
      <c r="R22" s="79"/>
      <c r="S22" s="80"/>
    </row>
    <row r="23" spans="2:19" ht="37.5" customHeight="1" x14ac:dyDescent="0.25">
      <c r="B23" s="937"/>
      <c r="C23" s="1054"/>
      <c r="D23" s="77" t="s">
        <v>307</v>
      </c>
      <c r="E23" s="274">
        <v>0</v>
      </c>
      <c r="F23" s="275">
        <v>22.81</v>
      </c>
      <c r="G23" s="276">
        <v>0</v>
      </c>
      <c r="H23" s="78" t="s">
        <v>307</v>
      </c>
      <c r="I23" s="280">
        <v>0.214</v>
      </c>
      <c r="J23" s="279">
        <v>21.8</v>
      </c>
      <c r="K23" s="281">
        <v>0.215</v>
      </c>
      <c r="L23" s="77" t="s">
        <v>307</v>
      </c>
      <c r="M23" s="280">
        <v>0.49</v>
      </c>
      <c r="N23" s="280">
        <v>0.62</v>
      </c>
      <c r="O23" s="280">
        <v>0.32</v>
      </c>
      <c r="P23" s="77" t="s">
        <v>307</v>
      </c>
      <c r="Q23" s="79"/>
      <c r="R23" s="79"/>
      <c r="S23" s="80"/>
    </row>
    <row r="24" spans="2:19" ht="14.65" customHeight="1" thickBot="1" x14ac:dyDescent="0.3">
      <c r="B24" s="81"/>
      <c r="C24" s="81"/>
      <c r="Q24" s="82"/>
      <c r="R24" s="82"/>
      <c r="S24" s="82"/>
    </row>
    <row r="25" spans="2:19" ht="30" customHeight="1" thickBot="1" x14ac:dyDescent="0.3">
      <c r="B25" s="81"/>
      <c r="C25" s="81"/>
      <c r="D25" s="924" t="s">
        <v>296</v>
      </c>
      <c r="E25" s="925"/>
      <c r="F25" s="925"/>
      <c r="G25" s="926"/>
      <c r="H25" s="924" t="s">
        <v>297</v>
      </c>
      <c r="I25" s="925"/>
      <c r="J25" s="925"/>
      <c r="K25" s="926"/>
      <c r="L25" s="924" t="s">
        <v>298</v>
      </c>
      <c r="M25" s="925"/>
      <c r="N25" s="925"/>
      <c r="O25" s="926"/>
      <c r="P25" s="924" t="s">
        <v>299</v>
      </c>
      <c r="Q25" s="925"/>
      <c r="R25" s="925"/>
      <c r="S25" s="926"/>
    </row>
    <row r="26" spans="2:19" ht="47.25" customHeight="1" x14ac:dyDescent="0.25">
      <c r="B26" s="936" t="s">
        <v>308</v>
      </c>
      <c r="C26" s="936" t="s">
        <v>309</v>
      </c>
      <c r="D26" s="1028" t="s">
        <v>310</v>
      </c>
      <c r="E26" s="1022"/>
      <c r="F26" s="83" t="s">
        <v>311</v>
      </c>
      <c r="G26" s="84" t="s">
        <v>312</v>
      </c>
      <c r="H26" s="1028" t="s">
        <v>310</v>
      </c>
      <c r="I26" s="1022"/>
      <c r="J26" s="83" t="s">
        <v>311</v>
      </c>
      <c r="K26" s="84" t="s">
        <v>312</v>
      </c>
      <c r="L26" s="1028" t="s">
        <v>310</v>
      </c>
      <c r="M26" s="1022"/>
      <c r="N26" s="83" t="s">
        <v>311</v>
      </c>
      <c r="O26" s="84" t="s">
        <v>312</v>
      </c>
      <c r="P26" s="1028" t="s">
        <v>310</v>
      </c>
      <c r="Q26" s="1022"/>
      <c r="R26" s="83" t="s">
        <v>311</v>
      </c>
      <c r="S26" s="84" t="s">
        <v>312</v>
      </c>
    </row>
    <row r="27" spans="2:19" ht="51" customHeight="1" x14ac:dyDescent="0.25">
      <c r="B27" s="1005"/>
      <c r="C27" s="1005"/>
      <c r="D27" s="85" t="s">
        <v>305</v>
      </c>
      <c r="E27" s="282">
        <v>0</v>
      </c>
      <c r="F27" s="1036" t="s">
        <v>400</v>
      </c>
      <c r="G27" s="1038" t="s">
        <v>512</v>
      </c>
      <c r="H27" s="85" t="s">
        <v>305</v>
      </c>
      <c r="I27" s="284">
        <v>6200</v>
      </c>
      <c r="J27" s="1046" t="s">
        <v>400</v>
      </c>
      <c r="K27" s="1048" t="s">
        <v>501</v>
      </c>
      <c r="L27" s="85" t="s">
        <v>305</v>
      </c>
      <c r="M27" s="286">
        <v>4897</v>
      </c>
      <c r="N27" s="1046" t="s">
        <v>400</v>
      </c>
      <c r="O27" s="1050" t="s">
        <v>493</v>
      </c>
      <c r="P27" s="85" t="s">
        <v>305</v>
      </c>
      <c r="Q27" s="86"/>
      <c r="R27" s="1032"/>
      <c r="S27" s="1034"/>
    </row>
    <row r="28" spans="2:19" ht="51" customHeight="1" x14ac:dyDescent="0.25">
      <c r="B28" s="937"/>
      <c r="C28" s="937"/>
      <c r="D28" s="87" t="s">
        <v>313</v>
      </c>
      <c r="E28" s="283">
        <v>0</v>
      </c>
      <c r="F28" s="1037"/>
      <c r="G28" s="1039"/>
      <c r="H28" s="87" t="s">
        <v>313</v>
      </c>
      <c r="I28" s="285">
        <v>0.6</v>
      </c>
      <c r="J28" s="1047"/>
      <c r="K28" s="1049"/>
      <c r="L28" s="87" t="s">
        <v>313</v>
      </c>
      <c r="M28" s="287">
        <v>0.45</v>
      </c>
      <c r="N28" s="1047"/>
      <c r="O28" s="1051"/>
      <c r="P28" s="87" t="s">
        <v>313</v>
      </c>
      <c r="Q28" s="88"/>
      <c r="R28" s="1033"/>
      <c r="S28" s="1035"/>
    </row>
    <row r="29" spans="2:19" ht="45.4" customHeight="1" x14ac:dyDescent="0.25">
      <c r="B29" s="933" t="s">
        <v>314</v>
      </c>
      <c r="C29" s="948" t="s">
        <v>315</v>
      </c>
      <c r="D29" s="440" t="s">
        <v>316</v>
      </c>
      <c r="E29" s="89" t="s">
        <v>295</v>
      </c>
      <c r="F29" s="89" t="s">
        <v>317</v>
      </c>
      <c r="G29" s="90" t="s">
        <v>318</v>
      </c>
      <c r="H29" s="440" t="s">
        <v>316</v>
      </c>
      <c r="I29" s="89" t="s">
        <v>295</v>
      </c>
      <c r="J29" s="89" t="s">
        <v>317</v>
      </c>
      <c r="K29" s="90" t="s">
        <v>318</v>
      </c>
      <c r="L29" s="440" t="s">
        <v>316</v>
      </c>
      <c r="M29" s="89" t="s">
        <v>295</v>
      </c>
      <c r="N29" s="89" t="s">
        <v>317</v>
      </c>
      <c r="O29" s="90" t="s">
        <v>318</v>
      </c>
      <c r="P29" s="440" t="s">
        <v>316</v>
      </c>
      <c r="Q29" s="89" t="s">
        <v>295</v>
      </c>
      <c r="R29" s="89" t="s">
        <v>317</v>
      </c>
      <c r="S29" s="90" t="s">
        <v>318</v>
      </c>
    </row>
    <row r="30" spans="2:19" ht="30" customHeight="1" x14ac:dyDescent="0.25">
      <c r="B30" s="934"/>
      <c r="C30" s="949"/>
      <c r="D30" s="441">
        <v>1</v>
      </c>
      <c r="E30" s="288" t="s">
        <v>461</v>
      </c>
      <c r="F30" s="288" t="s">
        <v>472</v>
      </c>
      <c r="G30" s="289" t="s">
        <v>526</v>
      </c>
      <c r="H30" s="290">
        <v>1</v>
      </c>
      <c r="I30" s="291" t="s">
        <v>477</v>
      </c>
      <c r="J30" s="290" t="s">
        <v>472</v>
      </c>
      <c r="K30" s="292" t="s">
        <v>833</v>
      </c>
      <c r="L30" s="290">
        <v>1</v>
      </c>
      <c r="M30" s="293" t="s">
        <v>477</v>
      </c>
      <c r="N30" s="290" t="s">
        <v>472</v>
      </c>
      <c r="O30" s="292" t="s">
        <v>526</v>
      </c>
      <c r="P30" s="94"/>
      <c r="Q30" s="95"/>
      <c r="R30" s="94"/>
      <c r="S30" s="96"/>
    </row>
    <row r="31" spans="2:19" ht="36.75" hidden="1" customHeight="1" outlineLevel="1" x14ac:dyDescent="0.25">
      <c r="B31" s="934"/>
      <c r="C31" s="949"/>
      <c r="D31" s="440" t="s">
        <v>316</v>
      </c>
      <c r="E31" s="89" t="s">
        <v>295</v>
      </c>
      <c r="F31" s="89" t="s">
        <v>317</v>
      </c>
      <c r="G31" s="90" t="s">
        <v>318</v>
      </c>
      <c r="H31" s="440" t="s">
        <v>316</v>
      </c>
      <c r="I31" s="89" t="s">
        <v>295</v>
      </c>
      <c r="J31" s="89" t="s">
        <v>317</v>
      </c>
      <c r="K31" s="90" t="s">
        <v>318</v>
      </c>
      <c r="L31" s="440" t="s">
        <v>316</v>
      </c>
      <c r="M31" s="89" t="s">
        <v>295</v>
      </c>
      <c r="N31" s="89" t="s">
        <v>317</v>
      </c>
      <c r="O31" s="90" t="s">
        <v>318</v>
      </c>
      <c r="P31" s="440" t="s">
        <v>316</v>
      </c>
      <c r="Q31" s="89" t="s">
        <v>295</v>
      </c>
      <c r="R31" s="89" t="s">
        <v>317</v>
      </c>
      <c r="S31" s="90" t="s">
        <v>318</v>
      </c>
    </row>
    <row r="32" spans="2:19" ht="30" hidden="1" customHeight="1" outlineLevel="1" x14ac:dyDescent="0.25">
      <c r="B32" s="934"/>
      <c r="C32" s="949"/>
      <c r="D32" s="91"/>
      <c r="E32" s="92"/>
      <c r="F32" s="92"/>
      <c r="G32" s="93"/>
      <c r="H32" s="94"/>
      <c r="I32" s="95"/>
      <c r="J32" s="94"/>
      <c r="K32" s="96"/>
      <c r="L32" s="94"/>
      <c r="M32" s="95"/>
      <c r="N32" s="94"/>
      <c r="O32" s="96"/>
      <c r="P32" s="94"/>
      <c r="Q32" s="95"/>
      <c r="R32" s="94"/>
      <c r="S32" s="96"/>
    </row>
    <row r="33" spans="2:19" ht="36" hidden="1" customHeight="1" outlineLevel="1" x14ac:dyDescent="0.25">
      <c r="B33" s="934"/>
      <c r="C33" s="949"/>
      <c r="D33" s="440" t="s">
        <v>316</v>
      </c>
      <c r="E33" s="89" t="s">
        <v>295</v>
      </c>
      <c r="F33" s="89" t="s">
        <v>317</v>
      </c>
      <c r="G33" s="90" t="s">
        <v>318</v>
      </c>
      <c r="H33" s="440" t="s">
        <v>316</v>
      </c>
      <c r="I33" s="89" t="s">
        <v>295</v>
      </c>
      <c r="J33" s="89" t="s">
        <v>317</v>
      </c>
      <c r="K33" s="90" t="s">
        <v>318</v>
      </c>
      <c r="L33" s="440" t="s">
        <v>316</v>
      </c>
      <c r="M33" s="89" t="s">
        <v>295</v>
      </c>
      <c r="N33" s="89" t="s">
        <v>317</v>
      </c>
      <c r="O33" s="90" t="s">
        <v>318</v>
      </c>
      <c r="P33" s="440" t="s">
        <v>316</v>
      </c>
      <c r="Q33" s="89" t="s">
        <v>295</v>
      </c>
      <c r="R33" s="89" t="s">
        <v>317</v>
      </c>
      <c r="S33" s="90" t="s">
        <v>318</v>
      </c>
    </row>
    <row r="34" spans="2:19" ht="30" hidden="1" customHeight="1" outlineLevel="1" x14ac:dyDescent="0.25">
      <c r="B34" s="934"/>
      <c r="C34" s="949"/>
      <c r="D34" s="91"/>
      <c r="E34" s="92"/>
      <c r="F34" s="92"/>
      <c r="G34" s="93"/>
      <c r="H34" s="94"/>
      <c r="I34" s="95"/>
      <c r="J34" s="94"/>
      <c r="K34" s="96"/>
      <c r="L34" s="94"/>
      <c r="M34" s="95"/>
      <c r="N34" s="94"/>
      <c r="O34" s="96"/>
      <c r="P34" s="94"/>
      <c r="Q34" s="95"/>
      <c r="R34" s="94"/>
      <c r="S34" s="96"/>
    </row>
    <row r="35" spans="2:19" ht="39" hidden="1" customHeight="1" outlineLevel="1" x14ac:dyDescent="0.25">
      <c r="B35" s="934"/>
      <c r="C35" s="949"/>
      <c r="D35" s="440" t="s">
        <v>316</v>
      </c>
      <c r="E35" s="89" t="s">
        <v>295</v>
      </c>
      <c r="F35" s="89" t="s">
        <v>317</v>
      </c>
      <c r="G35" s="90" t="s">
        <v>318</v>
      </c>
      <c r="H35" s="440" t="s">
        <v>316</v>
      </c>
      <c r="I35" s="89" t="s">
        <v>295</v>
      </c>
      <c r="J35" s="89" t="s">
        <v>317</v>
      </c>
      <c r="K35" s="90" t="s">
        <v>318</v>
      </c>
      <c r="L35" s="440" t="s">
        <v>316</v>
      </c>
      <c r="M35" s="89" t="s">
        <v>295</v>
      </c>
      <c r="N35" s="89" t="s">
        <v>317</v>
      </c>
      <c r="O35" s="90" t="s">
        <v>318</v>
      </c>
      <c r="P35" s="440" t="s">
        <v>316</v>
      </c>
      <c r="Q35" s="89" t="s">
        <v>295</v>
      </c>
      <c r="R35" s="89" t="s">
        <v>317</v>
      </c>
      <c r="S35" s="90" t="s">
        <v>318</v>
      </c>
    </row>
    <row r="36" spans="2:19" ht="30" hidden="1" customHeight="1" outlineLevel="1" x14ac:dyDescent="0.25">
      <c r="B36" s="934"/>
      <c r="C36" s="949"/>
      <c r="D36" s="91"/>
      <c r="E36" s="92"/>
      <c r="F36" s="92"/>
      <c r="G36" s="93"/>
      <c r="H36" s="94"/>
      <c r="I36" s="95"/>
      <c r="J36" s="94"/>
      <c r="K36" s="96"/>
      <c r="L36" s="94"/>
      <c r="M36" s="95"/>
      <c r="N36" s="94"/>
      <c r="O36" s="96"/>
      <c r="P36" s="94"/>
      <c r="Q36" s="95"/>
      <c r="R36" s="94"/>
      <c r="S36" s="96"/>
    </row>
    <row r="37" spans="2:19" ht="36.75" hidden="1" customHeight="1" outlineLevel="1" x14ac:dyDescent="0.25">
      <c r="B37" s="934"/>
      <c r="C37" s="949"/>
      <c r="D37" s="440" t="s">
        <v>316</v>
      </c>
      <c r="E37" s="89" t="s">
        <v>295</v>
      </c>
      <c r="F37" s="89" t="s">
        <v>317</v>
      </c>
      <c r="G37" s="90" t="s">
        <v>318</v>
      </c>
      <c r="H37" s="440" t="s">
        <v>316</v>
      </c>
      <c r="I37" s="89" t="s">
        <v>295</v>
      </c>
      <c r="J37" s="89" t="s">
        <v>317</v>
      </c>
      <c r="K37" s="90" t="s">
        <v>318</v>
      </c>
      <c r="L37" s="440" t="s">
        <v>316</v>
      </c>
      <c r="M37" s="89" t="s">
        <v>295</v>
      </c>
      <c r="N37" s="89" t="s">
        <v>317</v>
      </c>
      <c r="O37" s="90" t="s">
        <v>318</v>
      </c>
      <c r="P37" s="440" t="s">
        <v>316</v>
      </c>
      <c r="Q37" s="89" t="s">
        <v>295</v>
      </c>
      <c r="R37" s="89" t="s">
        <v>317</v>
      </c>
      <c r="S37" s="90" t="s">
        <v>318</v>
      </c>
    </row>
    <row r="38" spans="2:19" ht="30" hidden="1" customHeight="1" outlineLevel="1" x14ac:dyDescent="0.25">
      <c r="B38" s="935"/>
      <c r="C38" s="950"/>
      <c r="D38" s="91"/>
      <c r="E38" s="92"/>
      <c r="F38" s="92"/>
      <c r="G38" s="93"/>
      <c r="H38" s="94"/>
      <c r="I38" s="95"/>
      <c r="J38" s="94"/>
      <c r="K38" s="96"/>
      <c r="L38" s="94"/>
      <c r="M38" s="95"/>
      <c r="N38" s="94"/>
      <c r="O38" s="96"/>
      <c r="P38" s="94"/>
      <c r="Q38" s="95"/>
      <c r="R38" s="94"/>
      <c r="S38" s="96"/>
    </row>
    <row r="39" spans="2:19" ht="30" customHeight="1" collapsed="1" x14ac:dyDescent="0.25">
      <c r="B39" s="933" t="s">
        <v>319</v>
      </c>
      <c r="C39" s="933" t="s">
        <v>320</v>
      </c>
      <c r="D39" s="89" t="s">
        <v>321</v>
      </c>
      <c r="E39" s="89" t="s">
        <v>322</v>
      </c>
      <c r="F39" s="70" t="s">
        <v>323</v>
      </c>
      <c r="G39" s="294" t="s">
        <v>400</v>
      </c>
      <c r="H39" s="89" t="s">
        <v>321</v>
      </c>
      <c r="I39" s="89" t="s">
        <v>322</v>
      </c>
      <c r="J39" s="70" t="s">
        <v>323</v>
      </c>
      <c r="K39" s="295" t="s">
        <v>400</v>
      </c>
      <c r="L39" s="89" t="s">
        <v>321</v>
      </c>
      <c r="M39" s="89" t="s">
        <v>322</v>
      </c>
      <c r="N39" s="70" t="s">
        <v>323</v>
      </c>
      <c r="O39" s="98"/>
      <c r="P39" s="89" t="s">
        <v>321</v>
      </c>
      <c r="Q39" s="89" t="s">
        <v>322</v>
      </c>
      <c r="R39" s="70" t="s">
        <v>323</v>
      </c>
      <c r="S39" s="98"/>
    </row>
    <row r="40" spans="2:19" ht="30" customHeight="1" x14ac:dyDescent="0.25">
      <c r="B40" s="934"/>
      <c r="C40" s="934"/>
      <c r="D40" s="976">
        <v>0</v>
      </c>
      <c r="E40" s="1042" t="s">
        <v>522</v>
      </c>
      <c r="F40" s="70" t="s">
        <v>324</v>
      </c>
      <c r="G40" s="433" t="s">
        <v>472</v>
      </c>
      <c r="H40" s="1044">
        <v>288</v>
      </c>
      <c r="I40" s="982" t="s">
        <v>522</v>
      </c>
      <c r="J40" s="70" t="s">
        <v>324</v>
      </c>
      <c r="K40" s="431" t="s">
        <v>472</v>
      </c>
      <c r="L40" s="966">
        <v>205</v>
      </c>
      <c r="M40" s="966" t="s">
        <v>522</v>
      </c>
      <c r="N40" s="70" t="s">
        <v>324</v>
      </c>
      <c r="O40" s="296" t="s">
        <v>472</v>
      </c>
      <c r="P40" s="1040"/>
      <c r="Q40" s="1040"/>
      <c r="R40" s="70" t="s">
        <v>324</v>
      </c>
      <c r="S40" s="100"/>
    </row>
    <row r="41" spans="2:19" ht="30" customHeight="1" x14ac:dyDescent="0.25">
      <c r="B41" s="934"/>
      <c r="C41" s="934"/>
      <c r="D41" s="977"/>
      <c r="E41" s="1043"/>
      <c r="F41" s="70" t="s">
        <v>325</v>
      </c>
      <c r="G41" s="294">
        <v>0</v>
      </c>
      <c r="H41" s="1045"/>
      <c r="I41" s="983"/>
      <c r="J41" s="70" t="s">
        <v>325</v>
      </c>
      <c r="K41" s="295">
        <v>0</v>
      </c>
      <c r="L41" s="967"/>
      <c r="M41" s="967"/>
      <c r="N41" s="70" t="s">
        <v>325</v>
      </c>
      <c r="O41" s="295">
        <v>0</v>
      </c>
      <c r="P41" s="1041"/>
      <c r="Q41" s="1041"/>
      <c r="R41" s="70" t="s">
        <v>325</v>
      </c>
      <c r="S41" s="96"/>
    </row>
    <row r="42" spans="2:19" ht="30" customHeight="1" outlineLevel="1" x14ac:dyDescent="0.25">
      <c r="B42" s="934"/>
      <c r="C42" s="934"/>
      <c r="D42" s="89" t="s">
        <v>321</v>
      </c>
      <c r="E42" s="89" t="s">
        <v>322</v>
      </c>
      <c r="F42" s="70" t="s">
        <v>323</v>
      </c>
      <c r="G42" s="97"/>
      <c r="H42" s="89" t="s">
        <v>321</v>
      </c>
      <c r="I42" s="89" t="s">
        <v>322</v>
      </c>
      <c r="J42" s="70" t="s">
        <v>323</v>
      </c>
      <c r="K42" s="295" t="s">
        <v>400</v>
      </c>
      <c r="L42" s="89" t="s">
        <v>321</v>
      </c>
      <c r="M42" s="89" t="s">
        <v>322</v>
      </c>
      <c r="N42" s="70" t="s">
        <v>323</v>
      </c>
      <c r="O42" s="297" t="s">
        <v>400</v>
      </c>
      <c r="P42" s="89" t="s">
        <v>321</v>
      </c>
      <c r="Q42" s="89" t="s">
        <v>322</v>
      </c>
      <c r="R42" s="70" t="s">
        <v>323</v>
      </c>
      <c r="S42" s="98"/>
    </row>
    <row r="43" spans="2:19" ht="30" customHeight="1" outlineLevel="1" x14ac:dyDescent="0.25">
      <c r="B43" s="934"/>
      <c r="C43" s="934"/>
      <c r="D43" s="976">
        <v>0</v>
      </c>
      <c r="E43" s="1042" t="s">
        <v>525</v>
      </c>
      <c r="F43" s="70" t="s">
        <v>324</v>
      </c>
      <c r="G43" s="99"/>
      <c r="H43" s="1044">
        <v>288</v>
      </c>
      <c r="I43" s="982" t="s">
        <v>525</v>
      </c>
      <c r="J43" s="70" t="s">
        <v>324</v>
      </c>
      <c r="K43" s="431" t="s">
        <v>472</v>
      </c>
      <c r="L43" s="966">
        <v>205</v>
      </c>
      <c r="M43" s="982" t="s">
        <v>525</v>
      </c>
      <c r="N43" s="70" t="s">
        <v>324</v>
      </c>
      <c r="O43" s="296" t="s">
        <v>472</v>
      </c>
      <c r="P43" s="1040"/>
      <c r="Q43" s="1040"/>
      <c r="R43" s="70" t="s">
        <v>324</v>
      </c>
      <c r="S43" s="100"/>
    </row>
    <row r="44" spans="2:19" ht="30" customHeight="1" outlineLevel="1" x14ac:dyDescent="0.25">
      <c r="B44" s="934"/>
      <c r="C44" s="934"/>
      <c r="D44" s="977"/>
      <c r="E44" s="1043"/>
      <c r="F44" s="70" t="s">
        <v>325</v>
      </c>
      <c r="G44" s="93"/>
      <c r="H44" s="1045"/>
      <c r="I44" s="983"/>
      <c r="J44" s="70" t="s">
        <v>325</v>
      </c>
      <c r="K44" s="295">
        <v>0</v>
      </c>
      <c r="L44" s="967"/>
      <c r="M44" s="983"/>
      <c r="N44" s="70" t="s">
        <v>325</v>
      </c>
      <c r="O44" s="295">
        <v>0</v>
      </c>
      <c r="P44" s="1041"/>
      <c r="Q44" s="1041"/>
      <c r="R44" s="70" t="s">
        <v>325</v>
      </c>
      <c r="S44" s="96"/>
    </row>
    <row r="45" spans="2:19" ht="30" customHeight="1" outlineLevel="1" x14ac:dyDescent="0.25">
      <c r="B45" s="934"/>
      <c r="C45" s="934"/>
      <c r="D45" s="89" t="s">
        <v>321</v>
      </c>
      <c r="E45" s="89" t="s">
        <v>322</v>
      </c>
      <c r="F45" s="70" t="s">
        <v>323</v>
      </c>
      <c r="G45" s="97"/>
      <c r="H45" s="89" t="s">
        <v>321</v>
      </c>
      <c r="I45" s="89" t="s">
        <v>322</v>
      </c>
      <c r="J45" s="70" t="s">
        <v>323</v>
      </c>
      <c r="K45" s="295" t="s">
        <v>400</v>
      </c>
      <c r="L45" s="89" t="s">
        <v>321</v>
      </c>
      <c r="M45" s="89" t="s">
        <v>322</v>
      </c>
      <c r="N45" s="70" t="s">
        <v>323</v>
      </c>
      <c r="O45" s="297" t="s">
        <v>400</v>
      </c>
      <c r="P45" s="89" t="s">
        <v>321</v>
      </c>
      <c r="Q45" s="89" t="s">
        <v>322</v>
      </c>
      <c r="R45" s="70" t="s">
        <v>323</v>
      </c>
      <c r="S45" s="98"/>
    </row>
    <row r="46" spans="2:19" ht="30" customHeight="1" outlineLevel="1" x14ac:dyDescent="0.25">
      <c r="B46" s="934"/>
      <c r="C46" s="934"/>
      <c r="D46" s="976">
        <v>0</v>
      </c>
      <c r="E46" s="1042" t="s">
        <v>528</v>
      </c>
      <c r="F46" s="70" t="s">
        <v>324</v>
      </c>
      <c r="G46" s="99"/>
      <c r="H46" s="1044">
        <v>288</v>
      </c>
      <c r="I46" s="1042" t="s">
        <v>528</v>
      </c>
      <c r="J46" s="70" t="s">
        <v>324</v>
      </c>
      <c r="K46" s="431" t="s">
        <v>472</v>
      </c>
      <c r="L46" s="966">
        <v>205</v>
      </c>
      <c r="M46" s="1042" t="s">
        <v>528</v>
      </c>
      <c r="N46" s="70" t="s">
        <v>324</v>
      </c>
      <c r="O46" s="296" t="s">
        <v>472</v>
      </c>
      <c r="P46" s="1040"/>
      <c r="Q46" s="1040"/>
      <c r="R46" s="70" t="s">
        <v>324</v>
      </c>
      <c r="S46" s="100"/>
    </row>
    <row r="47" spans="2:19" ht="30" customHeight="1" outlineLevel="1" x14ac:dyDescent="0.25">
      <c r="B47" s="934"/>
      <c r="C47" s="934"/>
      <c r="D47" s="977"/>
      <c r="E47" s="1043"/>
      <c r="F47" s="70" t="s">
        <v>325</v>
      </c>
      <c r="G47" s="93"/>
      <c r="H47" s="1045"/>
      <c r="I47" s="1043"/>
      <c r="J47" s="70" t="s">
        <v>325</v>
      </c>
      <c r="K47" s="295">
        <v>0</v>
      </c>
      <c r="L47" s="967"/>
      <c r="M47" s="1043"/>
      <c r="N47" s="70" t="s">
        <v>325</v>
      </c>
      <c r="O47" s="295">
        <v>0</v>
      </c>
      <c r="P47" s="1041"/>
      <c r="Q47" s="1041"/>
      <c r="R47" s="70" t="s">
        <v>325</v>
      </c>
      <c r="S47" s="96"/>
    </row>
    <row r="48" spans="2:19" ht="30" customHeight="1" outlineLevel="1" x14ac:dyDescent="0.25">
      <c r="B48" s="934"/>
      <c r="C48" s="934"/>
      <c r="D48" s="89" t="s">
        <v>321</v>
      </c>
      <c r="E48" s="89" t="s">
        <v>322</v>
      </c>
      <c r="F48" s="70" t="s">
        <v>323</v>
      </c>
      <c r="G48" s="97"/>
      <c r="H48" s="89" t="s">
        <v>321</v>
      </c>
      <c r="I48" s="89" t="s">
        <v>322</v>
      </c>
      <c r="J48" s="70" t="s">
        <v>323</v>
      </c>
      <c r="K48" s="295" t="s">
        <v>400</v>
      </c>
      <c r="L48" s="89" t="s">
        <v>321</v>
      </c>
      <c r="M48" s="89" t="s">
        <v>322</v>
      </c>
      <c r="N48" s="70" t="s">
        <v>323</v>
      </c>
      <c r="O48" s="297" t="s">
        <v>400</v>
      </c>
      <c r="P48" s="89" t="s">
        <v>321</v>
      </c>
      <c r="Q48" s="89" t="s">
        <v>322</v>
      </c>
      <c r="R48" s="70" t="s">
        <v>323</v>
      </c>
      <c r="S48" s="98"/>
    </row>
    <row r="49" spans="2:19" ht="30" customHeight="1" outlineLevel="1" x14ac:dyDescent="0.25">
      <c r="B49" s="934"/>
      <c r="C49" s="934"/>
      <c r="D49" s="976">
        <v>0</v>
      </c>
      <c r="E49" s="1042" t="s">
        <v>533</v>
      </c>
      <c r="F49" s="70" t="s">
        <v>324</v>
      </c>
      <c r="G49" s="99"/>
      <c r="H49" s="1044">
        <v>288</v>
      </c>
      <c r="I49" s="1042" t="s">
        <v>533</v>
      </c>
      <c r="J49" s="70" t="s">
        <v>324</v>
      </c>
      <c r="K49" s="431" t="s">
        <v>472</v>
      </c>
      <c r="L49" s="966">
        <v>205</v>
      </c>
      <c r="M49" s="1042" t="s">
        <v>533</v>
      </c>
      <c r="N49" s="70" t="s">
        <v>324</v>
      </c>
      <c r="O49" s="296" t="s">
        <v>472</v>
      </c>
      <c r="P49" s="1040"/>
      <c r="Q49" s="1040"/>
      <c r="R49" s="70" t="s">
        <v>324</v>
      </c>
      <c r="S49" s="100"/>
    </row>
    <row r="50" spans="2:19" ht="30" customHeight="1" outlineLevel="1" x14ac:dyDescent="0.25">
      <c r="B50" s="935"/>
      <c r="C50" s="935"/>
      <c r="D50" s="977"/>
      <c r="E50" s="1043"/>
      <c r="F50" s="70" t="s">
        <v>325</v>
      </c>
      <c r="G50" s="93"/>
      <c r="H50" s="1045"/>
      <c r="I50" s="1043"/>
      <c r="J50" s="70" t="s">
        <v>325</v>
      </c>
      <c r="K50" s="295">
        <v>0</v>
      </c>
      <c r="L50" s="967"/>
      <c r="M50" s="1043"/>
      <c r="N50" s="70" t="s">
        <v>325</v>
      </c>
      <c r="O50" s="295">
        <v>0</v>
      </c>
      <c r="P50" s="1041"/>
      <c r="Q50" s="1041"/>
      <c r="R50" s="70" t="s">
        <v>325</v>
      </c>
      <c r="S50" s="96"/>
    </row>
    <row r="51" spans="2:19" ht="30" customHeight="1" thickBot="1" x14ac:dyDescent="0.3">
      <c r="C51" s="101"/>
      <c r="D51" s="102"/>
    </row>
    <row r="52" spans="2:19" ht="30" customHeight="1" thickBot="1" x14ac:dyDescent="0.3">
      <c r="D52" s="924" t="s">
        <v>296</v>
      </c>
      <c r="E52" s="925"/>
      <c r="F52" s="925"/>
      <c r="G52" s="926"/>
      <c r="H52" s="924" t="s">
        <v>297</v>
      </c>
      <c r="I52" s="925"/>
      <c r="J52" s="925"/>
      <c r="K52" s="926"/>
      <c r="L52" s="924" t="s">
        <v>298</v>
      </c>
      <c r="M52" s="925"/>
      <c r="N52" s="925"/>
      <c r="O52" s="926"/>
      <c r="P52" s="924" t="s">
        <v>299</v>
      </c>
      <c r="Q52" s="925"/>
      <c r="R52" s="925"/>
      <c r="S52" s="926"/>
    </row>
    <row r="53" spans="2:19" ht="30" customHeight="1" x14ac:dyDescent="0.25">
      <c r="B53" s="936" t="s">
        <v>326</v>
      </c>
      <c r="C53" s="936" t="s">
        <v>327</v>
      </c>
      <c r="D53" s="938" t="s">
        <v>328</v>
      </c>
      <c r="E53" s="987"/>
      <c r="F53" s="103" t="s">
        <v>295</v>
      </c>
      <c r="G53" s="104" t="s">
        <v>329</v>
      </c>
      <c r="H53" s="938" t="s">
        <v>328</v>
      </c>
      <c r="I53" s="987"/>
      <c r="J53" s="103" t="s">
        <v>295</v>
      </c>
      <c r="K53" s="104" t="s">
        <v>329</v>
      </c>
      <c r="L53" s="938" t="s">
        <v>328</v>
      </c>
      <c r="M53" s="987"/>
      <c r="N53" s="103" t="s">
        <v>295</v>
      </c>
      <c r="O53" s="104" t="s">
        <v>329</v>
      </c>
      <c r="P53" s="938" t="s">
        <v>328</v>
      </c>
      <c r="Q53" s="987"/>
      <c r="R53" s="103" t="s">
        <v>295</v>
      </c>
      <c r="S53" s="104" t="s">
        <v>329</v>
      </c>
    </row>
    <row r="54" spans="2:19" ht="45" customHeight="1" x14ac:dyDescent="0.25">
      <c r="B54" s="1005"/>
      <c r="C54" s="1005"/>
      <c r="D54" s="85" t="s">
        <v>305</v>
      </c>
      <c r="E54" s="282">
        <v>20</v>
      </c>
      <c r="F54" s="1036" t="s">
        <v>422</v>
      </c>
      <c r="G54" s="1038" t="s">
        <v>488</v>
      </c>
      <c r="H54" s="85" t="s">
        <v>305</v>
      </c>
      <c r="I54" s="86"/>
      <c r="J54" s="1032"/>
      <c r="K54" s="1034"/>
      <c r="L54" s="85" t="s">
        <v>305</v>
      </c>
      <c r="M54" s="86"/>
      <c r="N54" s="1032"/>
      <c r="O54" s="1034"/>
      <c r="P54" s="85" t="s">
        <v>305</v>
      </c>
      <c r="Q54" s="86"/>
      <c r="R54" s="1032"/>
      <c r="S54" s="1034"/>
    </row>
    <row r="55" spans="2:19" ht="45" customHeight="1" x14ac:dyDescent="0.25">
      <c r="B55" s="937"/>
      <c r="C55" s="937"/>
      <c r="D55" s="87" t="s">
        <v>313</v>
      </c>
      <c r="E55" s="283">
        <v>0.2</v>
      </c>
      <c r="F55" s="1037"/>
      <c r="G55" s="1039"/>
      <c r="H55" s="87" t="s">
        <v>313</v>
      </c>
      <c r="I55" s="88"/>
      <c r="J55" s="1033"/>
      <c r="K55" s="1035"/>
      <c r="L55" s="87" t="s">
        <v>313</v>
      </c>
      <c r="M55" s="88"/>
      <c r="N55" s="1033"/>
      <c r="O55" s="1035"/>
      <c r="P55" s="87" t="s">
        <v>313</v>
      </c>
      <c r="Q55" s="88"/>
      <c r="R55" s="1033"/>
      <c r="S55" s="1035"/>
    </row>
    <row r="56" spans="2:19" ht="30" customHeight="1" x14ac:dyDescent="0.25">
      <c r="B56" s="933" t="s">
        <v>330</v>
      </c>
      <c r="C56" s="933" t="s">
        <v>331</v>
      </c>
      <c r="D56" s="89" t="s">
        <v>332</v>
      </c>
      <c r="E56" s="429" t="s">
        <v>333</v>
      </c>
      <c r="F56" s="916" t="s">
        <v>334</v>
      </c>
      <c r="G56" s="1006"/>
      <c r="H56" s="89" t="s">
        <v>332</v>
      </c>
      <c r="I56" s="429" t="s">
        <v>333</v>
      </c>
      <c r="J56" s="916" t="s">
        <v>334</v>
      </c>
      <c r="K56" s="1006"/>
      <c r="L56" s="89" t="s">
        <v>332</v>
      </c>
      <c r="M56" s="429" t="s">
        <v>333</v>
      </c>
      <c r="N56" s="916" t="s">
        <v>334</v>
      </c>
      <c r="O56" s="1006"/>
      <c r="P56" s="89" t="s">
        <v>332</v>
      </c>
      <c r="Q56" s="429" t="s">
        <v>333</v>
      </c>
      <c r="R56" s="916" t="s">
        <v>334</v>
      </c>
      <c r="S56" s="1006"/>
    </row>
    <row r="57" spans="2:19" ht="30" customHeight="1" x14ac:dyDescent="0.25">
      <c r="B57" s="934"/>
      <c r="C57" s="935"/>
      <c r="D57" s="288">
        <v>20</v>
      </c>
      <c r="E57" s="298">
        <v>0.2</v>
      </c>
      <c r="F57" s="953" t="s">
        <v>455</v>
      </c>
      <c r="G57" s="954"/>
      <c r="H57" s="290">
        <v>20</v>
      </c>
      <c r="I57" s="299">
        <v>0.2</v>
      </c>
      <c r="J57" s="997" t="s">
        <v>455</v>
      </c>
      <c r="K57" s="998"/>
      <c r="L57" s="290">
        <v>19</v>
      </c>
      <c r="M57" s="305">
        <v>0.31</v>
      </c>
      <c r="N57" s="997" t="s">
        <v>455</v>
      </c>
      <c r="O57" s="998"/>
      <c r="P57" s="106"/>
      <c r="Q57" s="107"/>
      <c r="R57" s="1029"/>
      <c r="S57" s="1030"/>
    </row>
    <row r="58" spans="2:19" ht="30" customHeight="1" x14ac:dyDescent="0.25">
      <c r="B58" s="934"/>
      <c r="C58" s="933" t="s">
        <v>335</v>
      </c>
      <c r="D58" s="108" t="s">
        <v>334</v>
      </c>
      <c r="E58" s="428" t="s">
        <v>317</v>
      </c>
      <c r="F58" s="89" t="s">
        <v>295</v>
      </c>
      <c r="G58" s="436" t="s">
        <v>329</v>
      </c>
      <c r="H58" s="108" t="s">
        <v>334</v>
      </c>
      <c r="I58" s="428" t="s">
        <v>317</v>
      </c>
      <c r="J58" s="89" t="s">
        <v>295</v>
      </c>
      <c r="K58" s="436" t="s">
        <v>329</v>
      </c>
      <c r="L58" s="108" t="s">
        <v>334</v>
      </c>
      <c r="M58" s="428" t="s">
        <v>317</v>
      </c>
      <c r="N58" s="89" t="s">
        <v>295</v>
      </c>
      <c r="O58" s="436" t="s">
        <v>329</v>
      </c>
      <c r="P58" s="108" t="s">
        <v>334</v>
      </c>
      <c r="Q58" s="428" t="s">
        <v>317</v>
      </c>
      <c r="R58" s="89" t="s">
        <v>295</v>
      </c>
      <c r="S58" s="436" t="s">
        <v>329</v>
      </c>
    </row>
    <row r="59" spans="2:19" ht="30" customHeight="1" x14ac:dyDescent="0.25">
      <c r="B59" s="935"/>
      <c r="C59" s="1031"/>
      <c r="D59" s="300" t="s">
        <v>450</v>
      </c>
      <c r="E59" s="301" t="s">
        <v>472</v>
      </c>
      <c r="F59" s="288" t="s">
        <v>461</v>
      </c>
      <c r="G59" s="302" t="s">
        <v>496</v>
      </c>
      <c r="H59" s="303" t="s">
        <v>450</v>
      </c>
      <c r="I59" s="304" t="s">
        <v>472</v>
      </c>
      <c r="J59" s="290" t="s">
        <v>461</v>
      </c>
      <c r="K59" s="437" t="s">
        <v>480</v>
      </c>
      <c r="L59" s="303" t="s">
        <v>450</v>
      </c>
      <c r="M59" s="304" t="s">
        <v>472</v>
      </c>
      <c r="N59" s="290" t="s">
        <v>461</v>
      </c>
      <c r="O59" s="437" t="s">
        <v>488</v>
      </c>
      <c r="P59" s="303"/>
      <c r="Q59" s="109"/>
      <c r="R59" s="94"/>
      <c r="S59" s="110"/>
    </row>
    <row r="60" spans="2:19" ht="30" customHeight="1" x14ac:dyDescent="0.25">
      <c r="B60" s="1016" t="s">
        <v>731</v>
      </c>
      <c r="C60" s="1016" t="s">
        <v>829</v>
      </c>
      <c r="D60" s="264" t="s">
        <v>822</v>
      </c>
      <c r="E60" s="443" t="s">
        <v>317</v>
      </c>
      <c r="F60" s="265" t="s">
        <v>295</v>
      </c>
      <c r="G60" s="444" t="s">
        <v>329</v>
      </c>
      <c r="H60" s="264" t="s">
        <v>822</v>
      </c>
      <c r="I60" s="443" t="s">
        <v>317</v>
      </c>
      <c r="J60" s="265" t="s">
        <v>295</v>
      </c>
      <c r="K60" s="444" t="s">
        <v>329</v>
      </c>
      <c r="L60" s="264" t="s">
        <v>822</v>
      </c>
      <c r="M60" s="443" t="s">
        <v>317</v>
      </c>
      <c r="N60" s="265" t="s">
        <v>295</v>
      </c>
      <c r="O60" s="444" t="s">
        <v>329</v>
      </c>
      <c r="P60" s="264" t="s">
        <v>822</v>
      </c>
      <c r="Q60" s="443" t="s">
        <v>317</v>
      </c>
      <c r="R60" s="265" t="s">
        <v>295</v>
      </c>
      <c r="S60" s="444" t="s">
        <v>329</v>
      </c>
    </row>
    <row r="61" spans="2:19" ht="52.15" customHeight="1" x14ac:dyDescent="0.25">
      <c r="B61" s="1016"/>
      <c r="C61" s="1016"/>
      <c r="D61" s="230"/>
      <c r="E61" s="231"/>
      <c r="F61" s="232"/>
      <c r="G61" s="233"/>
      <c r="H61" s="234"/>
      <c r="I61" s="235"/>
      <c r="J61" s="236"/>
      <c r="K61" s="237"/>
      <c r="L61" s="234"/>
      <c r="M61" s="235"/>
      <c r="N61" s="236"/>
      <c r="O61" s="237"/>
      <c r="P61" s="234"/>
      <c r="Q61" s="235"/>
      <c r="R61" s="236"/>
      <c r="S61" s="237"/>
    </row>
    <row r="62" spans="2:19" ht="30" customHeight="1" thickBot="1" x14ac:dyDescent="0.3">
      <c r="B62" s="81"/>
      <c r="C62" s="111"/>
      <c r="D62" s="102"/>
    </row>
    <row r="63" spans="2:19" ht="30" customHeight="1" thickBot="1" x14ac:dyDescent="0.3">
      <c r="B63" s="81"/>
      <c r="C63" s="81"/>
      <c r="D63" s="924" t="s">
        <v>296</v>
      </c>
      <c r="E63" s="925"/>
      <c r="F63" s="925"/>
      <c r="G63" s="925"/>
      <c r="H63" s="924" t="s">
        <v>297</v>
      </c>
      <c r="I63" s="925"/>
      <c r="J63" s="925"/>
      <c r="K63" s="926"/>
      <c r="L63" s="925" t="s">
        <v>298</v>
      </c>
      <c r="M63" s="925"/>
      <c r="N63" s="925"/>
      <c r="O63" s="925"/>
      <c r="P63" s="924" t="s">
        <v>299</v>
      </c>
      <c r="Q63" s="925"/>
      <c r="R63" s="925"/>
      <c r="S63" s="926"/>
    </row>
    <row r="64" spans="2:19" ht="30" customHeight="1" x14ac:dyDescent="0.25">
      <c r="B64" s="936" t="s">
        <v>336</v>
      </c>
      <c r="C64" s="936" t="s">
        <v>337</v>
      </c>
      <c r="D64" s="1028" t="s">
        <v>338</v>
      </c>
      <c r="E64" s="1022"/>
      <c r="F64" s="938" t="s">
        <v>295</v>
      </c>
      <c r="G64" s="939"/>
      <c r="H64" s="1021" t="s">
        <v>338</v>
      </c>
      <c r="I64" s="1022"/>
      <c r="J64" s="938" t="s">
        <v>295</v>
      </c>
      <c r="K64" s="940"/>
      <c r="L64" s="1021" t="s">
        <v>338</v>
      </c>
      <c r="M64" s="1022"/>
      <c r="N64" s="938" t="s">
        <v>295</v>
      </c>
      <c r="O64" s="940"/>
      <c r="P64" s="1021" t="s">
        <v>338</v>
      </c>
      <c r="Q64" s="1022"/>
      <c r="R64" s="938" t="s">
        <v>295</v>
      </c>
      <c r="S64" s="940"/>
    </row>
    <row r="65" spans="2:19" ht="36.75" customHeight="1" x14ac:dyDescent="0.25">
      <c r="B65" s="937"/>
      <c r="C65" s="937"/>
      <c r="D65" s="1023">
        <v>0.05</v>
      </c>
      <c r="E65" s="1024"/>
      <c r="F65" s="953" t="s">
        <v>422</v>
      </c>
      <c r="G65" s="1025"/>
      <c r="H65" s="1026">
        <v>0.8</v>
      </c>
      <c r="I65" s="1027"/>
      <c r="J65" s="997" t="s">
        <v>422</v>
      </c>
      <c r="K65" s="998"/>
      <c r="L65" s="1026">
        <v>0.55000000000000004</v>
      </c>
      <c r="M65" s="1027"/>
      <c r="N65" s="997" t="s">
        <v>422</v>
      </c>
      <c r="O65" s="998"/>
      <c r="P65" s="1017"/>
      <c r="Q65" s="1018"/>
      <c r="R65" s="995"/>
      <c r="S65" s="996"/>
    </row>
    <row r="66" spans="2:19" ht="45" customHeight="1" x14ac:dyDescent="0.25">
      <c r="B66" s="933" t="s">
        <v>339</v>
      </c>
      <c r="C66" s="933" t="s">
        <v>649</v>
      </c>
      <c r="D66" s="89" t="s">
        <v>340</v>
      </c>
      <c r="E66" s="89" t="s">
        <v>341</v>
      </c>
      <c r="F66" s="916" t="s">
        <v>342</v>
      </c>
      <c r="G66" s="1006"/>
      <c r="H66" s="112" t="s">
        <v>340</v>
      </c>
      <c r="I66" s="89" t="s">
        <v>341</v>
      </c>
      <c r="J66" s="1019" t="s">
        <v>342</v>
      </c>
      <c r="K66" s="1006"/>
      <c r="L66" s="112" t="s">
        <v>340</v>
      </c>
      <c r="M66" s="89" t="s">
        <v>341</v>
      </c>
      <c r="N66" s="1019" t="s">
        <v>342</v>
      </c>
      <c r="O66" s="1006"/>
      <c r="P66" s="112" t="s">
        <v>340</v>
      </c>
      <c r="Q66" s="89" t="s">
        <v>341</v>
      </c>
      <c r="R66" s="1019" t="s">
        <v>342</v>
      </c>
      <c r="S66" s="1006"/>
    </row>
    <row r="67" spans="2:19" ht="27" customHeight="1" x14ac:dyDescent="0.25">
      <c r="B67" s="935"/>
      <c r="C67" s="935"/>
      <c r="D67" s="288">
        <v>1100</v>
      </c>
      <c r="E67" s="298">
        <v>0.5</v>
      </c>
      <c r="F67" s="1020" t="s">
        <v>503</v>
      </c>
      <c r="G67" s="1020"/>
      <c r="H67" s="290">
        <v>22810</v>
      </c>
      <c r="I67" s="305">
        <v>0.49359999999999998</v>
      </c>
      <c r="J67" s="1012" t="s">
        <v>481</v>
      </c>
      <c r="K67" s="1013"/>
      <c r="L67" s="290">
        <v>23210</v>
      </c>
      <c r="M67" s="305">
        <v>0.48209999999999997</v>
      </c>
      <c r="N67" s="1012" t="s">
        <v>497</v>
      </c>
      <c r="O67" s="1013"/>
      <c r="P67" s="106"/>
      <c r="Q67" s="107"/>
      <c r="R67" s="1014"/>
      <c r="S67" s="1015"/>
    </row>
    <row r="68" spans="2:19" ht="33.75" customHeight="1" x14ac:dyDescent="0.25">
      <c r="B68" s="1016" t="s">
        <v>732</v>
      </c>
      <c r="C68" s="900" t="s">
        <v>733</v>
      </c>
      <c r="D68" s="265" t="s">
        <v>734</v>
      </c>
      <c r="E68" s="265" t="s">
        <v>823</v>
      </c>
      <c r="F68" s="894" t="s">
        <v>342</v>
      </c>
      <c r="G68" s="1009"/>
      <c r="H68" s="266" t="s">
        <v>735</v>
      </c>
      <c r="I68" s="265" t="s">
        <v>823</v>
      </c>
      <c r="J68" s="1010" t="s">
        <v>342</v>
      </c>
      <c r="K68" s="1009"/>
      <c r="L68" s="266" t="s">
        <v>735</v>
      </c>
      <c r="M68" s="265" t="s">
        <v>823</v>
      </c>
      <c r="N68" s="1010" t="s">
        <v>342</v>
      </c>
      <c r="O68" s="1009"/>
      <c r="P68" s="266" t="s">
        <v>735</v>
      </c>
      <c r="Q68" s="265" t="s">
        <v>823</v>
      </c>
      <c r="R68" s="1010" t="s">
        <v>342</v>
      </c>
      <c r="S68" s="1009"/>
    </row>
    <row r="69" spans="2:19" ht="33.75" customHeight="1" x14ac:dyDescent="0.25">
      <c r="B69" s="1016"/>
      <c r="C69" s="902"/>
      <c r="D69" s="238"/>
      <c r="E69" s="239"/>
      <c r="F69" s="1011"/>
      <c r="G69" s="1011"/>
      <c r="H69" s="240"/>
      <c r="I69" s="241"/>
      <c r="J69" s="1007"/>
      <c r="K69" s="1008"/>
      <c r="L69" s="240"/>
      <c r="M69" s="241"/>
      <c r="N69" s="1007"/>
      <c r="O69" s="1008"/>
      <c r="P69" s="240"/>
      <c r="Q69" s="241"/>
      <c r="R69" s="1007"/>
      <c r="S69" s="1008"/>
    </row>
    <row r="70" spans="2:19" ht="33.75" customHeight="1" x14ac:dyDescent="0.25">
      <c r="B70" s="1016"/>
      <c r="C70" s="900" t="s">
        <v>736</v>
      </c>
      <c r="D70" s="265" t="s">
        <v>737</v>
      </c>
      <c r="E70" s="265" t="s">
        <v>334</v>
      </c>
      <c r="F70" s="894" t="s">
        <v>739</v>
      </c>
      <c r="G70" s="1009"/>
      <c r="H70" s="266" t="s">
        <v>737</v>
      </c>
      <c r="I70" s="265" t="s">
        <v>738</v>
      </c>
      <c r="J70" s="1010" t="s">
        <v>317</v>
      </c>
      <c r="K70" s="1009"/>
      <c r="L70" s="266" t="s">
        <v>737</v>
      </c>
      <c r="M70" s="265" t="s">
        <v>738</v>
      </c>
      <c r="N70" s="1010" t="s">
        <v>317</v>
      </c>
      <c r="O70" s="1009"/>
      <c r="P70" s="266" t="s">
        <v>737</v>
      </c>
      <c r="Q70" s="265" t="s">
        <v>738</v>
      </c>
      <c r="R70" s="1010" t="s">
        <v>317</v>
      </c>
      <c r="S70" s="1009"/>
    </row>
    <row r="71" spans="2:19" ht="33.75" customHeight="1" thickBot="1" x14ac:dyDescent="0.3">
      <c r="B71" s="1016"/>
      <c r="C71" s="902"/>
      <c r="D71" s="238"/>
      <c r="E71" s="239"/>
      <c r="F71" s="1011"/>
      <c r="G71" s="1011"/>
      <c r="H71" s="240"/>
      <c r="I71" s="241"/>
      <c r="J71" s="1007"/>
      <c r="K71" s="1008"/>
      <c r="L71" s="240"/>
      <c r="M71" s="241"/>
      <c r="N71" s="1007"/>
      <c r="O71" s="1008"/>
      <c r="P71" s="240"/>
      <c r="Q71" s="241"/>
      <c r="R71" s="1007"/>
      <c r="S71" s="1008"/>
    </row>
    <row r="72" spans="2:19" ht="37.5" customHeight="1" thickBot="1" x14ac:dyDescent="0.3">
      <c r="B72" s="81"/>
      <c r="C72" s="81"/>
      <c r="D72" s="924" t="s">
        <v>296</v>
      </c>
      <c r="E72" s="925"/>
      <c r="F72" s="925"/>
      <c r="G72" s="926"/>
      <c r="H72" s="924" t="s">
        <v>297</v>
      </c>
      <c r="I72" s="925"/>
      <c r="J72" s="925"/>
      <c r="K72" s="926"/>
      <c r="L72" s="924" t="s">
        <v>298</v>
      </c>
      <c r="M72" s="925"/>
      <c r="N72" s="925"/>
      <c r="O72" s="925"/>
      <c r="P72" s="925" t="s">
        <v>297</v>
      </c>
      <c r="Q72" s="925"/>
      <c r="R72" s="925"/>
      <c r="S72" s="926"/>
    </row>
    <row r="73" spans="2:19" ht="37.5" customHeight="1" x14ac:dyDescent="0.25">
      <c r="B73" s="936" t="s">
        <v>343</v>
      </c>
      <c r="C73" s="936" t="s">
        <v>344</v>
      </c>
      <c r="D73" s="113" t="s">
        <v>345</v>
      </c>
      <c r="E73" s="103" t="s">
        <v>346</v>
      </c>
      <c r="F73" s="938" t="s">
        <v>347</v>
      </c>
      <c r="G73" s="940"/>
      <c r="H73" s="113" t="s">
        <v>345</v>
      </c>
      <c r="I73" s="103" t="s">
        <v>346</v>
      </c>
      <c r="J73" s="938" t="s">
        <v>347</v>
      </c>
      <c r="K73" s="940"/>
      <c r="L73" s="113" t="s">
        <v>345</v>
      </c>
      <c r="M73" s="103" t="s">
        <v>346</v>
      </c>
      <c r="N73" s="938" t="s">
        <v>347</v>
      </c>
      <c r="O73" s="940"/>
      <c r="P73" s="113" t="s">
        <v>345</v>
      </c>
      <c r="Q73" s="103" t="s">
        <v>346</v>
      </c>
      <c r="R73" s="938" t="s">
        <v>347</v>
      </c>
      <c r="S73" s="940"/>
    </row>
    <row r="74" spans="2:19" ht="44.25" customHeight="1" x14ac:dyDescent="0.25">
      <c r="B74" s="1005"/>
      <c r="C74" s="937"/>
      <c r="D74" s="306" t="s">
        <v>422</v>
      </c>
      <c r="E74" s="441" t="s">
        <v>472</v>
      </c>
      <c r="F74" s="999" t="s">
        <v>504</v>
      </c>
      <c r="G74" s="1000"/>
      <c r="H74" s="307" t="s">
        <v>422</v>
      </c>
      <c r="I74" s="308" t="s">
        <v>472</v>
      </c>
      <c r="J74" s="1001" t="s">
        <v>490</v>
      </c>
      <c r="K74" s="1002"/>
      <c r="L74" s="309" t="s">
        <v>422</v>
      </c>
      <c r="M74" s="293" t="s">
        <v>472</v>
      </c>
      <c r="N74" s="1001" t="s">
        <v>498</v>
      </c>
      <c r="O74" s="1002"/>
      <c r="P74" s="115"/>
      <c r="Q74" s="116"/>
      <c r="R74" s="1003"/>
      <c r="S74" s="1004"/>
    </row>
    <row r="75" spans="2:19" ht="36.75" customHeight="1" x14ac:dyDescent="0.25">
      <c r="B75" s="1005"/>
      <c r="C75" s="936" t="s">
        <v>647</v>
      </c>
      <c r="D75" s="89" t="s">
        <v>295</v>
      </c>
      <c r="E75" s="440" t="s">
        <v>348</v>
      </c>
      <c r="F75" s="916" t="s">
        <v>349</v>
      </c>
      <c r="G75" s="1006"/>
      <c r="H75" s="89" t="s">
        <v>295</v>
      </c>
      <c r="I75" s="440" t="s">
        <v>348</v>
      </c>
      <c r="J75" s="916" t="s">
        <v>349</v>
      </c>
      <c r="K75" s="1006"/>
      <c r="L75" s="89" t="s">
        <v>295</v>
      </c>
      <c r="M75" s="440" t="s">
        <v>348</v>
      </c>
      <c r="N75" s="916" t="s">
        <v>349</v>
      </c>
      <c r="O75" s="1006"/>
      <c r="P75" s="89" t="s">
        <v>295</v>
      </c>
      <c r="Q75" s="440" t="s">
        <v>348</v>
      </c>
      <c r="R75" s="916" t="s">
        <v>349</v>
      </c>
      <c r="S75" s="1006"/>
    </row>
    <row r="76" spans="2:19" ht="48" customHeight="1" x14ac:dyDescent="0.25">
      <c r="B76" s="1005"/>
      <c r="C76" s="1005"/>
      <c r="D76" s="288" t="s">
        <v>461</v>
      </c>
      <c r="E76" s="310" t="s">
        <v>834</v>
      </c>
      <c r="F76" s="953" t="s">
        <v>505</v>
      </c>
      <c r="G76" s="954"/>
      <c r="H76" s="290" t="s">
        <v>461</v>
      </c>
      <c r="I76" s="293" t="s">
        <v>834</v>
      </c>
      <c r="J76" s="997" t="s">
        <v>483</v>
      </c>
      <c r="K76" s="998"/>
      <c r="L76" s="290" t="s">
        <v>461</v>
      </c>
      <c r="M76" s="293" t="s">
        <v>834</v>
      </c>
      <c r="N76" s="997" t="s">
        <v>499</v>
      </c>
      <c r="O76" s="998"/>
      <c r="P76" s="94"/>
      <c r="Q76" s="116"/>
      <c r="R76" s="995"/>
      <c r="S76" s="996"/>
    </row>
    <row r="77" spans="2:19" ht="60" customHeight="1" outlineLevel="1" x14ac:dyDescent="0.25">
      <c r="B77" s="1005"/>
      <c r="C77" s="1005"/>
      <c r="D77" s="288" t="s">
        <v>457</v>
      </c>
      <c r="E77" s="310" t="s">
        <v>834</v>
      </c>
      <c r="F77" s="953" t="s">
        <v>510</v>
      </c>
      <c r="G77" s="954"/>
      <c r="H77" s="290" t="s">
        <v>457</v>
      </c>
      <c r="I77" s="293" t="s">
        <v>834</v>
      </c>
      <c r="J77" s="997" t="s">
        <v>491</v>
      </c>
      <c r="K77" s="998"/>
      <c r="L77" s="290" t="s">
        <v>457</v>
      </c>
      <c r="M77" s="293" t="s">
        <v>834</v>
      </c>
      <c r="N77" s="997" t="s">
        <v>505</v>
      </c>
      <c r="O77" s="998"/>
      <c r="P77" s="94"/>
      <c r="Q77" s="116"/>
      <c r="R77" s="995"/>
      <c r="S77" s="996"/>
    </row>
    <row r="78" spans="2:19" ht="52.5" customHeight="1" outlineLevel="1" x14ac:dyDescent="0.25">
      <c r="B78" s="1005"/>
      <c r="C78" s="1005"/>
      <c r="D78" s="288" t="s">
        <v>474</v>
      </c>
      <c r="E78" s="310" t="s">
        <v>835</v>
      </c>
      <c r="F78" s="953" t="s">
        <v>510</v>
      </c>
      <c r="G78" s="954"/>
      <c r="H78" s="290" t="s">
        <v>474</v>
      </c>
      <c r="I78" s="293" t="s">
        <v>835</v>
      </c>
      <c r="J78" s="997" t="s">
        <v>491</v>
      </c>
      <c r="K78" s="998"/>
      <c r="L78" s="290" t="s">
        <v>474</v>
      </c>
      <c r="M78" s="293" t="s">
        <v>835</v>
      </c>
      <c r="N78" s="997" t="s">
        <v>510</v>
      </c>
      <c r="O78" s="998"/>
      <c r="P78" s="94"/>
      <c r="Q78" s="116"/>
      <c r="R78" s="995"/>
      <c r="S78" s="996"/>
    </row>
    <row r="79" spans="2:19" ht="30" customHeight="1" outlineLevel="1" x14ac:dyDescent="0.25">
      <c r="B79" s="1005"/>
      <c r="C79" s="1005"/>
      <c r="D79" s="92"/>
      <c r="E79" s="114"/>
      <c r="F79" s="993"/>
      <c r="G79" s="994"/>
      <c r="H79" s="94"/>
      <c r="I79" s="116"/>
      <c r="J79" s="995"/>
      <c r="K79" s="996"/>
      <c r="L79" s="94"/>
      <c r="M79" s="116"/>
      <c r="N79" s="995"/>
      <c r="O79" s="996"/>
      <c r="P79" s="94"/>
      <c r="Q79" s="116"/>
      <c r="R79" s="995"/>
      <c r="S79" s="996"/>
    </row>
    <row r="80" spans="2:19" ht="30" customHeight="1" outlineLevel="1" x14ac:dyDescent="0.25">
      <c r="B80" s="1005"/>
      <c r="C80" s="1005"/>
      <c r="D80" s="92"/>
      <c r="E80" s="114"/>
      <c r="F80" s="993"/>
      <c r="G80" s="994"/>
      <c r="H80" s="94"/>
      <c r="I80" s="116"/>
      <c r="J80" s="995"/>
      <c r="K80" s="996"/>
      <c r="L80" s="94"/>
      <c r="M80" s="116"/>
      <c r="N80" s="995"/>
      <c r="O80" s="996"/>
      <c r="P80" s="94"/>
      <c r="Q80" s="116"/>
      <c r="R80" s="995"/>
      <c r="S80" s="996"/>
    </row>
    <row r="81" spans="2:19" ht="30" customHeight="1" outlineLevel="1" x14ac:dyDescent="0.25">
      <c r="B81" s="937"/>
      <c r="C81" s="937"/>
      <c r="D81" s="92"/>
      <c r="E81" s="114"/>
      <c r="F81" s="993"/>
      <c r="G81" s="994"/>
      <c r="H81" s="94"/>
      <c r="I81" s="116"/>
      <c r="J81" s="995"/>
      <c r="K81" s="996"/>
      <c r="L81" s="94"/>
      <c r="M81" s="116"/>
      <c r="N81" s="995"/>
      <c r="O81" s="996"/>
      <c r="P81" s="94"/>
      <c r="Q81" s="116"/>
      <c r="R81" s="995"/>
      <c r="S81" s="996"/>
    </row>
    <row r="82" spans="2:19" ht="35.25" customHeight="1" x14ac:dyDescent="0.25">
      <c r="B82" s="933" t="s">
        <v>350</v>
      </c>
      <c r="C82" s="992" t="s">
        <v>648</v>
      </c>
      <c r="D82" s="429" t="s">
        <v>351</v>
      </c>
      <c r="E82" s="916" t="s">
        <v>334</v>
      </c>
      <c r="F82" s="917"/>
      <c r="G82" s="90" t="s">
        <v>295</v>
      </c>
      <c r="H82" s="429" t="s">
        <v>351</v>
      </c>
      <c r="I82" s="916" t="s">
        <v>334</v>
      </c>
      <c r="J82" s="917"/>
      <c r="K82" s="90" t="s">
        <v>295</v>
      </c>
      <c r="L82" s="429" t="s">
        <v>351</v>
      </c>
      <c r="M82" s="916" t="s">
        <v>334</v>
      </c>
      <c r="N82" s="917"/>
      <c r="O82" s="90" t="s">
        <v>295</v>
      </c>
      <c r="P82" s="429" t="s">
        <v>351</v>
      </c>
      <c r="Q82" s="916" t="s">
        <v>334</v>
      </c>
      <c r="R82" s="917"/>
      <c r="S82" s="90" t="s">
        <v>295</v>
      </c>
    </row>
    <row r="83" spans="2:19" ht="35.25" customHeight="1" x14ac:dyDescent="0.25">
      <c r="B83" s="934"/>
      <c r="C83" s="992"/>
      <c r="D83" s="432">
        <v>1</v>
      </c>
      <c r="E83" s="918" t="s">
        <v>836</v>
      </c>
      <c r="F83" s="919"/>
      <c r="G83" s="294" t="s">
        <v>457</v>
      </c>
      <c r="H83" s="430">
        <v>10</v>
      </c>
      <c r="I83" s="920" t="s">
        <v>837</v>
      </c>
      <c r="J83" s="921"/>
      <c r="K83" s="295" t="s">
        <v>457</v>
      </c>
      <c r="L83" s="430">
        <v>3</v>
      </c>
      <c r="M83" s="920" t="s">
        <v>836</v>
      </c>
      <c r="N83" s="921"/>
      <c r="O83" s="295" t="s">
        <v>457</v>
      </c>
      <c r="P83" s="430"/>
      <c r="Q83" s="990"/>
      <c r="R83" s="991"/>
      <c r="S83" s="117"/>
    </row>
    <row r="84" spans="2:19" ht="35.25" customHeight="1" outlineLevel="1" x14ac:dyDescent="0.25">
      <c r="B84" s="934"/>
      <c r="C84" s="992"/>
      <c r="D84" s="432">
        <v>0</v>
      </c>
      <c r="E84" s="918" t="s">
        <v>838</v>
      </c>
      <c r="F84" s="919"/>
      <c r="G84" s="294" t="s">
        <v>461</v>
      </c>
      <c r="H84" s="430">
        <v>40</v>
      </c>
      <c r="I84" s="920" t="s">
        <v>838</v>
      </c>
      <c r="J84" s="921"/>
      <c r="K84" s="295" t="s">
        <v>461</v>
      </c>
      <c r="L84" s="430">
        <v>11</v>
      </c>
      <c r="M84" s="920" t="s">
        <v>838</v>
      </c>
      <c r="N84" s="921"/>
      <c r="O84" s="295" t="s">
        <v>461</v>
      </c>
      <c r="P84" s="430"/>
      <c r="Q84" s="990"/>
      <c r="R84" s="991"/>
      <c r="S84" s="117"/>
    </row>
    <row r="85" spans="2:19" ht="35.25" customHeight="1" outlineLevel="1" x14ac:dyDescent="0.25">
      <c r="B85" s="934"/>
      <c r="C85" s="992"/>
      <c r="D85" s="432">
        <v>0</v>
      </c>
      <c r="E85" s="918" t="s">
        <v>839</v>
      </c>
      <c r="F85" s="919"/>
      <c r="G85" s="294" t="s">
        <v>474</v>
      </c>
      <c r="H85" s="430">
        <v>5</v>
      </c>
      <c r="I85" s="920" t="s">
        <v>839</v>
      </c>
      <c r="J85" s="921"/>
      <c r="K85" s="295" t="s">
        <v>474</v>
      </c>
      <c r="L85" s="430">
        <v>0</v>
      </c>
      <c r="M85" s="920" t="s">
        <v>839</v>
      </c>
      <c r="N85" s="921"/>
      <c r="O85" s="295" t="s">
        <v>474</v>
      </c>
      <c r="P85" s="430"/>
      <c r="Q85" s="990"/>
      <c r="R85" s="991"/>
      <c r="S85" s="117"/>
    </row>
    <row r="86" spans="2:19" ht="35.25" customHeight="1" outlineLevel="1" x14ac:dyDescent="0.25">
      <c r="B86" s="934"/>
      <c r="C86" s="992"/>
      <c r="D86" s="432">
        <v>0</v>
      </c>
      <c r="E86" s="918"/>
      <c r="F86" s="919"/>
      <c r="G86" s="294"/>
      <c r="H86" s="430"/>
      <c r="I86" s="920"/>
      <c r="J86" s="921"/>
      <c r="K86" s="295"/>
      <c r="L86" s="430"/>
      <c r="M86" s="920"/>
      <c r="N86" s="921"/>
      <c r="O86" s="295"/>
      <c r="P86" s="430"/>
      <c r="Q86" s="990"/>
      <c r="R86" s="991"/>
      <c r="S86" s="117"/>
    </row>
    <row r="87" spans="2:19" ht="35.25" customHeight="1" outlineLevel="1" x14ac:dyDescent="0.25">
      <c r="B87" s="934"/>
      <c r="C87" s="992"/>
      <c r="D87" s="432">
        <v>0</v>
      </c>
      <c r="E87" s="918"/>
      <c r="F87" s="919"/>
      <c r="G87" s="294"/>
      <c r="H87" s="430"/>
      <c r="I87" s="920"/>
      <c r="J87" s="921"/>
      <c r="K87" s="295"/>
      <c r="L87" s="430"/>
      <c r="M87" s="920"/>
      <c r="N87" s="921"/>
      <c r="O87" s="295"/>
      <c r="P87" s="430"/>
      <c r="Q87" s="990"/>
      <c r="R87" s="991"/>
      <c r="S87" s="117"/>
    </row>
    <row r="88" spans="2:19" ht="33" customHeight="1" outlineLevel="1" x14ac:dyDescent="0.25">
      <c r="B88" s="935"/>
      <c r="C88" s="992"/>
      <c r="D88" s="432">
        <v>0</v>
      </c>
      <c r="E88" s="918"/>
      <c r="F88" s="919"/>
      <c r="G88" s="294"/>
      <c r="H88" s="430"/>
      <c r="I88" s="920"/>
      <c r="J88" s="921"/>
      <c r="K88" s="295"/>
      <c r="L88" s="430"/>
      <c r="M88" s="920"/>
      <c r="N88" s="921"/>
      <c r="O88" s="295"/>
      <c r="P88" s="430"/>
      <c r="Q88" s="990"/>
      <c r="R88" s="991"/>
      <c r="S88" s="117"/>
    </row>
    <row r="89" spans="2:19" ht="31.5" customHeight="1" thickBot="1" x14ac:dyDescent="0.3">
      <c r="B89" s="81"/>
      <c r="C89" s="118"/>
      <c r="D89" s="102"/>
    </row>
    <row r="90" spans="2:19" ht="30.75" customHeight="1" thickBot="1" x14ac:dyDescent="0.3">
      <c r="B90" s="81"/>
      <c r="C90" s="81"/>
      <c r="D90" s="924" t="s">
        <v>296</v>
      </c>
      <c r="E90" s="925"/>
      <c r="F90" s="925"/>
      <c r="G90" s="926"/>
      <c r="H90" s="963" t="s">
        <v>296</v>
      </c>
      <c r="I90" s="964"/>
      <c r="J90" s="964"/>
      <c r="K90" s="965"/>
      <c r="L90" s="925" t="s">
        <v>298</v>
      </c>
      <c r="M90" s="925"/>
      <c r="N90" s="925"/>
      <c r="O90" s="925"/>
      <c r="P90" s="925" t="s">
        <v>297</v>
      </c>
      <c r="Q90" s="925"/>
      <c r="R90" s="925"/>
      <c r="S90" s="926"/>
    </row>
    <row r="91" spans="2:19" ht="30.75" customHeight="1" x14ac:dyDescent="0.25">
      <c r="B91" s="936" t="s">
        <v>352</v>
      </c>
      <c r="C91" s="936" t="s">
        <v>353</v>
      </c>
      <c r="D91" s="938" t="s">
        <v>354</v>
      </c>
      <c r="E91" s="987"/>
      <c r="F91" s="103" t="s">
        <v>295</v>
      </c>
      <c r="G91" s="119" t="s">
        <v>334</v>
      </c>
      <c r="H91" s="988" t="s">
        <v>354</v>
      </c>
      <c r="I91" s="987"/>
      <c r="J91" s="103" t="s">
        <v>295</v>
      </c>
      <c r="K91" s="119" t="s">
        <v>334</v>
      </c>
      <c r="L91" s="988" t="s">
        <v>354</v>
      </c>
      <c r="M91" s="987"/>
      <c r="N91" s="103" t="s">
        <v>295</v>
      </c>
      <c r="O91" s="119" t="s">
        <v>334</v>
      </c>
      <c r="P91" s="988" t="s">
        <v>354</v>
      </c>
      <c r="Q91" s="987"/>
      <c r="R91" s="103" t="s">
        <v>295</v>
      </c>
      <c r="S91" s="119" t="s">
        <v>334</v>
      </c>
    </row>
    <row r="92" spans="2:19" ht="29.25" customHeight="1" x14ac:dyDescent="0.25">
      <c r="B92" s="937"/>
      <c r="C92" s="937"/>
      <c r="D92" s="953" t="s">
        <v>507</v>
      </c>
      <c r="E92" s="989"/>
      <c r="F92" s="311" t="s">
        <v>477</v>
      </c>
      <c r="G92" s="312" t="s">
        <v>397</v>
      </c>
      <c r="H92" s="434" t="s">
        <v>485</v>
      </c>
      <c r="I92" s="442"/>
      <c r="J92" s="309" t="s">
        <v>477</v>
      </c>
      <c r="K92" s="313" t="s">
        <v>397</v>
      </c>
      <c r="L92" s="434" t="s">
        <v>507</v>
      </c>
      <c r="M92" s="442"/>
      <c r="N92" s="309" t="s">
        <v>477</v>
      </c>
      <c r="O92" s="313" t="s">
        <v>397</v>
      </c>
      <c r="P92" s="435"/>
      <c r="Q92" s="439"/>
      <c r="R92" s="115"/>
      <c r="S92" s="121"/>
    </row>
    <row r="93" spans="2:19" ht="45" customHeight="1" x14ac:dyDescent="0.25">
      <c r="B93" s="984" t="s">
        <v>355</v>
      </c>
      <c r="C93" s="933" t="s">
        <v>356</v>
      </c>
      <c r="D93" s="89" t="s">
        <v>357</v>
      </c>
      <c r="E93" s="89" t="s">
        <v>358</v>
      </c>
      <c r="F93" s="429" t="s">
        <v>359</v>
      </c>
      <c r="G93" s="90" t="s">
        <v>360</v>
      </c>
      <c r="H93" s="89" t="s">
        <v>357</v>
      </c>
      <c r="I93" s="89" t="s">
        <v>358</v>
      </c>
      <c r="J93" s="429" t="s">
        <v>359</v>
      </c>
      <c r="K93" s="90" t="s">
        <v>360</v>
      </c>
      <c r="L93" s="89" t="s">
        <v>357</v>
      </c>
      <c r="M93" s="89" t="s">
        <v>358</v>
      </c>
      <c r="N93" s="429" t="s">
        <v>359</v>
      </c>
      <c r="O93" s="90" t="s">
        <v>360</v>
      </c>
      <c r="P93" s="89" t="s">
        <v>357</v>
      </c>
      <c r="Q93" s="89" t="s">
        <v>358</v>
      </c>
      <c r="R93" s="429" t="s">
        <v>359</v>
      </c>
      <c r="S93" s="90" t="s">
        <v>360</v>
      </c>
    </row>
    <row r="94" spans="2:19" ht="29.25" customHeight="1" x14ac:dyDescent="0.25">
      <c r="B94" s="984"/>
      <c r="C94" s="934"/>
      <c r="D94" s="976" t="s">
        <v>532</v>
      </c>
      <c r="E94" s="985">
        <v>50</v>
      </c>
      <c r="F94" s="976" t="s">
        <v>513</v>
      </c>
      <c r="G94" s="980" t="s">
        <v>507</v>
      </c>
      <c r="H94" s="966" t="s">
        <v>532</v>
      </c>
      <c r="I94" s="966">
        <v>250</v>
      </c>
      <c r="J94" s="966" t="s">
        <v>515</v>
      </c>
      <c r="K94" s="974" t="s">
        <v>485</v>
      </c>
      <c r="L94" s="966" t="s">
        <v>532</v>
      </c>
      <c r="M94" s="966">
        <v>29</v>
      </c>
      <c r="N94" s="966" t="s">
        <v>515</v>
      </c>
      <c r="O94" s="974" t="s">
        <v>507</v>
      </c>
      <c r="P94" s="959"/>
      <c r="Q94" s="959"/>
      <c r="R94" s="959"/>
      <c r="S94" s="961"/>
    </row>
    <row r="95" spans="2:19" ht="29.25" customHeight="1" x14ac:dyDescent="0.25">
      <c r="B95" s="984"/>
      <c r="C95" s="934"/>
      <c r="D95" s="977"/>
      <c r="E95" s="986"/>
      <c r="F95" s="977"/>
      <c r="G95" s="981"/>
      <c r="H95" s="967"/>
      <c r="I95" s="967"/>
      <c r="J95" s="967"/>
      <c r="K95" s="975"/>
      <c r="L95" s="967"/>
      <c r="M95" s="967"/>
      <c r="N95" s="967"/>
      <c r="O95" s="975"/>
      <c r="P95" s="960"/>
      <c r="Q95" s="960"/>
      <c r="R95" s="960"/>
      <c r="S95" s="962"/>
    </row>
    <row r="96" spans="2:19" ht="36" outlineLevel="1" x14ac:dyDescent="0.25">
      <c r="B96" s="984"/>
      <c r="C96" s="934"/>
      <c r="D96" s="89" t="s">
        <v>357</v>
      </c>
      <c r="E96" s="89" t="s">
        <v>358</v>
      </c>
      <c r="F96" s="429" t="s">
        <v>359</v>
      </c>
      <c r="G96" s="90" t="s">
        <v>360</v>
      </c>
      <c r="H96" s="89" t="s">
        <v>357</v>
      </c>
      <c r="I96" s="89" t="s">
        <v>358</v>
      </c>
      <c r="J96" s="429" t="s">
        <v>359</v>
      </c>
      <c r="K96" s="90" t="s">
        <v>360</v>
      </c>
      <c r="L96" s="89" t="s">
        <v>357</v>
      </c>
      <c r="M96" s="89" t="s">
        <v>358</v>
      </c>
      <c r="N96" s="429" t="s">
        <v>359</v>
      </c>
      <c r="O96" s="90" t="s">
        <v>360</v>
      </c>
      <c r="P96" s="89" t="s">
        <v>357</v>
      </c>
      <c r="Q96" s="89" t="s">
        <v>358</v>
      </c>
      <c r="R96" s="429" t="s">
        <v>359</v>
      </c>
      <c r="S96" s="90" t="s">
        <v>360</v>
      </c>
    </row>
    <row r="97" spans="2:19" ht="29.25" customHeight="1" outlineLevel="1" x14ac:dyDescent="0.25">
      <c r="B97" s="984"/>
      <c r="C97" s="934"/>
      <c r="D97" s="976" t="s">
        <v>546</v>
      </c>
      <c r="E97" s="985">
        <v>20</v>
      </c>
      <c r="F97" s="976" t="s">
        <v>513</v>
      </c>
      <c r="G97" s="980" t="s">
        <v>512</v>
      </c>
      <c r="H97" s="966" t="s">
        <v>546</v>
      </c>
      <c r="I97" s="966">
        <v>400</v>
      </c>
      <c r="J97" s="966" t="s">
        <v>513</v>
      </c>
      <c r="K97" s="974" t="s">
        <v>485</v>
      </c>
      <c r="L97" s="966" t="s">
        <v>546</v>
      </c>
      <c r="M97" s="966">
        <v>190</v>
      </c>
      <c r="N97" s="966" t="s">
        <v>513</v>
      </c>
      <c r="O97" s="974" t="s">
        <v>501</v>
      </c>
      <c r="P97" s="966"/>
      <c r="Q97" s="959"/>
      <c r="R97" s="959"/>
      <c r="S97" s="961"/>
    </row>
    <row r="98" spans="2:19" ht="29.25" customHeight="1" outlineLevel="1" x14ac:dyDescent="0.25">
      <c r="B98" s="984"/>
      <c r="C98" s="934"/>
      <c r="D98" s="977"/>
      <c r="E98" s="986"/>
      <c r="F98" s="977"/>
      <c r="G98" s="981"/>
      <c r="H98" s="967"/>
      <c r="I98" s="967"/>
      <c r="J98" s="967"/>
      <c r="K98" s="975"/>
      <c r="L98" s="967"/>
      <c r="M98" s="967"/>
      <c r="N98" s="967"/>
      <c r="O98" s="975"/>
      <c r="P98" s="967"/>
      <c r="Q98" s="960"/>
      <c r="R98" s="960"/>
      <c r="S98" s="962"/>
    </row>
    <row r="99" spans="2:19" ht="36" outlineLevel="1" x14ac:dyDescent="0.25">
      <c r="B99" s="984"/>
      <c r="C99" s="934"/>
      <c r="D99" s="89" t="s">
        <v>357</v>
      </c>
      <c r="E99" s="89" t="s">
        <v>358</v>
      </c>
      <c r="F99" s="429" t="s">
        <v>359</v>
      </c>
      <c r="G99" s="90" t="s">
        <v>360</v>
      </c>
      <c r="H99" s="89" t="s">
        <v>357</v>
      </c>
      <c r="I99" s="89" t="s">
        <v>358</v>
      </c>
      <c r="J99" s="429" t="s">
        <v>359</v>
      </c>
      <c r="K99" s="90" t="s">
        <v>360</v>
      </c>
      <c r="L99" s="89" t="s">
        <v>357</v>
      </c>
      <c r="M99" s="89" t="s">
        <v>358</v>
      </c>
      <c r="N99" s="429" t="s">
        <v>359</v>
      </c>
      <c r="O99" s="90" t="s">
        <v>360</v>
      </c>
      <c r="P99" s="89" t="s">
        <v>357</v>
      </c>
      <c r="Q99" s="89" t="s">
        <v>358</v>
      </c>
      <c r="R99" s="429" t="s">
        <v>359</v>
      </c>
      <c r="S99" s="90" t="s">
        <v>360</v>
      </c>
    </row>
    <row r="100" spans="2:19" ht="29.25" customHeight="1" outlineLevel="1" x14ac:dyDescent="0.25">
      <c r="B100" s="984"/>
      <c r="C100" s="934"/>
      <c r="D100" s="976" t="s">
        <v>261</v>
      </c>
      <c r="E100" s="978">
        <v>30</v>
      </c>
      <c r="F100" s="976" t="s">
        <v>515</v>
      </c>
      <c r="G100" s="980" t="s">
        <v>512</v>
      </c>
      <c r="H100" s="982" t="s">
        <v>261</v>
      </c>
      <c r="I100" s="966">
        <v>300</v>
      </c>
      <c r="J100" s="966" t="s">
        <v>515</v>
      </c>
      <c r="K100" s="974" t="s">
        <v>485</v>
      </c>
      <c r="L100" s="966" t="s">
        <v>550</v>
      </c>
      <c r="M100" s="966">
        <v>79</v>
      </c>
      <c r="N100" s="966" t="s">
        <v>515</v>
      </c>
      <c r="O100" s="974" t="s">
        <v>501</v>
      </c>
      <c r="P100" s="966"/>
      <c r="Q100" s="959"/>
      <c r="R100" s="959"/>
      <c r="S100" s="961"/>
    </row>
    <row r="101" spans="2:19" ht="29.25" customHeight="1" outlineLevel="1" x14ac:dyDescent="0.25">
      <c r="B101" s="984"/>
      <c r="C101" s="934"/>
      <c r="D101" s="977"/>
      <c r="E101" s="979"/>
      <c r="F101" s="977"/>
      <c r="G101" s="981"/>
      <c r="H101" s="983"/>
      <c r="I101" s="967"/>
      <c r="J101" s="967"/>
      <c r="K101" s="975"/>
      <c r="L101" s="967"/>
      <c r="M101" s="967"/>
      <c r="N101" s="967"/>
      <c r="O101" s="975"/>
      <c r="P101" s="967"/>
      <c r="Q101" s="960"/>
      <c r="R101" s="960"/>
      <c r="S101" s="962"/>
    </row>
    <row r="102" spans="2:19" ht="36" outlineLevel="1" x14ac:dyDescent="0.25">
      <c r="B102" s="984"/>
      <c r="C102" s="934"/>
      <c r="D102" s="89" t="s">
        <v>357</v>
      </c>
      <c r="E102" s="89" t="s">
        <v>358</v>
      </c>
      <c r="F102" s="429" t="s">
        <v>359</v>
      </c>
      <c r="G102" s="90" t="s">
        <v>360</v>
      </c>
      <c r="H102" s="89" t="s">
        <v>357</v>
      </c>
      <c r="I102" s="89" t="s">
        <v>358</v>
      </c>
      <c r="J102" s="429" t="s">
        <v>359</v>
      </c>
      <c r="K102" s="90" t="s">
        <v>360</v>
      </c>
      <c r="L102" s="89" t="s">
        <v>357</v>
      </c>
      <c r="M102" s="89" t="s">
        <v>358</v>
      </c>
      <c r="N102" s="429" t="s">
        <v>359</v>
      </c>
      <c r="O102" s="90" t="s">
        <v>360</v>
      </c>
      <c r="P102" s="89" t="s">
        <v>357</v>
      </c>
      <c r="Q102" s="89" t="s">
        <v>358</v>
      </c>
      <c r="R102" s="429" t="s">
        <v>359</v>
      </c>
      <c r="S102" s="90" t="s">
        <v>360</v>
      </c>
    </row>
    <row r="103" spans="2:19" ht="29.25" customHeight="1" outlineLevel="1" x14ac:dyDescent="0.25">
      <c r="B103" s="984"/>
      <c r="C103" s="934"/>
      <c r="D103" s="968"/>
      <c r="E103" s="970"/>
      <c r="F103" s="968"/>
      <c r="G103" s="972"/>
      <c r="H103" s="959"/>
      <c r="I103" s="959"/>
      <c r="J103" s="959"/>
      <c r="K103" s="961"/>
      <c r="L103" s="959"/>
      <c r="M103" s="959"/>
      <c r="N103" s="959"/>
      <c r="O103" s="961"/>
      <c r="P103" s="959"/>
      <c r="Q103" s="959"/>
      <c r="R103" s="959"/>
      <c r="S103" s="961"/>
    </row>
    <row r="104" spans="2:19" ht="29.25" customHeight="1" outlineLevel="1" x14ac:dyDescent="0.25">
      <c r="B104" s="984"/>
      <c r="C104" s="935"/>
      <c r="D104" s="969"/>
      <c r="E104" s="971"/>
      <c r="F104" s="969"/>
      <c r="G104" s="973"/>
      <c r="H104" s="960"/>
      <c r="I104" s="960"/>
      <c r="J104" s="960"/>
      <c r="K104" s="962"/>
      <c r="L104" s="960"/>
      <c r="M104" s="960"/>
      <c r="N104" s="960"/>
      <c r="O104" s="962"/>
      <c r="P104" s="960"/>
      <c r="Q104" s="960"/>
      <c r="R104" s="960"/>
      <c r="S104" s="962"/>
    </row>
    <row r="105" spans="2:19" ht="15.75" thickBot="1" x14ac:dyDescent="0.3">
      <c r="B105" s="81"/>
      <c r="C105" s="81"/>
    </row>
    <row r="106" spans="2:19" ht="15.75" thickBot="1" x14ac:dyDescent="0.3">
      <c r="B106" s="81"/>
      <c r="C106" s="81"/>
      <c r="D106" s="924" t="s">
        <v>296</v>
      </c>
      <c r="E106" s="925"/>
      <c r="F106" s="925"/>
      <c r="G106" s="926"/>
      <c r="H106" s="963" t="s">
        <v>361</v>
      </c>
      <c r="I106" s="964"/>
      <c r="J106" s="964"/>
      <c r="K106" s="965"/>
      <c r="L106" s="963" t="s">
        <v>298</v>
      </c>
      <c r="M106" s="964"/>
      <c r="N106" s="964"/>
      <c r="O106" s="965"/>
      <c r="P106" s="963" t="s">
        <v>299</v>
      </c>
      <c r="Q106" s="964"/>
      <c r="R106" s="964"/>
      <c r="S106" s="965"/>
    </row>
    <row r="107" spans="2:19" ht="33.75" customHeight="1" x14ac:dyDescent="0.25">
      <c r="B107" s="945" t="s">
        <v>362</v>
      </c>
      <c r="C107" s="936" t="s">
        <v>363</v>
      </c>
      <c r="D107" s="427" t="s">
        <v>364</v>
      </c>
      <c r="E107" s="122" t="s">
        <v>365</v>
      </c>
      <c r="F107" s="938" t="s">
        <v>366</v>
      </c>
      <c r="G107" s="940"/>
      <c r="H107" s="427" t="s">
        <v>364</v>
      </c>
      <c r="I107" s="122" t="s">
        <v>365</v>
      </c>
      <c r="J107" s="938" t="s">
        <v>366</v>
      </c>
      <c r="K107" s="940"/>
      <c r="L107" s="427" t="s">
        <v>364</v>
      </c>
      <c r="M107" s="122" t="s">
        <v>365</v>
      </c>
      <c r="N107" s="938" t="s">
        <v>366</v>
      </c>
      <c r="O107" s="940"/>
      <c r="P107" s="427" t="s">
        <v>364</v>
      </c>
      <c r="Q107" s="122" t="s">
        <v>365</v>
      </c>
      <c r="R107" s="938" t="s">
        <v>366</v>
      </c>
      <c r="S107" s="940"/>
    </row>
    <row r="108" spans="2:19" ht="30" customHeight="1" x14ac:dyDescent="0.25">
      <c r="B108" s="946"/>
      <c r="C108" s="937"/>
      <c r="D108" s="314">
        <v>5000</v>
      </c>
      <c r="E108" s="315">
        <v>0.11</v>
      </c>
      <c r="F108" s="953" t="s">
        <v>473</v>
      </c>
      <c r="G108" s="954"/>
      <c r="H108" s="316">
        <v>5000</v>
      </c>
      <c r="I108" s="317">
        <v>0.11</v>
      </c>
      <c r="J108" s="955" t="s">
        <v>463</v>
      </c>
      <c r="K108" s="956"/>
      <c r="L108" s="316">
        <v>4587</v>
      </c>
      <c r="M108" s="317">
        <v>0.09</v>
      </c>
      <c r="N108" s="955" t="s">
        <v>473</v>
      </c>
      <c r="O108" s="956"/>
      <c r="P108" s="316"/>
      <c r="Q108" s="125"/>
      <c r="R108" s="957"/>
      <c r="S108" s="958"/>
    </row>
    <row r="109" spans="2:19" ht="32.25" customHeight="1" x14ac:dyDescent="0.25">
      <c r="B109" s="946"/>
      <c r="C109" s="945" t="s">
        <v>367</v>
      </c>
      <c r="D109" s="126" t="s">
        <v>364</v>
      </c>
      <c r="E109" s="89" t="s">
        <v>365</v>
      </c>
      <c r="F109" s="89" t="s">
        <v>368</v>
      </c>
      <c r="G109" s="436" t="s">
        <v>369</v>
      </c>
      <c r="H109" s="126" t="s">
        <v>364</v>
      </c>
      <c r="I109" s="89" t="s">
        <v>365</v>
      </c>
      <c r="J109" s="89" t="s">
        <v>368</v>
      </c>
      <c r="K109" s="436" t="s">
        <v>369</v>
      </c>
      <c r="L109" s="126" t="s">
        <v>364</v>
      </c>
      <c r="M109" s="89" t="s">
        <v>365</v>
      </c>
      <c r="N109" s="89" t="s">
        <v>368</v>
      </c>
      <c r="O109" s="436" t="s">
        <v>369</v>
      </c>
      <c r="P109" s="126" t="s">
        <v>364</v>
      </c>
      <c r="Q109" s="89" t="s">
        <v>365</v>
      </c>
      <c r="R109" s="89" t="s">
        <v>368</v>
      </c>
      <c r="S109" s="436" t="s">
        <v>369</v>
      </c>
    </row>
    <row r="110" spans="2:19" ht="27.75" customHeight="1" x14ac:dyDescent="0.25">
      <c r="B110" s="946"/>
      <c r="C110" s="946"/>
      <c r="D110" s="318">
        <v>3000</v>
      </c>
      <c r="E110" s="319">
        <v>0.11</v>
      </c>
      <c r="F110" s="320" t="s">
        <v>551</v>
      </c>
      <c r="G110" s="321" t="s">
        <v>422</v>
      </c>
      <c r="H110" s="316">
        <v>3000</v>
      </c>
      <c r="I110" s="305">
        <v>7.0000000000000007E-2</v>
      </c>
      <c r="J110" s="293" t="s">
        <v>558</v>
      </c>
      <c r="K110" s="313" t="s">
        <v>422</v>
      </c>
      <c r="L110" s="316">
        <v>3800</v>
      </c>
      <c r="M110" s="305">
        <v>0.08</v>
      </c>
      <c r="N110" s="293" t="s">
        <v>555</v>
      </c>
      <c r="O110" s="313" t="s">
        <v>416</v>
      </c>
      <c r="P110" s="316"/>
      <c r="Q110" s="107"/>
      <c r="R110" s="116"/>
      <c r="S110" s="121"/>
    </row>
    <row r="111" spans="2:19" ht="27.75" customHeight="1" outlineLevel="1" x14ac:dyDescent="0.25">
      <c r="B111" s="946"/>
      <c r="C111" s="946"/>
      <c r="D111" s="126" t="s">
        <v>364</v>
      </c>
      <c r="E111" s="89" t="s">
        <v>365</v>
      </c>
      <c r="F111" s="89" t="s">
        <v>368</v>
      </c>
      <c r="G111" s="436" t="s">
        <v>369</v>
      </c>
      <c r="H111" s="126" t="s">
        <v>364</v>
      </c>
      <c r="I111" s="89" t="s">
        <v>365</v>
      </c>
      <c r="J111" s="89" t="s">
        <v>368</v>
      </c>
      <c r="K111" s="436" t="s">
        <v>369</v>
      </c>
      <c r="L111" s="126" t="s">
        <v>364</v>
      </c>
      <c r="M111" s="89" t="s">
        <v>365</v>
      </c>
      <c r="N111" s="89" t="s">
        <v>368</v>
      </c>
      <c r="O111" s="436" t="s">
        <v>369</v>
      </c>
      <c r="P111" s="126" t="s">
        <v>364</v>
      </c>
      <c r="Q111" s="89" t="s">
        <v>365</v>
      </c>
      <c r="R111" s="89" t="s">
        <v>368</v>
      </c>
      <c r="S111" s="436" t="s">
        <v>369</v>
      </c>
    </row>
    <row r="112" spans="2:19" ht="27.75" customHeight="1" outlineLevel="1" x14ac:dyDescent="0.25">
      <c r="B112" s="946"/>
      <c r="C112" s="946"/>
      <c r="D112" s="318">
        <v>500</v>
      </c>
      <c r="E112" s="319">
        <v>0.02</v>
      </c>
      <c r="F112" s="322" t="s">
        <v>539</v>
      </c>
      <c r="G112" s="321" t="s">
        <v>436</v>
      </c>
      <c r="H112" s="316">
        <v>500</v>
      </c>
      <c r="I112" s="319">
        <v>0.02</v>
      </c>
      <c r="J112" s="293" t="s">
        <v>543</v>
      </c>
      <c r="K112" s="313" t="s">
        <v>436</v>
      </c>
      <c r="L112" s="316">
        <v>208</v>
      </c>
      <c r="M112" s="305">
        <v>0</v>
      </c>
      <c r="N112" s="293" t="s">
        <v>547</v>
      </c>
      <c r="O112" s="313" t="s">
        <v>436</v>
      </c>
      <c r="P112" s="316"/>
      <c r="Q112" s="107"/>
      <c r="R112" s="116"/>
      <c r="S112" s="121"/>
    </row>
    <row r="113" spans="2:19" ht="27.75" customHeight="1" outlineLevel="1" x14ac:dyDescent="0.25">
      <c r="B113" s="946"/>
      <c r="C113" s="946"/>
      <c r="D113" s="126" t="s">
        <v>364</v>
      </c>
      <c r="E113" s="89" t="s">
        <v>365</v>
      </c>
      <c r="F113" s="89" t="s">
        <v>368</v>
      </c>
      <c r="G113" s="436" t="s">
        <v>369</v>
      </c>
      <c r="H113" s="126" t="s">
        <v>364</v>
      </c>
      <c r="I113" s="89" t="s">
        <v>365</v>
      </c>
      <c r="J113" s="89" t="s">
        <v>368</v>
      </c>
      <c r="K113" s="436" t="s">
        <v>369</v>
      </c>
      <c r="L113" s="126" t="s">
        <v>364</v>
      </c>
      <c r="M113" s="89" t="s">
        <v>365</v>
      </c>
      <c r="N113" s="89" t="s">
        <v>368</v>
      </c>
      <c r="O113" s="436" t="s">
        <v>369</v>
      </c>
      <c r="P113" s="126" t="s">
        <v>364</v>
      </c>
      <c r="Q113" s="89" t="s">
        <v>365</v>
      </c>
      <c r="R113" s="89" t="s">
        <v>368</v>
      </c>
      <c r="S113" s="436" t="s">
        <v>369</v>
      </c>
    </row>
    <row r="114" spans="2:19" ht="27.75" customHeight="1" outlineLevel="1" x14ac:dyDescent="0.25">
      <c r="B114" s="946"/>
      <c r="C114" s="946"/>
      <c r="D114" s="318">
        <v>400</v>
      </c>
      <c r="E114" s="319">
        <v>0.02</v>
      </c>
      <c r="F114" s="322" t="s">
        <v>555</v>
      </c>
      <c r="G114" s="321" t="s">
        <v>453</v>
      </c>
      <c r="H114" s="316">
        <v>2750</v>
      </c>
      <c r="I114" s="319">
        <v>0.02</v>
      </c>
      <c r="J114" s="293" t="s">
        <v>561</v>
      </c>
      <c r="K114" s="313" t="s">
        <v>453</v>
      </c>
      <c r="L114" s="316">
        <v>406</v>
      </c>
      <c r="M114" s="305">
        <v>0.01</v>
      </c>
      <c r="N114" s="293" t="s">
        <v>555</v>
      </c>
      <c r="O114" s="313" t="s">
        <v>453</v>
      </c>
      <c r="P114" s="316"/>
      <c r="Q114" s="107"/>
      <c r="R114" s="116"/>
      <c r="S114" s="121"/>
    </row>
    <row r="115" spans="2:19" ht="27.75" customHeight="1" outlineLevel="1" x14ac:dyDescent="0.25">
      <c r="B115" s="946"/>
      <c r="C115" s="946"/>
      <c r="D115" s="126" t="s">
        <v>364</v>
      </c>
      <c r="E115" s="89" t="s">
        <v>365</v>
      </c>
      <c r="F115" s="89" t="s">
        <v>368</v>
      </c>
      <c r="G115" s="436" t="s">
        <v>369</v>
      </c>
      <c r="H115" s="126" t="s">
        <v>364</v>
      </c>
      <c r="I115" s="89" t="s">
        <v>365</v>
      </c>
      <c r="J115" s="89" t="s">
        <v>368</v>
      </c>
      <c r="K115" s="436" t="s">
        <v>369</v>
      </c>
      <c r="L115" s="126" t="s">
        <v>364</v>
      </c>
      <c r="M115" s="89" t="s">
        <v>365</v>
      </c>
      <c r="N115" s="89" t="s">
        <v>368</v>
      </c>
      <c r="O115" s="436" t="s">
        <v>369</v>
      </c>
      <c r="P115" s="126" t="s">
        <v>364</v>
      </c>
      <c r="Q115" s="89" t="s">
        <v>365</v>
      </c>
      <c r="R115" s="89" t="s">
        <v>368</v>
      </c>
      <c r="S115" s="436" t="s">
        <v>369</v>
      </c>
    </row>
    <row r="116" spans="2:19" ht="27.75" customHeight="1" outlineLevel="1" x14ac:dyDescent="0.25">
      <c r="B116" s="947"/>
      <c r="C116" s="947"/>
      <c r="D116" s="123"/>
      <c r="E116" s="105"/>
      <c r="F116" s="114"/>
      <c r="G116" s="120"/>
      <c r="H116" s="124"/>
      <c r="I116" s="107"/>
      <c r="J116" s="116"/>
      <c r="K116" s="121"/>
      <c r="L116" s="124"/>
      <c r="M116" s="107"/>
      <c r="N116" s="116"/>
      <c r="O116" s="121"/>
      <c r="P116" s="124"/>
      <c r="Q116" s="107"/>
      <c r="R116" s="116"/>
      <c r="S116" s="121"/>
    </row>
    <row r="117" spans="2:19" ht="26.25" customHeight="1" x14ac:dyDescent="0.25">
      <c r="B117" s="948" t="s">
        <v>370</v>
      </c>
      <c r="C117" s="951" t="s">
        <v>371</v>
      </c>
      <c r="D117" s="127" t="s">
        <v>372</v>
      </c>
      <c r="E117" s="127" t="s">
        <v>373</v>
      </c>
      <c r="F117" s="127" t="s">
        <v>295</v>
      </c>
      <c r="G117" s="128" t="s">
        <v>374</v>
      </c>
      <c r="H117" s="129" t="s">
        <v>372</v>
      </c>
      <c r="I117" s="127" t="s">
        <v>373</v>
      </c>
      <c r="J117" s="127" t="s">
        <v>295</v>
      </c>
      <c r="K117" s="128" t="s">
        <v>374</v>
      </c>
      <c r="L117" s="127" t="s">
        <v>372</v>
      </c>
      <c r="M117" s="127" t="s">
        <v>373</v>
      </c>
      <c r="N117" s="127" t="s">
        <v>295</v>
      </c>
      <c r="O117" s="128" t="s">
        <v>374</v>
      </c>
      <c r="P117" s="127" t="s">
        <v>372</v>
      </c>
      <c r="Q117" s="127" t="s">
        <v>373</v>
      </c>
      <c r="R117" s="127" t="s">
        <v>295</v>
      </c>
      <c r="S117" s="128" t="s">
        <v>374</v>
      </c>
    </row>
    <row r="118" spans="2:19" ht="32.25" customHeight="1" x14ac:dyDescent="0.25">
      <c r="B118" s="949"/>
      <c r="C118" s="952"/>
      <c r="D118" s="288">
        <v>660</v>
      </c>
      <c r="E118" s="288" t="s">
        <v>427</v>
      </c>
      <c r="F118" s="288" t="s">
        <v>465</v>
      </c>
      <c r="G118" s="288" t="s">
        <v>524</v>
      </c>
      <c r="H118" s="430">
        <v>5150</v>
      </c>
      <c r="I118" s="290" t="s">
        <v>443</v>
      </c>
      <c r="J118" s="290" t="s">
        <v>422</v>
      </c>
      <c r="K118" s="295" t="s">
        <v>524</v>
      </c>
      <c r="L118" s="290">
        <v>2366</v>
      </c>
      <c r="M118" s="290" t="s">
        <v>427</v>
      </c>
      <c r="N118" s="290" t="s">
        <v>422</v>
      </c>
      <c r="O118" s="295" t="s">
        <v>524</v>
      </c>
      <c r="P118" s="290"/>
      <c r="Q118" s="106"/>
      <c r="R118" s="106"/>
      <c r="S118" s="117"/>
    </row>
    <row r="119" spans="2:19" ht="32.25" customHeight="1" x14ac:dyDescent="0.25">
      <c r="B119" s="949"/>
      <c r="C119" s="948" t="s">
        <v>375</v>
      </c>
      <c r="D119" s="89" t="s">
        <v>376</v>
      </c>
      <c r="E119" s="916" t="s">
        <v>377</v>
      </c>
      <c r="F119" s="917"/>
      <c r="G119" s="90" t="s">
        <v>378</v>
      </c>
      <c r="H119" s="89" t="s">
        <v>376</v>
      </c>
      <c r="I119" s="916" t="s">
        <v>377</v>
      </c>
      <c r="J119" s="917"/>
      <c r="K119" s="90" t="s">
        <v>378</v>
      </c>
      <c r="L119" s="89" t="s">
        <v>376</v>
      </c>
      <c r="M119" s="916" t="s">
        <v>377</v>
      </c>
      <c r="N119" s="917"/>
      <c r="O119" s="90" t="s">
        <v>378</v>
      </c>
      <c r="P119" s="89" t="s">
        <v>376</v>
      </c>
      <c r="Q119" s="89" t="s">
        <v>377</v>
      </c>
      <c r="R119" s="916" t="s">
        <v>377</v>
      </c>
      <c r="S119" s="917"/>
    </row>
    <row r="120" spans="2:19" ht="23.25" customHeight="1" x14ac:dyDescent="0.25">
      <c r="B120" s="949"/>
      <c r="C120" s="949"/>
      <c r="D120" s="323">
        <v>5000</v>
      </c>
      <c r="E120" s="943" t="s">
        <v>416</v>
      </c>
      <c r="F120" s="944"/>
      <c r="G120" s="324">
        <v>94</v>
      </c>
      <c r="H120" s="325">
        <v>5000</v>
      </c>
      <c r="I120" s="943" t="s">
        <v>416</v>
      </c>
      <c r="J120" s="944"/>
      <c r="K120" s="326">
        <v>171</v>
      </c>
      <c r="L120" s="325">
        <v>4587</v>
      </c>
      <c r="M120" s="920" t="s">
        <v>416</v>
      </c>
      <c r="N120" s="921"/>
      <c r="O120" s="295">
        <v>205</v>
      </c>
      <c r="P120" s="325"/>
      <c r="Q120" s="94"/>
      <c r="R120" s="922"/>
      <c r="S120" s="923"/>
    </row>
    <row r="121" spans="2:19" ht="23.25" customHeight="1" outlineLevel="1" x14ac:dyDescent="0.25">
      <c r="B121" s="949"/>
      <c r="C121" s="949"/>
      <c r="D121" s="89" t="s">
        <v>376</v>
      </c>
      <c r="E121" s="916" t="s">
        <v>377</v>
      </c>
      <c r="F121" s="917"/>
      <c r="G121" s="90" t="s">
        <v>378</v>
      </c>
      <c r="H121" s="89" t="s">
        <v>376</v>
      </c>
      <c r="I121" s="916" t="s">
        <v>377</v>
      </c>
      <c r="J121" s="917"/>
      <c r="K121" s="90" t="s">
        <v>378</v>
      </c>
      <c r="L121" s="89" t="s">
        <v>376</v>
      </c>
      <c r="M121" s="916" t="s">
        <v>377</v>
      </c>
      <c r="N121" s="917"/>
      <c r="O121" s="90" t="s">
        <v>378</v>
      </c>
      <c r="P121" s="89" t="s">
        <v>376</v>
      </c>
      <c r="Q121" s="89" t="s">
        <v>377</v>
      </c>
      <c r="R121" s="916" t="s">
        <v>377</v>
      </c>
      <c r="S121" s="917"/>
    </row>
    <row r="122" spans="2:19" ht="23.25" customHeight="1" outlineLevel="1" x14ac:dyDescent="0.25">
      <c r="B122" s="949"/>
      <c r="C122" s="949"/>
      <c r="D122" s="130"/>
      <c r="E122" s="941"/>
      <c r="F122" s="942"/>
      <c r="G122" s="93"/>
      <c r="H122" s="131"/>
      <c r="I122" s="922"/>
      <c r="J122" s="923"/>
      <c r="K122" s="96"/>
      <c r="L122" s="131"/>
      <c r="M122" s="922"/>
      <c r="N122" s="923"/>
      <c r="O122" s="96"/>
      <c r="P122" s="131"/>
      <c r="Q122" s="94"/>
      <c r="R122" s="922"/>
      <c r="S122" s="923"/>
    </row>
    <row r="123" spans="2:19" ht="23.25" customHeight="1" outlineLevel="1" x14ac:dyDescent="0.25">
      <c r="B123" s="949"/>
      <c r="C123" s="949"/>
      <c r="D123" s="89" t="s">
        <v>376</v>
      </c>
      <c r="E123" s="916" t="s">
        <v>377</v>
      </c>
      <c r="F123" s="917"/>
      <c r="G123" s="90" t="s">
        <v>378</v>
      </c>
      <c r="H123" s="89" t="s">
        <v>376</v>
      </c>
      <c r="I123" s="916" t="s">
        <v>377</v>
      </c>
      <c r="J123" s="917"/>
      <c r="K123" s="90" t="s">
        <v>378</v>
      </c>
      <c r="L123" s="89" t="s">
        <v>376</v>
      </c>
      <c r="M123" s="916" t="s">
        <v>377</v>
      </c>
      <c r="N123" s="917"/>
      <c r="O123" s="90" t="s">
        <v>378</v>
      </c>
      <c r="P123" s="89" t="s">
        <v>376</v>
      </c>
      <c r="Q123" s="89" t="s">
        <v>377</v>
      </c>
      <c r="R123" s="916" t="s">
        <v>377</v>
      </c>
      <c r="S123" s="917"/>
    </row>
    <row r="124" spans="2:19" ht="23.25" customHeight="1" outlineLevel="1" x14ac:dyDescent="0.25">
      <c r="B124" s="949"/>
      <c r="C124" s="949"/>
      <c r="D124" s="130"/>
      <c r="E124" s="941"/>
      <c r="F124" s="942"/>
      <c r="G124" s="93"/>
      <c r="H124" s="131"/>
      <c r="I124" s="922"/>
      <c r="J124" s="923"/>
      <c r="K124" s="96"/>
      <c r="L124" s="131"/>
      <c r="M124" s="922"/>
      <c r="N124" s="923"/>
      <c r="O124" s="96"/>
      <c r="P124" s="131"/>
      <c r="Q124" s="94"/>
      <c r="R124" s="922"/>
      <c r="S124" s="923"/>
    </row>
    <row r="125" spans="2:19" ht="23.25" customHeight="1" outlineLevel="1" x14ac:dyDescent="0.25">
      <c r="B125" s="949"/>
      <c r="C125" s="949"/>
      <c r="D125" s="89" t="s">
        <v>376</v>
      </c>
      <c r="E125" s="916" t="s">
        <v>377</v>
      </c>
      <c r="F125" s="917"/>
      <c r="G125" s="90" t="s">
        <v>378</v>
      </c>
      <c r="H125" s="89" t="s">
        <v>376</v>
      </c>
      <c r="I125" s="916" t="s">
        <v>377</v>
      </c>
      <c r="J125" s="917"/>
      <c r="K125" s="90" t="s">
        <v>378</v>
      </c>
      <c r="L125" s="89" t="s">
        <v>376</v>
      </c>
      <c r="M125" s="916" t="s">
        <v>377</v>
      </c>
      <c r="N125" s="917"/>
      <c r="O125" s="90" t="s">
        <v>378</v>
      </c>
      <c r="P125" s="89" t="s">
        <v>376</v>
      </c>
      <c r="Q125" s="89" t="s">
        <v>377</v>
      </c>
      <c r="R125" s="916" t="s">
        <v>377</v>
      </c>
      <c r="S125" s="917"/>
    </row>
    <row r="126" spans="2:19" ht="23.25" customHeight="1" outlineLevel="1" x14ac:dyDescent="0.25">
      <c r="B126" s="950"/>
      <c r="C126" s="950"/>
      <c r="D126" s="130"/>
      <c r="E126" s="941"/>
      <c r="F126" s="942"/>
      <c r="G126" s="93"/>
      <c r="H126" s="131"/>
      <c r="I126" s="922"/>
      <c r="J126" s="923"/>
      <c r="K126" s="96"/>
      <c r="L126" s="131"/>
      <c r="M126" s="922"/>
      <c r="N126" s="923"/>
      <c r="O126" s="96"/>
      <c r="P126" s="131"/>
      <c r="Q126" s="94"/>
      <c r="R126" s="922"/>
      <c r="S126" s="923"/>
    </row>
    <row r="127" spans="2:19" ht="15.75" thickBot="1" x14ac:dyDescent="0.3">
      <c r="B127" s="81"/>
      <c r="C127" s="81"/>
    </row>
    <row r="128" spans="2:19" ht="15.75" thickBot="1" x14ac:dyDescent="0.3">
      <c r="B128" s="81"/>
      <c r="C128" s="81"/>
      <c r="D128" s="924" t="s">
        <v>296</v>
      </c>
      <c r="E128" s="925"/>
      <c r="F128" s="925"/>
      <c r="G128" s="926"/>
      <c r="H128" s="924" t="s">
        <v>297</v>
      </c>
      <c r="I128" s="925"/>
      <c r="J128" s="925"/>
      <c r="K128" s="926"/>
      <c r="L128" s="925" t="s">
        <v>298</v>
      </c>
      <c r="M128" s="925"/>
      <c r="N128" s="925"/>
      <c r="O128" s="925"/>
      <c r="P128" s="924" t="s">
        <v>299</v>
      </c>
      <c r="Q128" s="925"/>
      <c r="R128" s="925"/>
      <c r="S128" s="926"/>
    </row>
    <row r="129" spans="2:19" x14ac:dyDescent="0.25">
      <c r="B129" s="936" t="s">
        <v>379</v>
      </c>
      <c r="C129" s="936" t="s">
        <v>380</v>
      </c>
      <c r="D129" s="938" t="s">
        <v>381</v>
      </c>
      <c r="E129" s="939"/>
      <c r="F129" s="939"/>
      <c r="G129" s="940"/>
      <c r="H129" s="938" t="s">
        <v>381</v>
      </c>
      <c r="I129" s="939"/>
      <c r="J129" s="939"/>
      <c r="K129" s="940"/>
      <c r="L129" s="938" t="s">
        <v>381</v>
      </c>
      <c r="M129" s="939"/>
      <c r="N129" s="939"/>
      <c r="O129" s="940"/>
      <c r="P129" s="938" t="s">
        <v>381</v>
      </c>
      <c r="Q129" s="939"/>
      <c r="R129" s="939"/>
      <c r="S129" s="940"/>
    </row>
    <row r="130" spans="2:19" ht="45" customHeight="1" x14ac:dyDescent="0.25">
      <c r="B130" s="937"/>
      <c r="C130" s="937"/>
      <c r="D130" s="927"/>
      <c r="E130" s="928"/>
      <c r="F130" s="928"/>
      <c r="G130" s="929"/>
      <c r="H130" s="930"/>
      <c r="I130" s="931"/>
      <c r="J130" s="931"/>
      <c r="K130" s="932"/>
      <c r="L130" s="930"/>
      <c r="M130" s="931"/>
      <c r="N130" s="931"/>
      <c r="O130" s="932"/>
      <c r="P130" s="930"/>
      <c r="Q130" s="931"/>
      <c r="R130" s="931"/>
      <c r="S130" s="932"/>
    </row>
    <row r="131" spans="2:19" ht="32.25" customHeight="1" x14ac:dyDescent="0.25">
      <c r="B131" s="933" t="s">
        <v>382</v>
      </c>
      <c r="C131" s="933" t="s">
        <v>383</v>
      </c>
      <c r="D131" s="127" t="s">
        <v>384</v>
      </c>
      <c r="E131" s="428" t="s">
        <v>295</v>
      </c>
      <c r="F131" s="89" t="s">
        <v>317</v>
      </c>
      <c r="G131" s="90" t="s">
        <v>334</v>
      </c>
      <c r="H131" s="127" t="s">
        <v>384</v>
      </c>
      <c r="I131" s="428" t="s">
        <v>295</v>
      </c>
      <c r="J131" s="89" t="s">
        <v>317</v>
      </c>
      <c r="K131" s="90" t="s">
        <v>334</v>
      </c>
      <c r="L131" s="127" t="s">
        <v>384</v>
      </c>
      <c r="M131" s="428" t="s">
        <v>295</v>
      </c>
      <c r="N131" s="89" t="s">
        <v>317</v>
      </c>
      <c r="O131" s="90" t="s">
        <v>334</v>
      </c>
      <c r="P131" s="127" t="s">
        <v>384</v>
      </c>
      <c r="Q131" s="428" t="s">
        <v>295</v>
      </c>
      <c r="R131" s="89" t="s">
        <v>317</v>
      </c>
      <c r="S131" s="90" t="s">
        <v>334</v>
      </c>
    </row>
    <row r="132" spans="2:19" ht="23.25" customHeight="1" x14ac:dyDescent="0.25">
      <c r="B132" s="934"/>
      <c r="C132" s="935"/>
      <c r="D132" s="288">
        <v>0</v>
      </c>
      <c r="E132" s="327" t="s">
        <v>461</v>
      </c>
      <c r="F132" s="288" t="s">
        <v>472</v>
      </c>
      <c r="G132" s="294" t="s">
        <v>544</v>
      </c>
      <c r="H132" s="290">
        <v>1</v>
      </c>
      <c r="I132" s="328" t="s">
        <v>461</v>
      </c>
      <c r="J132" s="290" t="s">
        <v>467</v>
      </c>
      <c r="K132" s="329" t="s">
        <v>544</v>
      </c>
      <c r="L132" s="290">
        <v>1</v>
      </c>
      <c r="M132" s="328" t="s">
        <v>461</v>
      </c>
      <c r="N132" s="290" t="s">
        <v>472</v>
      </c>
      <c r="O132" s="437" t="s">
        <v>840</v>
      </c>
      <c r="P132" s="290"/>
      <c r="Q132" s="141"/>
      <c r="R132" s="106"/>
      <c r="S132" s="438"/>
    </row>
    <row r="133" spans="2:19" ht="29.25" customHeight="1" x14ac:dyDescent="0.25">
      <c r="B133" s="934"/>
      <c r="C133" s="933" t="s">
        <v>385</v>
      </c>
      <c r="D133" s="89" t="s">
        <v>386</v>
      </c>
      <c r="E133" s="916" t="s">
        <v>387</v>
      </c>
      <c r="F133" s="917"/>
      <c r="G133" s="90" t="s">
        <v>388</v>
      </c>
      <c r="H133" s="89" t="s">
        <v>386</v>
      </c>
      <c r="I133" s="916" t="s">
        <v>387</v>
      </c>
      <c r="J133" s="917"/>
      <c r="K133" s="90" t="s">
        <v>388</v>
      </c>
      <c r="L133" s="89" t="s">
        <v>386</v>
      </c>
      <c r="M133" s="916" t="s">
        <v>387</v>
      </c>
      <c r="N133" s="917"/>
      <c r="O133" s="90" t="s">
        <v>388</v>
      </c>
      <c r="P133" s="89" t="s">
        <v>386</v>
      </c>
      <c r="Q133" s="916" t="s">
        <v>387</v>
      </c>
      <c r="R133" s="917"/>
      <c r="S133" s="90" t="s">
        <v>388</v>
      </c>
    </row>
    <row r="134" spans="2:19" ht="36.4" customHeight="1" x14ac:dyDescent="0.25">
      <c r="B134" s="935"/>
      <c r="C134" s="935"/>
      <c r="D134" s="306">
        <v>2</v>
      </c>
      <c r="E134" s="918" t="s">
        <v>404</v>
      </c>
      <c r="F134" s="919"/>
      <c r="G134" s="294" t="s">
        <v>507</v>
      </c>
      <c r="H134" s="325">
        <v>2</v>
      </c>
      <c r="I134" s="920" t="s">
        <v>399</v>
      </c>
      <c r="J134" s="921"/>
      <c r="K134" s="295" t="s">
        <v>493</v>
      </c>
      <c r="L134" s="325">
        <v>2</v>
      </c>
      <c r="M134" s="920" t="s">
        <v>404</v>
      </c>
      <c r="N134" s="921"/>
      <c r="O134" s="295" t="s">
        <v>507</v>
      </c>
      <c r="P134" s="325"/>
      <c r="Q134" s="922"/>
      <c r="R134" s="923"/>
      <c r="S134" s="96"/>
    </row>
    <row r="135" spans="2:19" ht="15.75" thickBot="1" x14ac:dyDescent="0.3"/>
    <row r="136" spans="2:19" ht="15.75" hidden="1" thickBot="1" x14ac:dyDescent="0.3"/>
    <row r="137" spans="2:19" ht="15.75" hidden="1" thickBot="1" x14ac:dyDescent="0.3"/>
    <row r="138" spans="2:19" ht="15.75" hidden="1" thickBot="1" x14ac:dyDescent="0.3"/>
    <row r="139" spans="2:19" ht="15.75" hidden="1" thickBot="1" x14ac:dyDescent="0.3"/>
    <row r="140" spans="2:19" ht="15.75" hidden="1" thickBot="1" x14ac:dyDescent="0.3">
      <c r="D140" s="67" t="s">
        <v>389</v>
      </c>
    </row>
    <row r="141" spans="2:19" ht="15.75" hidden="1" thickBot="1" x14ac:dyDescent="0.3">
      <c r="D141" s="67" t="s">
        <v>390</v>
      </c>
      <c r="E141" s="67" t="s">
        <v>391</v>
      </c>
      <c r="F141" s="67" t="s">
        <v>392</v>
      </c>
      <c r="H141" s="67" t="s">
        <v>393</v>
      </c>
      <c r="I141" s="67" t="s">
        <v>394</v>
      </c>
    </row>
    <row r="142" spans="2:19" ht="15.75" hidden="1" thickBot="1" x14ac:dyDescent="0.3">
      <c r="D142" s="67" t="s">
        <v>395</v>
      </c>
      <c r="E142" s="67" t="s">
        <v>396</v>
      </c>
      <c r="F142" s="67" t="s">
        <v>397</v>
      </c>
      <c r="H142" s="67" t="s">
        <v>398</v>
      </c>
      <c r="I142" s="67" t="s">
        <v>399</v>
      </c>
    </row>
    <row r="143" spans="2:19" ht="15.75" hidden="1" thickBot="1" x14ac:dyDescent="0.3">
      <c r="D143" s="67" t="s">
        <v>400</v>
      </c>
      <c r="E143" s="67" t="s">
        <v>401</v>
      </c>
      <c r="F143" s="67" t="s">
        <v>402</v>
      </c>
      <c r="H143" s="67" t="s">
        <v>403</v>
      </c>
      <c r="I143" s="67" t="s">
        <v>404</v>
      </c>
    </row>
    <row r="144" spans="2:19" ht="15.75" hidden="1" thickBot="1" x14ac:dyDescent="0.3">
      <c r="D144" s="67" t="s">
        <v>405</v>
      </c>
      <c r="F144" s="67" t="s">
        <v>406</v>
      </c>
      <c r="G144" s="67" t="s">
        <v>407</v>
      </c>
      <c r="H144" s="67" t="s">
        <v>408</v>
      </c>
      <c r="I144" s="67" t="s">
        <v>409</v>
      </c>
      <c r="K144" s="67" t="s">
        <v>410</v>
      </c>
    </row>
    <row r="145" spans="2:12" ht="15.75" hidden="1" thickBot="1" x14ac:dyDescent="0.3">
      <c r="D145" s="67" t="s">
        <v>411</v>
      </c>
      <c r="F145" s="67" t="s">
        <v>412</v>
      </c>
      <c r="G145" s="67" t="s">
        <v>413</v>
      </c>
      <c r="H145" s="67" t="s">
        <v>414</v>
      </c>
      <c r="I145" s="67" t="s">
        <v>415</v>
      </c>
      <c r="K145" s="67" t="s">
        <v>416</v>
      </c>
      <c r="L145" s="67" t="s">
        <v>417</v>
      </c>
    </row>
    <row r="146" spans="2:12" ht="15.75" hidden="1" thickBot="1" x14ac:dyDescent="0.3">
      <c r="D146" s="67" t="s">
        <v>418</v>
      </c>
      <c r="E146" s="132" t="s">
        <v>419</v>
      </c>
      <c r="G146" s="67" t="s">
        <v>420</v>
      </c>
      <c r="H146" s="67" t="s">
        <v>421</v>
      </c>
      <c r="K146" s="67" t="s">
        <v>422</v>
      </c>
      <c r="L146" s="67" t="s">
        <v>423</v>
      </c>
    </row>
    <row r="147" spans="2:12" ht="15.75" hidden="1" thickBot="1" x14ac:dyDescent="0.3">
      <c r="D147" s="67" t="s">
        <v>424</v>
      </c>
      <c r="E147" s="133" t="s">
        <v>425</v>
      </c>
      <c r="K147" s="67" t="s">
        <v>426</v>
      </c>
      <c r="L147" s="67" t="s">
        <v>427</v>
      </c>
    </row>
    <row r="148" spans="2:12" ht="15.75" hidden="1" thickBot="1" x14ac:dyDescent="0.3">
      <c r="E148" s="134" t="s">
        <v>428</v>
      </c>
      <c r="H148" s="67" t="s">
        <v>429</v>
      </c>
      <c r="K148" s="67" t="s">
        <v>430</v>
      </c>
      <c r="L148" s="67" t="s">
        <v>431</v>
      </c>
    </row>
    <row r="149" spans="2:12" ht="15.75" hidden="1" thickBot="1" x14ac:dyDescent="0.3">
      <c r="H149" s="67" t="s">
        <v>432</v>
      </c>
      <c r="K149" s="67" t="s">
        <v>433</v>
      </c>
      <c r="L149" s="67" t="s">
        <v>434</v>
      </c>
    </row>
    <row r="150" spans="2:12" ht="15.75" hidden="1" thickBot="1" x14ac:dyDescent="0.3">
      <c r="H150" s="67" t="s">
        <v>435</v>
      </c>
      <c r="K150" s="67" t="s">
        <v>436</v>
      </c>
      <c r="L150" s="67" t="s">
        <v>437</v>
      </c>
    </row>
    <row r="151" spans="2:12" ht="15.75" hidden="1" thickBot="1" x14ac:dyDescent="0.3">
      <c r="B151" s="67" t="s">
        <v>438</v>
      </c>
      <c r="C151" s="67" t="s">
        <v>439</v>
      </c>
      <c r="D151" s="67" t="s">
        <v>438</v>
      </c>
      <c r="G151" s="67" t="s">
        <v>440</v>
      </c>
      <c r="H151" s="67" t="s">
        <v>441</v>
      </c>
      <c r="J151" s="67" t="s">
        <v>261</v>
      </c>
      <c r="K151" s="67" t="s">
        <v>442</v>
      </c>
      <c r="L151" s="67" t="s">
        <v>443</v>
      </c>
    </row>
    <row r="152" spans="2:12" ht="15.75" hidden="1" thickBot="1" x14ac:dyDescent="0.3">
      <c r="B152" s="67">
        <v>1</v>
      </c>
      <c r="C152" s="67" t="s">
        <v>444</v>
      </c>
      <c r="D152" s="67" t="s">
        <v>445</v>
      </c>
      <c r="E152" s="67" t="s">
        <v>334</v>
      </c>
      <c r="F152" s="67" t="s">
        <v>11</v>
      </c>
      <c r="G152" s="67" t="s">
        <v>446</v>
      </c>
      <c r="H152" s="67" t="s">
        <v>447</v>
      </c>
      <c r="J152" s="67" t="s">
        <v>422</v>
      </c>
      <c r="K152" s="67" t="s">
        <v>448</v>
      </c>
    </row>
    <row r="153" spans="2:12" ht="15.75" hidden="1" thickBot="1" x14ac:dyDescent="0.3">
      <c r="B153" s="67">
        <v>2</v>
      </c>
      <c r="C153" s="67" t="s">
        <v>449</v>
      </c>
      <c r="D153" s="67" t="s">
        <v>450</v>
      </c>
      <c r="E153" s="67" t="s">
        <v>317</v>
      </c>
      <c r="F153" s="67" t="s">
        <v>18</v>
      </c>
      <c r="G153" s="67" t="s">
        <v>451</v>
      </c>
      <c r="J153" s="67" t="s">
        <v>452</v>
      </c>
      <c r="K153" s="67" t="s">
        <v>453</v>
      </c>
    </row>
    <row r="154" spans="2:12" ht="15.75" hidden="1" thickBot="1" x14ac:dyDescent="0.3">
      <c r="B154" s="67">
        <v>3</v>
      </c>
      <c r="C154" s="67" t="s">
        <v>454</v>
      </c>
      <c r="D154" s="67" t="s">
        <v>455</v>
      </c>
      <c r="E154" s="67" t="s">
        <v>295</v>
      </c>
      <c r="G154" s="67" t="s">
        <v>456</v>
      </c>
      <c r="J154" s="67" t="s">
        <v>457</v>
      </c>
      <c r="K154" s="67" t="s">
        <v>458</v>
      </c>
    </row>
    <row r="155" spans="2:12" ht="15.75" hidden="1" thickBot="1" x14ac:dyDescent="0.3">
      <c r="B155" s="67">
        <v>4</v>
      </c>
      <c r="C155" s="67" t="s">
        <v>447</v>
      </c>
      <c r="H155" s="67" t="s">
        <v>459</v>
      </c>
      <c r="I155" s="67" t="s">
        <v>460</v>
      </c>
      <c r="J155" s="67" t="s">
        <v>461</v>
      </c>
      <c r="K155" s="67" t="s">
        <v>462</v>
      </c>
    </row>
    <row r="156" spans="2:12" ht="15.75" hidden="1" thickBot="1" x14ac:dyDescent="0.3">
      <c r="D156" s="67" t="s">
        <v>456</v>
      </c>
      <c r="H156" s="67" t="s">
        <v>463</v>
      </c>
      <c r="I156" s="67" t="s">
        <v>464</v>
      </c>
      <c r="J156" s="67" t="s">
        <v>465</v>
      </c>
      <c r="K156" s="67" t="s">
        <v>466</v>
      </c>
    </row>
    <row r="157" spans="2:12" ht="15.75" hidden="1" thickBot="1" x14ac:dyDescent="0.3">
      <c r="D157" s="67" t="s">
        <v>467</v>
      </c>
      <c r="H157" s="67" t="s">
        <v>468</v>
      </c>
      <c r="I157" s="67" t="s">
        <v>469</v>
      </c>
      <c r="J157" s="67" t="s">
        <v>470</v>
      </c>
      <c r="K157" s="67" t="s">
        <v>471</v>
      </c>
    </row>
    <row r="158" spans="2:12" ht="15.75" hidden="1" thickBot="1" x14ac:dyDescent="0.3">
      <c r="D158" s="67" t="s">
        <v>472</v>
      </c>
      <c r="H158" s="67" t="s">
        <v>473</v>
      </c>
      <c r="J158" s="67" t="s">
        <v>474</v>
      </c>
      <c r="K158" s="67" t="s">
        <v>475</v>
      </c>
    </row>
    <row r="159" spans="2:12" ht="15.75" hidden="1" thickBot="1" x14ac:dyDescent="0.3">
      <c r="H159" s="67" t="s">
        <v>476</v>
      </c>
      <c r="J159" s="67" t="s">
        <v>477</v>
      </c>
    </row>
    <row r="160" spans="2:12" ht="60.75" hidden="1" thickBot="1" x14ac:dyDescent="0.3">
      <c r="D160" s="135" t="s">
        <v>478</v>
      </c>
      <c r="E160" s="67" t="s">
        <v>479</v>
      </c>
      <c r="F160" s="67" t="s">
        <v>480</v>
      </c>
      <c r="G160" s="67" t="s">
        <v>481</v>
      </c>
      <c r="H160" s="67" t="s">
        <v>482</v>
      </c>
      <c r="I160" s="67" t="s">
        <v>483</v>
      </c>
      <c r="J160" s="67" t="s">
        <v>484</v>
      </c>
      <c r="K160" s="67" t="s">
        <v>485</v>
      </c>
    </row>
    <row r="161" spans="2:11" ht="75.75" hidden="1" thickBot="1" x14ac:dyDescent="0.3">
      <c r="B161" s="67" t="s">
        <v>587</v>
      </c>
      <c r="C161" s="67" t="s">
        <v>586</v>
      </c>
      <c r="D161" s="135" t="s">
        <v>486</v>
      </c>
      <c r="E161" s="67" t="s">
        <v>487</v>
      </c>
      <c r="F161" s="67" t="s">
        <v>488</v>
      </c>
      <c r="G161" s="67" t="s">
        <v>489</v>
      </c>
      <c r="H161" s="67" t="s">
        <v>490</v>
      </c>
      <c r="I161" s="67" t="s">
        <v>491</v>
      </c>
      <c r="J161" s="67" t="s">
        <v>492</v>
      </c>
      <c r="K161" s="67" t="s">
        <v>493</v>
      </c>
    </row>
    <row r="162" spans="2:11" ht="45.75" hidden="1" thickBot="1" x14ac:dyDescent="0.3">
      <c r="B162" s="67" t="s">
        <v>588</v>
      </c>
      <c r="C162" s="67" t="s">
        <v>585</v>
      </c>
      <c r="D162" s="135" t="s">
        <v>494</v>
      </c>
      <c r="E162" s="67" t="s">
        <v>495</v>
      </c>
      <c r="F162" s="67" t="s">
        <v>496</v>
      </c>
      <c r="G162" s="67" t="s">
        <v>497</v>
      </c>
      <c r="H162" s="67" t="s">
        <v>498</v>
      </c>
      <c r="I162" s="67" t="s">
        <v>499</v>
      </c>
      <c r="J162" s="67" t="s">
        <v>500</v>
      </c>
      <c r="K162" s="67" t="s">
        <v>501</v>
      </c>
    </row>
    <row r="163" spans="2:11" ht="15.75" hidden="1" thickBot="1" x14ac:dyDescent="0.3">
      <c r="B163" s="67" t="s">
        <v>589</v>
      </c>
      <c r="C163" s="67" t="s">
        <v>584</v>
      </c>
      <c r="F163" s="67" t="s">
        <v>502</v>
      </c>
      <c r="G163" s="67" t="s">
        <v>503</v>
      </c>
      <c r="H163" s="67" t="s">
        <v>504</v>
      </c>
      <c r="I163" s="67" t="s">
        <v>505</v>
      </c>
      <c r="J163" s="67" t="s">
        <v>506</v>
      </c>
      <c r="K163" s="67" t="s">
        <v>507</v>
      </c>
    </row>
    <row r="164" spans="2:11" ht="15.75" hidden="1" thickBot="1" x14ac:dyDescent="0.3">
      <c r="B164" s="67" t="s">
        <v>590</v>
      </c>
      <c r="G164" s="67" t="s">
        <v>508</v>
      </c>
      <c r="H164" s="67" t="s">
        <v>509</v>
      </c>
      <c r="I164" s="67" t="s">
        <v>510</v>
      </c>
      <c r="J164" s="67" t="s">
        <v>511</v>
      </c>
      <c r="K164" s="67" t="s">
        <v>512</v>
      </c>
    </row>
    <row r="165" spans="2:11" ht="15.75" hidden="1" thickBot="1" x14ac:dyDescent="0.3">
      <c r="C165" s="67" t="s">
        <v>513</v>
      </c>
      <c r="J165" s="67" t="s">
        <v>514</v>
      </c>
    </row>
    <row r="166" spans="2:11" ht="15.75" hidden="1" thickBot="1" x14ac:dyDescent="0.3">
      <c r="C166" s="67" t="s">
        <v>515</v>
      </c>
      <c r="I166" s="67" t="s">
        <v>516</v>
      </c>
      <c r="J166" s="67" t="s">
        <v>517</v>
      </c>
    </row>
    <row r="167" spans="2:11" ht="15.75" hidden="1" thickBot="1" x14ac:dyDescent="0.3">
      <c r="B167" s="142" t="s">
        <v>591</v>
      </c>
      <c r="C167" s="67" t="s">
        <v>518</v>
      </c>
      <c r="I167" s="67" t="s">
        <v>519</v>
      </c>
      <c r="J167" s="67" t="s">
        <v>520</v>
      </c>
    </row>
    <row r="168" spans="2:11" ht="15.75" hidden="1" thickBot="1" x14ac:dyDescent="0.3">
      <c r="B168" s="142" t="s">
        <v>29</v>
      </c>
      <c r="C168" s="67" t="s">
        <v>521</v>
      </c>
      <c r="D168" s="67" t="s">
        <v>522</v>
      </c>
      <c r="E168" s="67" t="s">
        <v>523</v>
      </c>
      <c r="I168" s="67" t="s">
        <v>524</v>
      </c>
      <c r="J168" s="67" t="s">
        <v>261</v>
      </c>
    </row>
    <row r="169" spans="2:11" ht="15.75" hidden="1" thickBot="1" x14ac:dyDescent="0.3">
      <c r="B169" s="142" t="s">
        <v>16</v>
      </c>
      <c r="D169" s="67" t="s">
        <v>525</v>
      </c>
      <c r="E169" s="67" t="s">
        <v>526</v>
      </c>
      <c r="H169" s="67" t="s">
        <v>398</v>
      </c>
      <c r="I169" s="67" t="s">
        <v>527</v>
      </c>
    </row>
    <row r="170" spans="2:11" ht="15.75" hidden="1" thickBot="1" x14ac:dyDescent="0.3">
      <c r="B170" s="142" t="s">
        <v>34</v>
      </c>
      <c r="D170" s="67" t="s">
        <v>528</v>
      </c>
      <c r="E170" s="67" t="s">
        <v>529</v>
      </c>
      <c r="H170" s="67" t="s">
        <v>408</v>
      </c>
      <c r="I170" s="67" t="s">
        <v>530</v>
      </c>
      <c r="J170" s="67" t="s">
        <v>531</v>
      </c>
    </row>
    <row r="171" spans="2:11" ht="15.75" hidden="1" thickBot="1" x14ac:dyDescent="0.3">
      <c r="B171" s="142" t="s">
        <v>592</v>
      </c>
      <c r="C171" s="67" t="s">
        <v>532</v>
      </c>
      <c r="D171" s="67" t="s">
        <v>533</v>
      </c>
      <c r="H171" s="67" t="s">
        <v>414</v>
      </c>
      <c r="I171" s="67" t="s">
        <v>534</v>
      </c>
      <c r="J171" s="67" t="s">
        <v>535</v>
      </c>
    </row>
    <row r="172" spans="2:11" ht="15.75" hidden="1" thickBot="1" x14ac:dyDescent="0.3">
      <c r="B172" s="142" t="s">
        <v>593</v>
      </c>
      <c r="C172" s="67" t="s">
        <v>536</v>
      </c>
      <c r="H172" s="67" t="s">
        <v>421</v>
      </c>
      <c r="I172" s="67" t="s">
        <v>537</v>
      </c>
    </row>
    <row r="173" spans="2:11" ht="15.75" hidden="1" thickBot="1" x14ac:dyDescent="0.3">
      <c r="B173" s="142" t="s">
        <v>594</v>
      </c>
      <c r="C173" s="67" t="s">
        <v>538</v>
      </c>
      <c r="E173" s="67" t="s">
        <v>539</v>
      </c>
      <c r="H173" s="67" t="s">
        <v>540</v>
      </c>
      <c r="I173" s="67" t="s">
        <v>541</v>
      </c>
    </row>
    <row r="174" spans="2:11" ht="15.75" hidden="1" thickBot="1" x14ac:dyDescent="0.3">
      <c r="B174" s="142" t="s">
        <v>595</v>
      </c>
      <c r="C174" s="67" t="s">
        <v>542</v>
      </c>
      <c r="E174" s="67" t="s">
        <v>543</v>
      </c>
      <c r="H174" s="67" t="s">
        <v>544</v>
      </c>
      <c r="I174" s="67" t="s">
        <v>545</v>
      </c>
    </row>
    <row r="175" spans="2:11" ht="15.75" hidden="1" thickBot="1" x14ac:dyDescent="0.3">
      <c r="B175" s="142" t="s">
        <v>596</v>
      </c>
      <c r="C175" s="67" t="s">
        <v>546</v>
      </c>
      <c r="E175" s="67" t="s">
        <v>547</v>
      </c>
      <c r="H175" s="67" t="s">
        <v>548</v>
      </c>
      <c r="I175" s="67" t="s">
        <v>549</v>
      </c>
    </row>
    <row r="176" spans="2:11" ht="15.75" hidden="1" thickBot="1" x14ac:dyDescent="0.3">
      <c r="B176" s="142" t="s">
        <v>597</v>
      </c>
      <c r="C176" s="67" t="s">
        <v>550</v>
      </c>
      <c r="E176" s="67" t="s">
        <v>551</v>
      </c>
      <c r="H176" s="67" t="s">
        <v>552</v>
      </c>
      <c r="I176" s="67" t="s">
        <v>553</v>
      </c>
    </row>
    <row r="177" spans="2:9" ht="15.75" hidden="1" thickBot="1" x14ac:dyDescent="0.3">
      <c r="B177" s="142" t="s">
        <v>598</v>
      </c>
      <c r="C177" s="67" t="s">
        <v>554</v>
      </c>
      <c r="E177" s="67" t="s">
        <v>555</v>
      </c>
      <c r="H177" s="67" t="s">
        <v>556</v>
      </c>
      <c r="I177" s="67" t="s">
        <v>557</v>
      </c>
    </row>
    <row r="178" spans="2:9" ht="15.75" hidden="1" thickBot="1" x14ac:dyDescent="0.3">
      <c r="B178" s="142" t="s">
        <v>599</v>
      </c>
      <c r="C178" s="67" t="s">
        <v>261</v>
      </c>
      <c r="E178" s="67" t="s">
        <v>558</v>
      </c>
      <c r="H178" s="67" t="s">
        <v>559</v>
      </c>
      <c r="I178" s="67" t="s">
        <v>560</v>
      </c>
    </row>
    <row r="179" spans="2:9" ht="15.75" hidden="1" thickBot="1" x14ac:dyDescent="0.3">
      <c r="B179" s="142" t="s">
        <v>600</v>
      </c>
      <c r="E179" s="67" t="s">
        <v>561</v>
      </c>
      <c r="H179" s="67" t="s">
        <v>562</v>
      </c>
      <c r="I179" s="67" t="s">
        <v>563</v>
      </c>
    </row>
    <row r="180" spans="2:9" ht="15.75" hidden="1" thickBot="1" x14ac:dyDescent="0.3">
      <c r="B180" s="142" t="s">
        <v>601</v>
      </c>
      <c r="E180" s="67" t="s">
        <v>564</v>
      </c>
      <c r="H180" s="67" t="s">
        <v>565</v>
      </c>
      <c r="I180" s="67" t="s">
        <v>566</v>
      </c>
    </row>
    <row r="181" spans="2:9" ht="15.75" hidden="1" thickBot="1" x14ac:dyDescent="0.3">
      <c r="B181" s="142" t="s">
        <v>602</v>
      </c>
      <c r="E181" s="67" t="s">
        <v>567</v>
      </c>
      <c r="H181" s="67" t="s">
        <v>568</v>
      </c>
      <c r="I181" s="67" t="s">
        <v>569</v>
      </c>
    </row>
    <row r="182" spans="2:9" ht="15.75" hidden="1" thickBot="1" x14ac:dyDescent="0.3">
      <c r="B182" s="142" t="s">
        <v>603</v>
      </c>
      <c r="H182" s="67" t="s">
        <v>570</v>
      </c>
      <c r="I182" s="67" t="s">
        <v>571</v>
      </c>
    </row>
    <row r="183" spans="2:9" ht="15.75" hidden="1" thickBot="1" x14ac:dyDescent="0.3">
      <c r="B183" s="142" t="s">
        <v>604</v>
      </c>
      <c r="H183" s="67" t="s">
        <v>572</v>
      </c>
    </row>
    <row r="184" spans="2:9" ht="15.75" hidden="1" thickBot="1" x14ac:dyDescent="0.3">
      <c r="B184" s="142" t="s">
        <v>605</v>
      </c>
      <c r="H184" s="67" t="s">
        <v>573</v>
      </c>
    </row>
    <row r="185" spans="2:9" ht="15.75" hidden="1" thickBot="1" x14ac:dyDescent="0.3">
      <c r="B185" s="142" t="s">
        <v>606</v>
      </c>
      <c r="H185" s="67" t="s">
        <v>574</v>
      </c>
    </row>
    <row r="186" spans="2:9" ht="15.75" hidden="1" thickBot="1" x14ac:dyDescent="0.3">
      <c r="B186" s="142" t="s">
        <v>607</v>
      </c>
      <c r="H186" s="67" t="s">
        <v>575</v>
      </c>
    </row>
    <row r="187" spans="2:9" ht="15.75" hidden="1" thickBot="1" x14ac:dyDescent="0.3">
      <c r="B187" s="142" t="s">
        <v>608</v>
      </c>
      <c r="D187" t="s">
        <v>576</v>
      </c>
      <c r="H187" s="67" t="s">
        <v>577</v>
      </c>
    </row>
    <row r="188" spans="2:9" ht="15.75" hidden="1" thickBot="1" x14ac:dyDescent="0.3">
      <c r="B188" s="142" t="s">
        <v>609</v>
      </c>
      <c r="D188" t="s">
        <v>578</v>
      </c>
      <c r="H188" s="67" t="s">
        <v>579</v>
      </c>
    </row>
    <row r="189" spans="2:9" ht="15.75" hidden="1" thickBot="1" x14ac:dyDescent="0.3">
      <c r="B189" s="142" t="s">
        <v>610</v>
      </c>
      <c r="D189" t="s">
        <v>580</v>
      </c>
      <c r="H189" s="67" t="s">
        <v>581</v>
      </c>
    </row>
    <row r="190" spans="2:9" ht="15.75" hidden="1" thickBot="1" x14ac:dyDescent="0.3">
      <c r="B190" s="142" t="s">
        <v>611</v>
      </c>
      <c r="D190" t="s">
        <v>578</v>
      </c>
      <c r="H190" s="67" t="s">
        <v>582</v>
      </c>
    </row>
    <row r="191" spans="2:9" ht="15.75" hidden="1" thickBot="1" x14ac:dyDescent="0.3">
      <c r="B191" s="142" t="s">
        <v>612</v>
      </c>
      <c r="D191" t="s">
        <v>583</v>
      </c>
    </row>
    <row r="192" spans="2:9" ht="15.75" hidden="1" thickBot="1" x14ac:dyDescent="0.3">
      <c r="B192" s="142" t="s">
        <v>613</v>
      </c>
      <c r="D192" t="s">
        <v>578</v>
      </c>
    </row>
    <row r="193" spans="2:2" ht="15.75" hidden="1" thickBot="1" x14ac:dyDescent="0.3">
      <c r="B193" s="142" t="s">
        <v>614</v>
      </c>
    </row>
    <row r="194" spans="2:2" ht="15.75" hidden="1" thickBot="1" x14ac:dyDescent="0.3">
      <c r="B194" s="142" t="s">
        <v>615</v>
      </c>
    </row>
    <row r="195" spans="2:2" ht="15.75" hidden="1" thickBot="1" x14ac:dyDescent="0.3">
      <c r="B195" s="142" t="s">
        <v>616</v>
      </c>
    </row>
    <row r="196" spans="2:2" ht="15.75" hidden="1" thickBot="1" x14ac:dyDescent="0.3">
      <c r="B196" s="142" t="s">
        <v>617</v>
      </c>
    </row>
    <row r="197" spans="2:2" ht="15.75" hidden="1" thickBot="1" x14ac:dyDescent="0.3">
      <c r="B197" s="142" t="s">
        <v>618</v>
      </c>
    </row>
    <row r="198" spans="2:2" ht="15.75" hidden="1" thickBot="1" x14ac:dyDescent="0.3">
      <c r="B198" s="142" t="s">
        <v>619</v>
      </c>
    </row>
    <row r="199" spans="2:2" ht="15.75" hidden="1" thickBot="1" x14ac:dyDescent="0.3">
      <c r="B199" s="142" t="s">
        <v>620</v>
      </c>
    </row>
    <row r="200" spans="2:2" ht="15.75" hidden="1" thickBot="1" x14ac:dyDescent="0.3">
      <c r="B200" s="142" t="s">
        <v>621</v>
      </c>
    </row>
    <row r="201" spans="2:2" ht="15.75" hidden="1" thickBot="1" x14ac:dyDescent="0.3">
      <c r="B201" s="142" t="s">
        <v>622</v>
      </c>
    </row>
    <row r="202" spans="2:2" ht="15.75" hidden="1" thickBot="1" x14ac:dyDescent="0.3">
      <c r="B202" s="142" t="s">
        <v>50</v>
      </c>
    </row>
    <row r="203" spans="2:2" ht="15.75" hidden="1" thickBot="1" x14ac:dyDescent="0.3">
      <c r="B203" s="142" t="s">
        <v>55</v>
      </c>
    </row>
    <row r="204" spans="2:2" ht="15.75" hidden="1" thickBot="1" x14ac:dyDescent="0.3">
      <c r="B204" s="142" t="s">
        <v>56</v>
      </c>
    </row>
    <row r="205" spans="2:2" ht="15.75" hidden="1" thickBot="1" x14ac:dyDescent="0.3">
      <c r="B205" s="142" t="s">
        <v>58</v>
      </c>
    </row>
    <row r="206" spans="2:2" ht="15.75" hidden="1" thickBot="1" x14ac:dyDescent="0.3">
      <c r="B206" s="142" t="s">
        <v>23</v>
      </c>
    </row>
    <row r="207" spans="2:2" ht="15.75" hidden="1" thickBot="1" x14ac:dyDescent="0.3">
      <c r="B207" s="142" t="s">
        <v>60</v>
      </c>
    </row>
    <row r="208" spans="2:2" ht="15.75" hidden="1" thickBot="1" x14ac:dyDescent="0.3">
      <c r="B208" s="142" t="s">
        <v>62</v>
      </c>
    </row>
    <row r="209" spans="2:2" ht="15.75" hidden="1" thickBot="1" x14ac:dyDescent="0.3">
      <c r="B209" s="142" t="s">
        <v>65</v>
      </c>
    </row>
    <row r="210" spans="2:2" ht="15.75" hidden="1" thickBot="1" x14ac:dyDescent="0.3">
      <c r="B210" s="142" t="s">
        <v>66</v>
      </c>
    </row>
    <row r="211" spans="2:2" ht="15.75" hidden="1" thickBot="1" x14ac:dyDescent="0.3">
      <c r="B211" s="142" t="s">
        <v>67</v>
      </c>
    </row>
    <row r="212" spans="2:2" ht="15.75" hidden="1" thickBot="1" x14ac:dyDescent="0.3">
      <c r="B212" s="142" t="s">
        <v>68</v>
      </c>
    </row>
    <row r="213" spans="2:2" ht="15.75" hidden="1" thickBot="1" x14ac:dyDescent="0.3">
      <c r="B213" s="142" t="s">
        <v>623</v>
      </c>
    </row>
    <row r="214" spans="2:2" ht="15.75" hidden="1" thickBot="1" x14ac:dyDescent="0.3">
      <c r="B214" s="142" t="s">
        <v>624</v>
      </c>
    </row>
    <row r="215" spans="2:2" ht="15.75" hidden="1" thickBot="1" x14ac:dyDescent="0.3">
      <c r="B215" s="142" t="s">
        <v>72</v>
      </c>
    </row>
    <row r="216" spans="2:2" ht="15.75" hidden="1" thickBot="1" x14ac:dyDescent="0.3">
      <c r="B216" s="142" t="s">
        <v>74</v>
      </c>
    </row>
    <row r="217" spans="2:2" ht="15.75" hidden="1" thickBot="1" x14ac:dyDescent="0.3">
      <c r="B217" s="142" t="s">
        <v>78</v>
      </c>
    </row>
    <row r="218" spans="2:2" ht="15.75" hidden="1" thickBot="1" x14ac:dyDescent="0.3">
      <c r="B218" s="142" t="s">
        <v>625</v>
      </c>
    </row>
    <row r="219" spans="2:2" ht="15.75" hidden="1" thickBot="1" x14ac:dyDescent="0.3">
      <c r="B219" s="142" t="s">
        <v>626</v>
      </c>
    </row>
    <row r="220" spans="2:2" ht="15.75" hidden="1" thickBot="1" x14ac:dyDescent="0.3">
      <c r="B220" s="142" t="s">
        <v>627</v>
      </c>
    </row>
    <row r="221" spans="2:2" ht="15.75" hidden="1" thickBot="1" x14ac:dyDescent="0.3">
      <c r="B221" s="142" t="s">
        <v>76</v>
      </c>
    </row>
    <row r="222" spans="2:2" ht="15.75" hidden="1" thickBot="1" x14ac:dyDescent="0.3">
      <c r="B222" s="142" t="s">
        <v>77</v>
      </c>
    </row>
    <row r="223" spans="2:2" ht="15.75" hidden="1" thickBot="1" x14ac:dyDescent="0.3">
      <c r="B223" s="142" t="s">
        <v>80</v>
      </c>
    </row>
    <row r="224" spans="2:2" ht="15.75" hidden="1" thickBot="1" x14ac:dyDescent="0.3">
      <c r="B224" s="142" t="s">
        <v>82</v>
      </c>
    </row>
    <row r="225" spans="2:2" ht="15.75" hidden="1" thickBot="1" x14ac:dyDescent="0.3">
      <c r="B225" s="142" t="s">
        <v>628</v>
      </c>
    </row>
    <row r="226" spans="2:2" ht="15.75" hidden="1" thickBot="1" x14ac:dyDescent="0.3">
      <c r="B226" s="142" t="s">
        <v>81</v>
      </c>
    </row>
    <row r="227" spans="2:2" ht="15.75" hidden="1" thickBot="1" x14ac:dyDescent="0.3">
      <c r="B227" s="142" t="s">
        <v>83</v>
      </c>
    </row>
    <row r="228" spans="2:2" ht="15.75" hidden="1" thickBot="1" x14ac:dyDescent="0.3">
      <c r="B228" s="142" t="s">
        <v>86</v>
      </c>
    </row>
    <row r="229" spans="2:2" ht="15.75" hidden="1" thickBot="1" x14ac:dyDescent="0.3">
      <c r="B229" s="142" t="s">
        <v>85</v>
      </c>
    </row>
    <row r="230" spans="2:2" ht="15.75" hidden="1" thickBot="1" x14ac:dyDescent="0.3">
      <c r="B230" s="142" t="s">
        <v>629</v>
      </c>
    </row>
    <row r="231" spans="2:2" ht="15.75" hidden="1" thickBot="1" x14ac:dyDescent="0.3">
      <c r="B231" s="142" t="s">
        <v>92</v>
      </c>
    </row>
    <row r="232" spans="2:2" ht="15.75" hidden="1" thickBot="1" x14ac:dyDescent="0.3">
      <c r="B232" s="142" t="s">
        <v>94</v>
      </c>
    </row>
    <row r="233" spans="2:2" ht="15.75" hidden="1" thickBot="1" x14ac:dyDescent="0.3">
      <c r="B233" s="142" t="s">
        <v>95</v>
      </c>
    </row>
    <row r="234" spans="2:2" ht="15.75" hidden="1" thickBot="1" x14ac:dyDescent="0.3">
      <c r="B234" s="142" t="s">
        <v>96</v>
      </c>
    </row>
    <row r="235" spans="2:2" ht="15.75" hidden="1" thickBot="1" x14ac:dyDescent="0.3">
      <c r="B235" s="142" t="s">
        <v>630</v>
      </c>
    </row>
    <row r="236" spans="2:2" ht="15.75" hidden="1" thickBot="1" x14ac:dyDescent="0.3">
      <c r="B236" s="142" t="s">
        <v>631</v>
      </c>
    </row>
    <row r="237" spans="2:2" ht="15.75" hidden="1" thickBot="1" x14ac:dyDescent="0.3">
      <c r="B237" s="142" t="s">
        <v>97</v>
      </c>
    </row>
    <row r="238" spans="2:2" ht="15.75" hidden="1" thickBot="1" x14ac:dyDescent="0.3">
      <c r="B238" s="142" t="s">
        <v>151</v>
      </c>
    </row>
    <row r="239" spans="2:2" ht="15.75" hidden="1" thickBot="1" x14ac:dyDescent="0.3">
      <c r="B239" s="142" t="s">
        <v>632</v>
      </c>
    </row>
    <row r="240" spans="2:2" ht="30.75" hidden="1" thickBot="1" x14ac:dyDescent="0.3">
      <c r="B240" s="142" t="s">
        <v>633</v>
      </c>
    </row>
    <row r="241" spans="2:2" ht="15.75" hidden="1" thickBot="1" x14ac:dyDescent="0.3">
      <c r="B241" s="142" t="s">
        <v>102</v>
      </c>
    </row>
    <row r="242" spans="2:2" ht="15.75" hidden="1" thickBot="1" x14ac:dyDescent="0.3">
      <c r="B242" s="142" t="s">
        <v>104</v>
      </c>
    </row>
    <row r="243" spans="2:2" ht="15.75" hidden="1" thickBot="1" x14ac:dyDescent="0.3">
      <c r="B243" s="142" t="s">
        <v>634</v>
      </c>
    </row>
    <row r="244" spans="2:2" ht="15.75" hidden="1" thickBot="1" x14ac:dyDescent="0.3">
      <c r="B244" s="142" t="s">
        <v>152</v>
      </c>
    </row>
    <row r="245" spans="2:2" ht="15.75" hidden="1" thickBot="1" x14ac:dyDescent="0.3">
      <c r="B245" s="142" t="s">
        <v>169</v>
      </c>
    </row>
    <row r="246" spans="2:2" ht="15.75" hidden="1" thickBot="1" x14ac:dyDescent="0.3">
      <c r="B246" s="142" t="s">
        <v>103</v>
      </c>
    </row>
    <row r="247" spans="2:2" ht="15.75" hidden="1" thickBot="1" x14ac:dyDescent="0.3">
      <c r="B247" s="142" t="s">
        <v>107</v>
      </c>
    </row>
    <row r="248" spans="2:2" ht="15.75" hidden="1" thickBot="1" x14ac:dyDescent="0.3">
      <c r="B248" s="142" t="s">
        <v>101</v>
      </c>
    </row>
    <row r="249" spans="2:2" ht="15.75" hidden="1" thickBot="1" x14ac:dyDescent="0.3">
      <c r="B249" s="142" t="s">
        <v>123</v>
      </c>
    </row>
    <row r="250" spans="2:2" ht="15.75" hidden="1" thickBot="1" x14ac:dyDescent="0.3">
      <c r="B250" s="142" t="s">
        <v>635</v>
      </c>
    </row>
    <row r="251" spans="2:2" ht="15.75" hidden="1" thickBot="1" x14ac:dyDescent="0.3">
      <c r="B251" s="142" t="s">
        <v>109</v>
      </c>
    </row>
    <row r="252" spans="2:2" ht="15.75" hidden="1" thickBot="1" x14ac:dyDescent="0.3">
      <c r="B252" s="142" t="s">
        <v>112</v>
      </c>
    </row>
    <row r="253" spans="2:2" ht="15.75" hidden="1" thickBot="1" x14ac:dyDescent="0.3">
      <c r="B253" s="142" t="s">
        <v>118</v>
      </c>
    </row>
    <row r="254" spans="2:2" ht="15.75" hidden="1" thickBot="1" x14ac:dyDescent="0.3">
      <c r="B254" s="142" t="s">
        <v>115</v>
      </c>
    </row>
    <row r="255" spans="2:2" ht="30.75" hidden="1" thickBot="1" x14ac:dyDescent="0.3">
      <c r="B255" s="142" t="s">
        <v>636</v>
      </c>
    </row>
    <row r="256" spans="2:2" ht="15.75" hidden="1" thickBot="1" x14ac:dyDescent="0.3">
      <c r="B256" s="142" t="s">
        <v>113</v>
      </c>
    </row>
    <row r="257" spans="2:2" ht="15.75" hidden="1" thickBot="1" x14ac:dyDescent="0.3">
      <c r="B257" s="142" t="s">
        <v>114</v>
      </c>
    </row>
    <row r="258" spans="2:2" ht="15.75" hidden="1" thickBot="1" x14ac:dyDescent="0.3">
      <c r="B258" s="142" t="s">
        <v>125</v>
      </c>
    </row>
    <row r="259" spans="2:2" ht="15.75" hidden="1" thickBot="1" x14ac:dyDescent="0.3">
      <c r="B259" s="142" t="s">
        <v>122</v>
      </c>
    </row>
    <row r="260" spans="2:2" ht="15.75" hidden="1" thickBot="1" x14ac:dyDescent="0.3">
      <c r="B260" s="142" t="s">
        <v>121</v>
      </c>
    </row>
    <row r="261" spans="2:2" ht="15.75" hidden="1" thickBot="1" x14ac:dyDescent="0.3">
      <c r="B261" s="142" t="s">
        <v>124</v>
      </c>
    </row>
    <row r="262" spans="2:2" ht="15.75" hidden="1" thickBot="1" x14ac:dyDescent="0.3">
      <c r="B262" s="142" t="s">
        <v>116</v>
      </c>
    </row>
    <row r="263" spans="2:2" ht="15.75" hidden="1" thickBot="1" x14ac:dyDescent="0.3">
      <c r="B263" s="142" t="s">
        <v>117</v>
      </c>
    </row>
    <row r="264" spans="2:2" ht="15.75" hidden="1" thickBot="1" x14ac:dyDescent="0.3">
      <c r="B264" s="142" t="s">
        <v>110</v>
      </c>
    </row>
    <row r="265" spans="2:2" ht="15.75" hidden="1" thickBot="1" x14ac:dyDescent="0.3">
      <c r="B265" s="142" t="s">
        <v>111</v>
      </c>
    </row>
    <row r="266" spans="2:2" ht="15.75" hidden="1" thickBot="1" x14ac:dyDescent="0.3">
      <c r="B266" s="142" t="s">
        <v>126</v>
      </c>
    </row>
    <row r="267" spans="2:2" ht="15.75" hidden="1" thickBot="1" x14ac:dyDescent="0.3">
      <c r="B267" s="142" t="s">
        <v>132</v>
      </c>
    </row>
    <row r="268" spans="2:2" ht="15.75" hidden="1" thickBot="1" x14ac:dyDescent="0.3">
      <c r="B268" s="142" t="s">
        <v>133</v>
      </c>
    </row>
    <row r="269" spans="2:2" ht="15.75" hidden="1" thickBot="1" x14ac:dyDescent="0.3">
      <c r="B269" s="142" t="s">
        <v>131</v>
      </c>
    </row>
    <row r="270" spans="2:2" ht="15.75" hidden="1" thickBot="1" x14ac:dyDescent="0.3">
      <c r="B270" s="142" t="s">
        <v>637</v>
      </c>
    </row>
    <row r="271" spans="2:2" ht="15.75" hidden="1" thickBot="1" x14ac:dyDescent="0.3">
      <c r="B271" s="142" t="s">
        <v>128</v>
      </c>
    </row>
    <row r="272" spans="2:2" ht="15.75" hidden="1" thickBot="1" x14ac:dyDescent="0.3">
      <c r="B272" s="142" t="s">
        <v>127</v>
      </c>
    </row>
    <row r="273" spans="2:2" ht="15.75" hidden="1" thickBot="1" x14ac:dyDescent="0.3">
      <c r="B273" s="142" t="s">
        <v>135</v>
      </c>
    </row>
    <row r="274" spans="2:2" ht="15.75" hidden="1" thickBot="1" x14ac:dyDescent="0.3">
      <c r="B274" s="142" t="s">
        <v>136</v>
      </c>
    </row>
    <row r="275" spans="2:2" ht="15.75" hidden="1" thickBot="1" x14ac:dyDescent="0.3">
      <c r="B275" s="142" t="s">
        <v>138</v>
      </c>
    </row>
    <row r="276" spans="2:2" ht="15.75" hidden="1" thickBot="1" x14ac:dyDescent="0.3">
      <c r="B276" s="142" t="s">
        <v>141</v>
      </c>
    </row>
    <row r="277" spans="2:2" ht="15.75" hidden="1" thickBot="1" x14ac:dyDescent="0.3">
      <c r="B277" s="142" t="s">
        <v>142</v>
      </c>
    </row>
    <row r="278" spans="2:2" ht="15.75" hidden="1" thickBot="1" x14ac:dyDescent="0.3">
      <c r="B278" s="142" t="s">
        <v>137</v>
      </c>
    </row>
    <row r="279" spans="2:2" ht="15.75" hidden="1" thickBot="1" x14ac:dyDescent="0.3">
      <c r="B279" s="142" t="s">
        <v>139</v>
      </c>
    </row>
    <row r="280" spans="2:2" ht="15.75" hidden="1" thickBot="1" x14ac:dyDescent="0.3">
      <c r="B280" s="142" t="s">
        <v>143</v>
      </c>
    </row>
    <row r="281" spans="2:2" ht="15.75" hidden="1" thickBot="1" x14ac:dyDescent="0.3">
      <c r="B281" s="142" t="s">
        <v>638</v>
      </c>
    </row>
    <row r="282" spans="2:2" ht="15.75" hidden="1" thickBot="1" x14ac:dyDescent="0.3">
      <c r="B282" s="142" t="s">
        <v>140</v>
      </c>
    </row>
    <row r="283" spans="2:2" ht="15.75" hidden="1" thickBot="1" x14ac:dyDescent="0.3">
      <c r="B283" s="142" t="s">
        <v>148</v>
      </c>
    </row>
    <row r="284" spans="2:2" ht="15.75" hidden="1" thickBot="1" x14ac:dyDescent="0.3">
      <c r="B284" s="142" t="s">
        <v>149</v>
      </c>
    </row>
    <row r="285" spans="2:2" ht="15.75" hidden="1" thickBot="1" x14ac:dyDescent="0.3">
      <c r="B285" s="142" t="s">
        <v>150</v>
      </c>
    </row>
    <row r="286" spans="2:2" ht="15.75" hidden="1" thickBot="1" x14ac:dyDescent="0.3">
      <c r="B286" s="142" t="s">
        <v>157</v>
      </c>
    </row>
    <row r="287" spans="2:2" ht="15.75" hidden="1" thickBot="1" x14ac:dyDescent="0.3">
      <c r="B287" s="142" t="s">
        <v>170</v>
      </c>
    </row>
    <row r="288" spans="2:2" ht="15.75" hidden="1" thickBot="1" x14ac:dyDescent="0.3">
      <c r="B288" s="142" t="s">
        <v>158</v>
      </c>
    </row>
    <row r="289" spans="2:2" ht="15.75" hidden="1" thickBot="1" x14ac:dyDescent="0.3">
      <c r="B289" s="142" t="s">
        <v>165</v>
      </c>
    </row>
    <row r="290" spans="2:2" ht="15.75" hidden="1" thickBot="1" x14ac:dyDescent="0.3">
      <c r="B290" s="142" t="s">
        <v>161</v>
      </c>
    </row>
    <row r="291" spans="2:2" ht="15.75" hidden="1" thickBot="1" x14ac:dyDescent="0.3">
      <c r="B291" s="142" t="s">
        <v>63</v>
      </c>
    </row>
    <row r="292" spans="2:2" ht="15.75" hidden="1" thickBot="1" x14ac:dyDescent="0.3">
      <c r="B292" s="142" t="s">
        <v>155</v>
      </c>
    </row>
    <row r="293" spans="2:2" ht="15.75" hidden="1" thickBot="1" x14ac:dyDescent="0.3">
      <c r="B293" s="142" t="s">
        <v>159</v>
      </c>
    </row>
    <row r="294" spans="2:2" ht="15.75" hidden="1" thickBot="1" x14ac:dyDescent="0.3">
      <c r="B294" s="142" t="s">
        <v>156</v>
      </c>
    </row>
    <row r="295" spans="2:2" ht="15.75" hidden="1" thickBot="1" x14ac:dyDescent="0.3">
      <c r="B295" s="142" t="s">
        <v>171</v>
      </c>
    </row>
    <row r="296" spans="2:2" ht="15.75" hidden="1" thickBot="1" x14ac:dyDescent="0.3">
      <c r="B296" s="142" t="s">
        <v>639</v>
      </c>
    </row>
    <row r="297" spans="2:2" ht="15.75" hidden="1" thickBot="1" x14ac:dyDescent="0.3">
      <c r="B297" s="142" t="s">
        <v>164</v>
      </c>
    </row>
    <row r="298" spans="2:2" ht="15.75" hidden="1" thickBot="1" x14ac:dyDescent="0.3">
      <c r="B298" s="142" t="s">
        <v>172</v>
      </c>
    </row>
    <row r="299" spans="2:2" ht="15.75" hidden="1" thickBot="1" x14ac:dyDescent="0.3">
      <c r="B299" s="142" t="s">
        <v>160</v>
      </c>
    </row>
    <row r="300" spans="2:2" ht="15.75" hidden="1" thickBot="1" x14ac:dyDescent="0.3">
      <c r="B300" s="142" t="s">
        <v>175</v>
      </c>
    </row>
    <row r="301" spans="2:2" ht="15.75" hidden="1" thickBot="1" x14ac:dyDescent="0.3">
      <c r="B301" s="142" t="s">
        <v>640</v>
      </c>
    </row>
    <row r="302" spans="2:2" ht="15.75" hidden="1" thickBot="1" x14ac:dyDescent="0.3">
      <c r="B302" s="142" t="s">
        <v>180</v>
      </c>
    </row>
    <row r="303" spans="2:2" ht="15.75" hidden="1" thickBot="1" x14ac:dyDescent="0.3">
      <c r="B303" s="142" t="s">
        <v>177</v>
      </c>
    </row>
    <row r="304" spans="2:2" ht="15.75" hidden="1" thickBot="1" x14ac:dyDescent="0.3">
      <c r="B304" s="142" t="s">
        <v>176</v>
      </c>
    </row>
    <row r="305" spans="2:2" ht="15.75" hidden="1" thickBot="1" x14ac:dyDescent="0.3">
      <c r="B305" s="142" t="s">
        <v>185</v>
      </c>
    </row>
    <row r="306" spans="2:2" ht="15.75" hidden="1" thickBot="1" x14ac:dyDescent="0.3">
      <c r="B306" s="142" t="s">
        <v>181</v>
      </c>
    </row>
    <row r="307" spans="2:2" ht="15.75" hidden="1" thickBot="1" x14ac:dyDescent="0.3">
      <c r="B307" s="142" t="s">
        <v>182</v>
      </c>
    </row>
    <row r="308" spans="2:2" ht="15.75" hidden="1" thickBot="1" x14ac:dyDescent="0.3">
      <c r="B308" s="142" t="s">
        <v>183</v>
      </c>
    </row>
    <row r="309" spans="2:2" ht="15.75" hidden="1" thickBot="1" x14ac:dyDescent="0.3">
      <c r="B309" s="142" t="s">
        <v>184</v>
      </c>
    </row>
    <row r="310" spans="2:2" ht="15.75" hidden="1" thickBot="1" x14ac:dyDescent="0.3">
      <c r="B310" s="142" t="s">
        <v>186</v>
      </c>
    </row>
    <row r="311" spans="2:2" ht="15.75" hidden="1" thickBot="1" x14ac:dyDescent="0.3">
      <c r="B311" s="142" t="s">
        <v>641</v>
      </c>
    </row>
    <row r="312" spans="2:2" ht="15.75" hidden="1" thickBot="1" x14ac:dyDescent="0.3">
      <c r="B312" s="142" t="s">
        <v>187</v>
      </c>
    </row>
    <row r="313" spans="2:2" ht="15.75" hidden="1" thickBot="1" x14ac:dyDescent="0.3">
      <c r="B313" s="142" t="s">
        <v>188</v>
      </c>
    </row>
    <row r="314" spans="2:2" ht="15.75" hidden="1" thickBot="1" x14ac:dyDescent="0.3">
      <c r="B314" s="142" t="s">
        <v>193</v>
      </c>
    </row>
    <row r="315" spans="2:2" ht="15.75" hidden="1" thickBot="1" x14ac:dyDescent="0.3">
      <c r="B315" s="142" t="s">
        <v>194</v>
      </c>
    </row>
    <row r="316" spans="2:2" ht="30.75" hidden="1" thickBot="1" x14ac:dyDescent="0.3">
      <c r="B316" s="142" t="s">
        <v>153</v>
      </c>
    </row>
    <row r="317" spans="2:2" ht="15.75" hidden="1" thickBot="1" x14ac:dyDescent="0.3">
      <c r="B317" s="142" t="s">
        <v>642</v>
      </c>
    </row>
    <row r="318" spans="2:2" ht="15.75" hidden="1" thickBot="1" x14ac:dyDescent="0.3">
      <c r="B318" s="142" t="s">
        <v>643</v>
      </c>
    </row>
    <row r="319" spans="2:2" ht="15.75" hidden="1" thickBot="1" x14ac:dyDescent="0.3">
      <c r="B319" s="142" t="s">
        <v>195</v>
      </c>
    </row>
    <row r="320" spans="2:2" ht="15.75" hidden="1" thickBot="1" x14ac:dyDescent="0.3">
      <c r="B320" s="142" t="s">
        <v>154</v>
      </c>
    </row>
    <row r="321" spans="2:20" ht="15.75" hidden="1" thickBot="1" x14ac:dyDescent="0.3">
      <c r="B321" s="142" t="s">
        <v>644</v>
      </c>
    </row>
    <row r="322" spans="2:20" ht="15.75" hidden="1" thickBot="1" x14ac:dyDescent="0.3">
      <c r="B322" s="142" t="s">
        <v>167</v>
      </c>
    </row>
    <row r="323" spans="2:20" ht="15.75" hidden="1" thickBot="1" x14ac:dyDescent="0.3">
      <c r="B323" s="142" t="s">
        <v>199</v>
      </c>
    </row>
    <row r="324" spans="2:20" ht="15.75" hidden="1" thickBot="1" x14ac:dyDescent="0.3">
      <c r="B324" s="142" t="s">
        <v>200</v>
      </c>
    </row>
    <row r="325" spans="2:20" ht="15.75" hidden="1" thickBot="1" x14ac:dyDescent="0.3">
      <c r="B325" s="142" t="s">
        <v>179</v>
      </c>
    </row>
    <row r="326" spans="2:20" ht="15.75" hidden="1" thickBot="1" x14ac:dyDescent="0.3"/>
    <row r="327" spans="2:20" ht="15.75" hidden="1" thickBot="1" x14ac:dyDescent="0.3"/>
    <row r="328" spans="2:20" ht="15.75" thickBot="1" x14ac:dyDescent="0.3">
      <c r="B328" s="81"/>
      <c r="C328" s="81"/>
      <c r="D328" s="924" t="s">
        <v>296</v>
      </c>
      <c r="E328" s="925"/>
      <c r="F328" s="925"/>
      <c r="G328" s="926"/>
      <c r="H328" s="924" t="s">
        <v>297</v>
      </c>
      <c r="I328" s="925"/>
      <c r="J328" s="925"/>
      <c r="K328" s="926"/>
      <c r="L328" s="925" t="s">
        <v>298</v>
      </c>
      <c r="M328" s="925"/>
      <c r="N328" s="925"/>
      <c r="O328" s="925"/>
      <c r="P328" s="924" t="s">
        <v>299</v>
      </c>
      <c r="Q328" s="925"/>
      <c r="R328" s="925"/>
      <c r="S328" s="926"/>
    </row>
    <row r="329" spans="2:20" x14ac:dyDescent="0.25">
      <c r="B329" s="903" t="s">
        <v>740</v>
      </c>
      <c r="C329" s="903" t="s">
        <v>741</v>
      </c>
      <c r="D329" s="446" t="s">
        <v>742</v>
      </c>
      <c r="E329" s="446" t="s">
        <v>743</v>
      </c>
      <c r="F329" s="905" t="s">
        <v>334</v>
      </c>
      <c r="G329" s="906"/>
      <c r="H329" s="267" t="s">
        <v>744</v>
      </c>
      <c r="I329" s="446" t="s">
        <v>745</v>
      </c>
      <c r="J329" s="907" t="s">
        <v>334</v>
      </c>
      <c r="K329" s="908"/>
      <c r="L329" s="448" t="s">
        <v>744</v>
      </c>
      <c r="M329" s="447" t="s">
        <v>745</v>
      </c>
      <c r="N329" s="909" t="s">
        <v>334</v>
      </c>
      <c r="O329" s="910"/>
      <c r="P329" s="449" t="s">
        <v>746</v>
      </c>
      <c r="Q329" s="449" t="s">
        <v>747</v>
      </c>
      <c r="R329" s="911" t="s">
        <v>334</v>
      </c>
      <c r="S329" s="910"/>
    </row>
    <row r="330" spans="2:20" ht="43.15" customHeight="1" x14ac:dyDescent="0.25">
      <c r="B330" s="904"/>
      <c r="C330" s="904"/>
      <c r="D330" s="242"/>
      <c r="E330" s="243"/>
      <c r="F330" s="912"/>
      <c r="G330" s="913"/>
      <c r="H330" s="244"/>
      <c r="I330" s="245"/>
      <c r="J330" s="914"/>
      <c r="K330" s="915"/>
      <c r="L330" s="244"/>
      <c r="M330" s="245"/>
      <c r="N330" s="914"/>
      <c r="O330" s="915"/>
      <c r="P330" s="244"/>
      <c r="Q330" s="245"/>
      <c r="R330" s="914"/>
      <c r="S330" s="915"/>
      <c r="T330" s="253"/>
    </row>
    <row r="331" spans="2:20" ht="24" x14ac:dyDescent="0.25">
      <c r="B331" s="900" t="s">
        <v>748</v>
      </c>
      <c r="C331" s="900" t="s">
        <v>749</v>
      </c>
      <c r="D331" s="268" t="s">
        <v>750</v>
      </c>
      <c r="E331" s="443" t="s">
        <v>295</v>
      </c>
      <c r="F331" s="265" t="s">
        <v>318</v>
      </c>
      <c r="G331" s="269" t="s">
        <v>388</v>
      </c>
      <c r="H331" s="265" t="s">
        <v>750</v>
      </c>
      <c r="I331" s="443" t="s">
        <v>295</v>
      </c>
      <c r="J331" s="265" t="s">
        <v>318</v>
      </c>
      <c r="K331" s="269" t="s">
        <v>388</v>
      </c>
      <c r="L331" s="265" t="s">
        <v>750</v>
      </c>
      <c r="M331" s="443" t="s">
        <v>295</v>
      </c>
      <c r="N331" s="265" t="s">
        <v>318</v>
      </c>
      <c r="O331" s="269" t="s">
        <v>388</v>
      </c>
      <c r="P331" s="265" t="s">
        <v>750</v>
      </c>
      <c r="Q331" s="443" t="s">
        <v>295</v>
      </c>
      <c r="R331" s="265" t="s">
        <v>318</v>
      </c>
      <c r="S331" s="269" t="s">
        <v>388</v>
      </c>
    </row>
    <row r="332" spans="2:20" ht="28.15" customHeight="1" x14ac:dyDescent="0.25">
      <c r="B332" s="901"/>
      <c r="C332" s="902"/>
      <c r="D332" s="238"/>
      <c r="E332" s="246"/>
      <c r="F332" s="232"/>
      <c r="G332" s="247"/>
      <c r="H332" s="240"/>
      <c r="I332" s="248"/>
      <c r="J332" s="240"/>
      <c r="K332" s="445"/>
      <c r="L332" s="240"/>
      <c r="M332" s="248"/>
      <c r="N332" s="240"/>
      <c r="O332" s="445"/>
      <c r="P332" s="240"/>
      <c r="Q332" s="248"/>
      <c r="R332" s="240"/>
      <c r="S332" s="445"/>
    </row>
    <row r="333" spans="2:20" x14ac:dyDescent="0.25">
      <c r="B333" s="901"/>
      <c r="C333" s="900" t="s">
        <v>768</v>
      </c>
      <c r="D333" s="265" t="s">
        <v>751</v>
      </c>
      <c r="E333" s="894" t="s">
        <v>334</v>
      </c>
      <c r="F333" s="895"/>
      <c r="G333" s="269" t="s">
        <v>388</v>
      </c>
      <c r="H333" s="265" t="s">
        <v>751</v>
      </c>
      <c r="I333" s="894" t="s">
        <v>334</v>
      </c>
      <c r="J333" s="895"/>
      <c r="K333" s="269" t="s">
        <v>388</v>
      </c>
      <c r="L333" s="265" t="s">
        <v>751</v>
      </c>
      <c r="M333" s="894" t="s">
        <v>738</v>
      </c>
      <c r="N333" s="895"/>
      <c r="O333" s="269" t="s">
        <v>388</v>
      </c>
      <c r="P333" s="265" t="s">
        <v>751</v>
      </c>
      <c r="Q333" s="894" t="s">
        <v>738</v>
      </c>
      <c r="R333" s="895"/>
      <c r="S333" s="269" t="s">
        <v>388</v>
      </c>
    </row>
    <row r="334" spans="2:20" ht="37.5" customHeight="1" x14ac:dyDescent="0.25">
      <c r="B334" s="902"/>
      <c r="C334" s="902"/>
      <c r="D334" s="249"/>
      <c r="E334" s="896"/>
      <c r="F334" s="897"/>
      <c r="G334" s="250"/>
      <c r="H334" s="251"/>
      <c r="I334" s="898"/>
      <c r="J334" s="899"/>
      <c r="K334" s="252"/>
      <c r="L334" s="251"/>
      <c r="M334" s="898"/>
      <c r="N334" s="899"/>
      <c r="O334" s="252"/>
      <c r="P334" s="251"/>
      <c r="Q334" s="898"/>
      <c r="R334" s="899"/>
      <c r="S334" s="252"/>
    </row>
  </sheetData>
  <dataConsolidate/>
  <mergeCells count="398">
    <mergeCell ref="D19:G19"/>
    <mergeCell ref="H19:K19"/>
    <mergeCell ref="L19:O19"/>
    <mergeCell ref="P19:S19"/>
    <mergeCell ref="B20:B23"/>
    <mergeCell ref="C20:C23"/>
    <mergeCell ref="C2:G2"/>
    <mergeCell ref="C3:G3"/>
    <mergeCell ref="B6:G6"/>
    <mergeCell ref="B7:G7"/>
    <mergeCell ref="B8:G8"/>
    <mergeCell ref="B10:C10"/>
    <mergeCell ref="D25:G25"/>
    <mergeCell ref="H25:K25"/>
    <mergeCell ref="L25:O25"/>
    <mergeCell ref="P25:S25"/>
    <mergeCell ref="B26:B28"/>
    <mergeCell ref="C26:C28"/>
    <mergeCell ref="D26:E26"/>
    <mergeCell ref="H26:I26"/>
    <mergeCell ref="L26:M26"/>
    <mergeCell ref="P26:Q26"/>
    <mergeCell ref="R27:R28"/>
    <mergeCell ref="S27:S28"/>
    <mergeCell ref="B29:B38"/>
    <mergeCell ref="C29:C38"/>
    <mergeCell ref="B39:B50"/>
    <mergeCell ref="C39:C50"/>
    <mergeCell ref="D40:D41"/>
    <mergeCell ref="E40:E41"/>
    <mergeCell ref="H40:H41"/>
    <mergeCell ref="I40:I41"/>
    <mergeCell ref="F27:F28"/>
    <mergeCell ref="G27:G28"/>
    <mergeCell ref="J27:J28"/>
    <mergeCell ref="K27:K28"/>
    <mergeCell ref="N27:N28"/>
    <mergeCell ref="O27:O28"/>
    <mergeCell ref="L40:L41"/>
    <mergeCell ref="M40:M41"/>
    <mergeCell ref="P40:P41"/>
    <mergeCell ref="Q40:Q41"/>
    <mergeCell ref="D43:D44"/>
    <mergeCell ref="E43:E44"/>
    <mergeCell ref="H43:H44"/>
    <mergeCell ref="I43:I44"/>
    <mergeCell ref="L43:L44"/>
    <mergeCell ref="M43:M44"/>
    <mergeCell ref="P43:P44"/>
    <mergeCell ref="Q43:Q44"/>
    <mergeCell ref="D46:D47"/>
    <mergeCell ref="E46:E47"/>
    <mergeCell ref="H46:H47"/>
    <mergeCell ref="I46:I47"/>
    <mergeCell ref="L46:L47"/>
    <mergeCell ref="M46:M47"/>
    <mergeCell ref="P46:P47"/>
    <mergeCell ref="Q46:Q47"/>
    <mergeCell ref="G54:G55"/>
    <mergeCell ref="J54:J55"/>
    <mergeCell ref="K54:K55"/>
    <mergeCell ref="P49:P50"/>
    <mergeCell ref="Q49:Q50"/>
    <mergeCell ref="D52:G52"/>
    <mergeCell ref="H52:K52"/>
    <mergeCell ref="L52:O52"/>
    <mergeCell ref="P52:S52"/>
    <mergeCell ref="D49:D50"/>
    <mergeCell ref="E49:E50"/>
    <mergeCell ref="H49:H50"/>
    <mergeCell ref="I49:I50"/>
    <mergeCell ref="L49:L50"/>
    <mergeCell ref="M49:M50"/>
    <mergeCell ref="F57:G57"/>
    <mergeCell ref="J57:K57"/>
    <mergeCell ref="N57:O57"/>
    <mergeCell ref="R57:S57"/>
    <mergeCell ref="C58:C59"/>
    <mergeCell ref="B60:B61"/>
    <mergeCell ref="C60:C61"/>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D63:G63"/>
    <mergeCell ref="H63:K63"/>
    <mergeCell ref="L63:O63"/>
    <mergeCell ref="P63:S63"/>
    <mergeCell ref="B64:B65"/>
    <mergeCell ref="C64:C65"/>
    <mergeCell ref="D64:E64"/>
    <mergeCell ref="F64:G64"/>
    <mergeCell ref="H64:I64"/>
    <mergeCell ref="J64:K64"/>
    <mergeCell ref="L64:M64"/>
    <mergeCell ref="N64:O64"/>
    <mergeCell ref="P64:Q64"/>
    <mergeCell ref="R64:S64"/>
    <mergeCell ref="D65:E65"/>
    <mergeCell ref="F65:G65"/>
    <mergeCell ref="H65:I65"/>
    <mergeCell ref="J65:K65"/>
    <mergeCell ref="L65:M65"/>
    <mergeCell ref="N65:O65"/>
    <mergeCell ref="P65:Q65"/>
    <mergeCell ref="R65:S65"/>
    <mergeCell ref="B66:B67"/>
    <mergeCell ref="C66:C67"/>
    <mergeCell ref="F66:G66"/>
    <mergeCell ref="J66:K66"/>
    <mergeCell ref="N66:O66"/>
    <mergeCell ref="R66:S66"/>
    <mergeCell ref="F67:G67"/>
    <mergeCell ref="J67:K67"/>
    <mergeCell ref="N67:O67"/>
    <mergeCell ref="R67:S67"/>
    <mergeCell ref="B68:B71"/>
    <mergeCell ref="C68:C69"/>
    <mergeCell ref="F68:G68"/>
    <mergeCell ref="J68:K68"/>
    <mergeCell ref="N68:O68"/>
    <mergeCell ref="R68:S68"/>
    <mergeCell ref="F69:G69"/>
    <mergeCell ref="J69:K69"/>
    <mergeCell ref="N69:O69"/>
    <mergeCell ref="R69:S69"/>
    <mergeCell ref="C70:C71"/>
    <mergeCell ref="F70:G70"/>
    <mergeCell ref="J70:K70"/>
    <mergeCell ref="N70:O70"/>
    <mergeCell ref="R70:S70"/>
    <mergeCell ref="F71:G71"/>
    <mergeCell ref="J71:K71"/>
    <mergeCell ref="N71:O71"/>
    <mergeCell ref="R71:S71"/>
    <mergeCell ref="D72:G72"/>
    <mergeCell ref="H72:K72"/>
    <mergeCell ref="L72:O72"/>
    <mergeCell ref="P72:S72"/>
    <mergeCell ref="B73:B81"/>
    <mergeCell ref="C73:C74"/>
    <mergeCell ref="F73:G73"/>
    <mergeCell ref="J73:K73"/>
    <mergeCell ref="N73:O73"/>
    <mergeCell ref="R73:S73"/>
    <mergeCell ref="F74:G74"/>
    <mergeCell ref="J74:K74"/>
    <mergeCell ref="N74:O74"/>
    <mergeCell ref="R74:S74"/>
    <mergeCell ref="C75:C81"/>
    <mergeCell ref="F75:G75"/>
    <mergeCell ref="J75:K75"/>
    <mergeCell ref="N75:O75"/>
    <mergeCell ref="R75:S75"/>
    <mergeCell ref="F78:G78"/>
    <mergeCell ref="J78:K78"/>
    <mergeCell ref="N78:O78"/>
    <mergeCell ref="R78:S78"/>
    <mergeCell ref="F79:G79"/>
    <mergeCell ref="J79:K79"/>
    <mergeCell ref="N79:O79"/>
    <mergeCell ref="R79:S79"/>
    <mergeCell ref="F76:G76"/>
    <mergeCell ref="J76:K76"/>
    <mergeCell ref="N76:O76"/>
    <mergeCell ref="R76:S76"/>
    <mergeCell ref="F77:G77"/>
    <mergeCell ref="J77:K77"/>
    <mergeCell ref="N77:O77"/>
    <mergeCell ref="R77:S77"/>
    <mergeCell ref="Q83:R83"/>
    <mergeCell ref="F80:G80"/>
    <mergeCell ref="J80:K80"/>
    <mergeCell ref="N80:O80"/>
    <mergeCell ref="R80:S80"/>
    <mergeCell ref="F81:G81"/>
    <mergeCell ref="J81:K81"/>
    <mergeCell ref="N81:O81"/>
    <mergeCell ref="R81:S81"/>
    <mergeCell ref="E86:F86"/>
    <mergeCell ref="I86:J86"/>
    <mergeCell ref="M86:N86"/>
    <mergeCell ref="Q86:R86"/>
    <mergeCell ref="E87:F87"/>
    <mergeCell ref="I87:J87"/>
    <mergeCell ref="M87:N87"/>
    <mergeCell ref="Q87:R87"/>
    <mergeCell ref="E84:F84"/>
    <mergeCell ref="I84:J84"/>
    <mergeCell ref="M84:N84"/>
    <mergeCell ref="Q84:R84"/>
    <mergeCell ref="E85:F85"/>
    <mergeCell ref="I85:J85"/>
    <mergeCell ref="M85:N85"/>
    <mergeCell ref="Q85:R85"/>
    <mergeCell ref="B91:B92"/>
    <mergeCell ref="C91:C92"/>
    <mergeCell ref="D91:E91"/>
    <mergeCell ref="H91:I91"/>
    <mergeCell ref="L91:M91"/>
    <mergeCell ref="P91:Q91"/>
    <mergeCell ref="D92:E92"/>
    <mergeCell ref="E88:F88"/>
    <mergeCell ref="I88:J88"/>
    <mergeCell ref="M88:N88"/>
    <mergeCell ref="Q88:R88"/>
    <mergeCell ref="D90:G90"/>
    <mergeCell ref="H90:K90"/>
    <mergeCell ref="L90:O90"/>
    <mergeCell ref="P90:S90"/>
    <mergeCell ref="B82:B88"/>
    <mergeCell ref="C82:C88"/>
    <mergeCell ref="E82:F82"/>
    <mergeCell ref="I82:J82"/>
    <mergeCell ref="M82:N82"/>
    <mergeCell ref="Q82:R82"/>
    <mergeCell ref="E83:F83"/>
    <mergeCell ref="I83:J83"/>
    <mergeCell ref="M83:N83"/>
    <mergeCell ref="B93:B104"/>
    <mergeCell ref="C93:C104"/>
    <mergeCell ref="D94:D95"/>
    <mergeCell ref="E94:E95"/>
    <mergeCell ref="F94:F95"/>
    <mergeCell ref="G94:G95"/>
    <mergeCell ref="D97:D98"/>
    <mergeCell ref="E97:E98"/>
    <mergeCell ref="F97:F98"/>
    <mergeCell ref="G97:G98"/>
    <mergeCell ref="N94:N95"/>
    <mergeCell ref="O94:O95"/>
    <mergeCell ref="P94:P95"/>
    <mergeCell ref="Q94:Q95"/>
    <mergeCell ref="R94:R95"/>
    <mergeCell ref="S94:S95"/>
    <mergeCell ref="H94:H95"/>
    <mergeCell ref="I94:I95"/>
    <mergeCell ref="J94:J95"/>
    <mergeCell ref="K94:K95"/>
    <mergeCell ref="L94:L95"/>
    <mergeCell ref="M94:M95"/>
    <mergeCell ref="N97:N98"/>
    <mergeCell ref="O97:O98"/>
    <mergeCell ref="P97:P98"/>
    <mergeCell ref="Q97:Q98"/>
    <mergeCell ref="R97:R98"/>
    <mergeCell ref="S97:S98"/>
    <mergeCell ref="H97:H98"/>
    <mergeCell ref="I97:I98"/>
    <mergeCell ref="J97:J98"/>
    <mergeCell ref="K97:K98"/>
    <mergeCell ref="L97:L98"/>
    <mergeCell ref="M97:M98"/>
    <mergeCell ref="P100:P101"/>
    <mergeCell ref="Q100:Q101"/>
    <mergeCell ref="R100:R101"/>
    <mergeCell ref="S100:S101"/>
    <mergeCell ref="D103:D104"/>
    <mergeCell ref="E103:E104"/>
    <mergeCell ref="F103:F104"/>
    <mergeCell ref="G103:G104"/>
    <mergeCell ref="H103:H104"/>
    <mergeCell ref="I103:I104"/>
    <mergeCell ref="J100:J101"/>
    <mergeCell ref="K100:K101"/>
    <mergeCell ref="L100:L101"/>
    <mergeCell ref="M100:M101"/>
    <mergeCell ref="N100:N101"/>
    <mergeCell ref="O100:O101"/>
    <mergeCell ref="D100:D101"/>
    <mergeCell ref="E100:E101"/>
    <mergeCell ref="F100:F101"/>
    <mergeCell ref="G100:G101"/>
    <mergeCell ref="H100:H101"/>
    <mergeCell ref="I100:I101"/>
    <mergeCell ref="N107:O107"/>
    <mergeCell ref="R107:S107"/>
    <mergeCell ref="F108:G108"/>
    <mergeCell ref="J108:K108"/>
    <mergeCell ref="N108:O108"/>
    <mergeCell ref="R108:S108"/>
    <mergeCell ref="P103:P104"/>
    <mergeCell ref="Q103:Q104"/>
    <mergeCell ref="R103:R104"/>
    <mergeCell ref="S103:S104"/>
    <mergeCell ref="D106:G106"/>
    <mergeCell ref="H106:K106"/>
    <mergeCell ref="L106:O106"/>
    <mergeCell ref="P106:S106"/>
    <mergeCell ref="J103:J104"/>
    <mergeCell ref="K103:K104"/>
    <mergeCell ref="L103:L104"/>
    <mergeCell ref="M103:M104"/>
    <mergeCell ref="N103:N104"/>
    <mergeCell ref="O103:O104"/>
    <mergeCell ref="C109:C116"/>
    <mergeCell ref="B117:B126"/>
    <mergeCell ref="C117:C118"/>
    <mergeCell ref="C119:C126"/>
    <mergeCell ref="E119:F119"/>
    <mergeCell ref="I119:J119"/>
    <mergeCell ref="E121:F121"/>
    <mergeCell ref="I121:J121"/>
    <mergeCell ref="E123:F123"/>
    <mergeCell ref="I123:J123"/>
    <mergeCell ref="B107:B116"/>
    <mergeCell ref="C107:C108"/>
    <mergeCell ref="F107:G107"/>
    <mergeCell ref="J107:K107"/>
    <mergeCell ref="M121:N121"/>
    <mergeCell ref="R121:S121"/>
    <mergeCell ref="E122:F122"/>
    <mergeCell ref="I122:J122"/>
    <mergeCell ref="M122:N122"/>
    <mergeCell ref="R122:S122"/>
    <mergeCell ref="M119:N119"/>
    <mergeCell ref="R119:S119"/>
    <mergeCell ref="E120:F120"/>
    <mergeCell ref="I120:J120"/>
    <mergeCell ref="M120:N120"/>
    <mergeCell ref="R120:S120"/>
    <mergeCell ref="E125:F125"/>
    <mergeCell ref="I125:J125"/>
    <mergeCell ref="M125:N125"/>
    <mergeCell ref="R125:S125"/>
    <mergeCell ref="E126:F126"/>
    <mergeCell ref="I126:J126"/>
    <mergeCell ref="M126:N126"/>
    <mergeCell ref="R126:S126"/>
    <mergeCell ref="M123:N123"/>
    <mergeCell ref="R123:S123"/>
    <mergeCell ref="E124:F124"/>
    <mergeCell ref="I124:J124"/>
    <mergeCell ref="M124:N124"/>
    <mergeCell ref="R124:S124"/>
    <mergeCell ref="D128:G128"/>
    <mergeCell ref="H128:K128"/>
    <mergeCell ref="L128:O128"/>
    <mergeCell ref="P128:S128"/>
    <mergeCell ref="B129:B130"/>
    <mergeCell ref="C129:C130"/>
    <mergeCell ref="D129:G129"/>
    <mergeCell ref="H129:K129"/>
    <mergeCell ref="L129:O129"/>
    <mergeCell ref="P129:S129"/>
    <mergeCell ref="D130:G130"/>
    <mergeCell ref="H130:K130"/>
    <mergeCell ref="L130:O130"/>
    <mergeCell ref="P130:S130"/>
    <mergeCell ref="B131:B134"/>
    <mergeCell ref="C131:C132"/>
    <mergeCell ref="C133:C134"/>
    <mergeCell ref="E133:F133"/>
    <mergeCell ref="I133:J133"/>
    <mergeCell ref="M133:N133"/>
    <mergeCell ref="Q133:R133"/>
    <mergeCell ref="E134:F134"/>
    <mergeCell ref="I134:J134"/>
    <mergeCell ref="M134:N134"/>
    <mergeCell ref="Q134:R134"/>
    <mergeCell ref="D328:G328"/>
    <mergeCell ref="H328:K328"/>
    <mergeCell ref="L328:O328"/>
    <mergeCell ref="P328:S328"/>
    <mergeCell ref="B329:B330"/>
    <mergeCell ref="C329:C330"/>
    <mergeCell ref="F329:G329"/>
    <mergeCell ref="J329:K329"/>
    <mergeCell ref="N329:O329"/>
    <mergeCell ref="R329:S329"/>
    <mergeCell ref="F330:G330"/>
    <mergeCell ref="J330:K330"/>
    <mergeCell ref="N330:O330"/>
    <mergeCell ref="R330:S330"/>
    <mergeCell ref="Q333:R333"/>
    <mergeCell ref="E334:F334"/>
    <mergeCell ref="I334:J334"/>
    <mergeCell ref="M334:N334"/>
    <mergeCell ref="Q334:R334"/>
    <mergeCell ref="B331:B334"/>
    <mergeCell ref="C331:C332"/>
    <mergeCell ref="C333:C334"/>
    <mergeCell ref="E333:F333"/>
    <mergeCell ref="I333:J333"/>
    <mergeCell ref="M333:N333"/>
  </mergeCells>
  <conditionalFormatting sqref="E141">
    <cfRule type="iconSet" priority="1">
      <iconSet iconSet="4ArrowsGray">
        <cfvo type="percent" val="0"/>
        <cfvo type="percent" val="25"/>
        <cfvo type="percent" val="50"/>
        <cfvo type="percent" val="75"/>
      </iconSet>
    </cfRule>
  </conditionalFormatting>
  <dataValidations count="124">
    <dataValidation type="list" allowBlank="1" showInputMessage="1" showErrorMessage="1" prompt="Select state of enforcement" sqref="E134:F134 I134:J134 M134:N134" xr:uid="{00000000-0002-0000-0A00-000000000000}">
      <formula1>$I$135:$I$139</formula1>
    </dataValidation>
    <dataValidation type="list" allowBlank="1" showInputMessage="1" showErrorMessage="1" prompt="Select effectiveness" sqref="G134 K134 O134" xr:uid="{00000000-0002-0000-0A00-000001000000}">
      <formula1>$K$154:$K$158</formula1>
    </dataValidation>
    <dataValidation type="list" allowBlank="1" showInputMessage="1" showErrorMessage="1" prompt="Select type of policy" sqref="G132" xr:uid="{00000000-0002-0000-0A00-000002000000}">
      <formula1>$H$163:$H$184</formula1>
    </dataValidation>
    <dataValidation type="list" allowBlank="1" showInputMessage="1" showErrorMessage="1" prompt="Select income source" sqref="E120:F120 I120 M120" xr:uid="{00000000-0002-0000-0A00-000003000000}">
      <formula1>$K$138:$K$152</formula1>
    </dataValidation>
    <dataValidation type="list" allowBlank="1" showInputMessage="1" showErrorMessage="1" prompt="Select adaptation strategy" sqref="G118 K118 O118" xr:uid="{00000000-0002-0000-0A00-000004000000}">
      <formula1>$I$160:$I$176</formula1>
    </dataValidation>
    <dataValidation type="list" allowBlank="1" showInputMessage="1" showErrorMessage="1" prompt="Select type of assets" sqref="E118 I118 M118" xr:uid="{00000000-0002-0000-0A00-000005000000}">
      <formula1>$L$139:$L$145</formula1>
    </dataValidation>
    <dataValidation type="list" allowBlank="1" showInputMessage="1" showErrorMessage="1" prompt="Select % increase in income level" sqref="F110 J110 N110 F112 J112 N112 F114 J114 N114" xr:uid="{00000000-0002-0000-0A00-000006000000}">
      <formula1>$E$167:$E$175</formula1>
    </dataValidation>
    <dataValidation type="list" allowBlank="1" showInputMessage="1" showErrorMessage="1" prompt="Please select the alternate source" sqref="G110 K110 O110 G112 K112 O112 G114 K114 O114" xr:uid="{00000000-0002-0000-0A00-000007000000}">
      <formula1>$K$138:$K$152</formula1>
    </dataValidation>
    <dataValidation type="list" allowBlank="1" showInputMessage="1" showErrorMessage="1" error="Please select improvement level from the drop-down list" prompt="Select improvement level" sqref="F108:G108 J108:K108 N108:O108" xr:uid="{00000000-0002-0000-0A00-000008000000}">
      <formula1>$H$149:$H$153</formula1>
    </dataValidation>
    <dataValidation type="list" allowBlank="1" showInputMessage="1" showErrorMessage="1" error="Please select a level of effectiveness from the drop-down list" prompt="Select the level of effectiveness of protection/rehabilitation" sqref="G94:G95 K94:K95 O94:O95 G97:G98 K97:K98 O97:O98 G100:G101 K100:K101 O100:O101" xr:uid="{00000000-0002-0000-0A00-000009000000}">
      <formula1>$K$154:$K$158</formula1>
    </dataValidation>
    <dataValidation type="list" allowBlank="1" showInputMessage="1" showErrorMessage="1" prompt="Enter the unit and type of the natural asset of ecosystem restored" sqref="F94:F95 J94:J95 N94:N95 F97:F98 N97:N98 J97:J98 F100:F101 N100:N101 J100:J101" xr:uid="{00000000-0002-0000-0A00-00000A000000}">
      <formula1>$C$159:$C$162</formula1>
    </dataValidation>
    <dataValidation type="list" allowBlank="1" showInputMessage="1" showErrorMessage="1" prompt="Select type of natural assets protected or rehabilitated" sqref="D94:D95 L94:L95 H94:H95 P97:P98 L97:L98 H97:H98 D97:D98 P100:P101 L100:L101 H100:H101 D100:D101" xr:uid="{00000000-0002-0000-0A00-00000B000000}">
      <formula1>$C$165:$C$172</formula1>
    </dataValidation>
    <dataValidation type="list" allowBlank="1" showInputMessage="1" showErrorMessage="1" prompt="Select type" sqref="G92 K92 O92" xr:uid="{00000000-0002-0000-0A00-00000C000000}">
      <formula1>$F$135:$F$139</formula1>
    </dataValidation>
    <dataValidation type="list" allowBlank="1" showInputMessage="1" showErrorMessage="1" prompt="Select level of improvements" sqref="D92:E92 H92 L92" xr:uid="{00000000-0002-0000-0A00-00000D000000}">
      <formula1>$K$154:$K$158</formula1>
    </dataValidation>
    <dataValidation type="list" allowBlank="1" showInputMessage="1" showErrorMessage="1" prompt="Select programme/sector" sqref="F92 J92 N92" xr:uid="{00000000-0002-0000-0A00-00000E000000}">
      <formula1>$J$145:$J$153</formula1>
    </dataValidation>
    <dataValidation type="list" allowBlank="1" showInputMessage="1" showErrorMessage="1" prompt="Select changes in asset" sqref="F76:G78 J76:K78 N76:O78" xr:uid="{00000000-0002-0000-0A00-00000F000000}">
      <formula1>$I$154:$I$158</formula1>
    </dataValidation>
    <dataValidation type="list" allowBlank="1" showInputMessage="1" showErrorMessage="1" prompt="Select targeted asset" sqref="E76:E78 M76:M78 I76:I78" xr:uid="{00000000-0002-0000-0A00-000010000000}">
      <formula1>$J$164:$J$165</formula1>
    </dataValidation>
    <dataValidation type="list" allowBlank="1" showInputMessage="1" showErrorMessage="1" prompt="Select geographical scale" sqref="E74 I74 M74" xr:uid="{00000000-0002-0000-0A00-000011000000}">
      <formula1>$D$150:$D$152</formula1>
    </dataValidation>
    <dataValidation type="list" allowBlank="1" showInputMessage="1" showErrorMessage="1" prompt="Select response level" sqref="F74 J74 N74" xr:uid="{00000000-0002-0000-0A00-000012000000}">
      <formula1>$H$154:$H$158</formula1>
    </dataValidation>
    <dataValidation type="list" allowBlank="1" showInputMessage="1" showErrorMessage="1" prompt="Select level of awarness" sqref="F67:G67 J67:K67 N67:O67" xr:uid="{00000000-0002-0000-0A00-000013000000}">
      <formula1>$G$154:$G$158</formula1>
    </dataValidation>
    <dataValidation type="list" allowBlank="1" showInputMessage="1" showErrorMessage="1" prompt="Select a sector" sqref="F65:G65 J65:K65 N65:O65" xr:uid="{00000000-0002-0000-0A00-000014000000}">
      <formula1>$J$145:$J$153</formula1>
    </dataValidation>
    <dataValidation type="list" allowBlank="1" showInputMessage="1" showErrorMessage="1" prompt="Select scale" sqref="G59 O59 K59" xr:uid="{00000000-0002-0000-0A00-000015000000}">
      <formula1>$F$154:$F$157</formula1>
    </dataValidation>
    <dataValidation type="list" allowBlank="1" showInputMessage="1" showErrorMessage="1" prompt="Select type" sqref="F57:G57 J57:K57 D59 H59 L59 P59 N57:O57" xr:uid="{00000000-0002-0000-0A00-000016000000}">
      <formula1>$D$146:$D$148</formula1>
    </dataValidation>
    <dataValidation type="list" allowBlank="1" showInputMessage="1" showErrorMessage="1" prompt="Select sector" sqref="F54 F59 N59 J59 D76:D78 H76:H78 L76:L78 G83:G88 K83:K88 O83:O88 F118 J118 N118 M132 I132 E132" xr:uid="{00000000-0002-0000-0A00-000017000000}">
      <formula1>$J$145:$J$153</formula1>
    </dataValidation>
    <dataValidation type="list" allowBlank="1" showInputMessage="1" showErrorMessage="1" prompt="Select capacity level" sqref="G54" xr:uid="{00000000-0002-0000-0A00-000018000000}">
      <formula1>$F$154:$F$157</formula1>
    </dataValidation>
    <dataValidation type="list" allowBlank="1" showInputMessage="1" showErrorMessage="1" errorTitle="Select from the list" error="Select from the list" prompt="Select hazard addressed by the Early Warning System" sqref="G39 K39 K42 K45 K48 O48 O45 O42" xr:uid="{00000000-0002-0000-0A00-000019000000}">
      <formula1>$D$134:$D$141</formula1>
    </dataValidation>
    <dataValidation type="list" allowBlank="1" showInputMessage="1" showErrorMessage="1" error="Select from the drop-down list" prompt="Select the geographical coverage of the Early Warning System" sqref="G40 K40 K43 K46 K49 O40 O43 O46 O49" xr:uid="{00000000-0002-0000-0A00-00001A000000}">
      <formula1>$D$150:$D$152</formula1>
    </dataValidation>
    <dataValidation type="list" allowBlank="1" showInputMessage="1" showErrorMessage="1" error="Select from the drop-down list" prompt="Select category of early warning systems_x000a__x000a_" sqref="E40:E41 I40:I41 E46:E47 E43:E44 E49:E50 I43:I44 I46:I47 I49:I50 M40:M41 M43:M44 M46:M47 M49:M50" xr:uid="{00000000-0002-0000-0A00-00001B000000}">
      <formula1>$D$162:$D$165</formula1>
    </dataValidation>
    <dataValidation type="list" allowBlank="1" showInputMessage="1" showErrorMessage="1" prompt="Select scale" sqref="F30 J30 N30 E59 I59 M59 F132 J132 N132" xr:uid="{00000000-0002-0000-0A00-00001C000000}">
      <formula1>$D$150:$D$152</formula1>
    </dataValidation>
    <dataValidation type="list" allowBlank="1" showInputMessage="1" showErrorMessage="1" prompt="Select project/programme sector" sqref="E30 I30 M30 D74 H74 L74" xr:uid="{00000000-0002-0000-0A00-00001D000000}">
      <formula1>$J$145:$J$153</formula1>
    </dataValidation>
    <dataValidation type="list" allowBlank="1" showInputMessage="1" showErrorMessage="1" prompt="Select status" sqref="G30 K30 O30" xr:uid="{00000000-0002-0000-0A00-00001E000000}">
      <formula1>$E$162:$E$164</formula1>
    </dataValidation>
    <dataValidation type="list" allowBlank="1" showInputMessage="1" showErrorMessage="1" error="Select from the drop-down list._x000a_" prompt="Select overall effectiveness" sqref="G27:G28 K27:K28 O27:O28" xr:uid="{00000000-0002-0000-0A00-00001F000000}">
      <formula1>$K$154:$K$158</formula1>
    </dataValidation>
    <dataValidation type="list" allowBlank="1" showInputMessage="1" showErrorMessage="1" error="Select from the drop-down list" prompt="Select type of hazards information generated from the drop-down list_x000a_" sqref="F27:F28 J27:J28 N27:N28" xr:uid="{00000000-0002-0000-0A00-000020000000}">
      <formula1>$D$134:$D$141</formula1>
    </dataValidation>
    <dataValidation type="list" allowBlank="1" showInputMessage="1" showErrorMessage="1" error="Select from the drop-down list" prompt="Select from the drop-down list" sqref="C15" xr:uid="{00000000-0002-0000-0A00-000021000000}">
      <formula1>$B$161:$B$319</formula1>
    </dataValidation>
    <dataValidation type="list" allowBlank="1" showInputMessage="1" showErrorMessage="1" error="Select from the drop-down list" prompt="Select from the drop-down list" sqref="C16" xr:uid="{00000000-0002-0000-0A00-000022000000}">
      <formula1>$B$155:$B$158</formula1>
    </dataValidation>
    <dataValidation type="list" allowBlank="1" showInputMessage="1" showErrorMessage="1" error="Please select from the drop-down list" prompt="Please select from the drop-down list" sqref="C14" xr:uid="{00000000-0002-0000-0A00-000023000000}">
      <formula1>$C$155:$C$157</formula1>
    </dataValidation>
    <dataValidation type="list" allowBlank="1" showInputMessage="1" showErrorMessage="1" error="Please select the from the drop-down list_x000a_" prompt="Please select from the drop-down list" sqref="C17" xr:uid="{00000000-0002-0000-0A00-000024000000}">
      <formula1>$J$146:$J$153</formula1>
    </dataValidation>
    <dataValidation type="list" allowBlank="1" showInputMessage="1" showErrorMessage="1" prompt="Select integration level" sqref="F330:G330" xr:uid="{00000000-0002-0000-0A00-000025000000}">
      <formula1>"Innovation rolled out,Innovation accelerated, Innovation scaled-up, Innovation replicated"</formula1>
    </dataValidation>
    <dataValidation type="list" allowBlank="1" showInputMessage="1" showErrorMessage="1" errorTitle="Invalid data" error="Please enter a number between 0 and 100" prompt="Enter a percentage using the drop down menu" sqref="Q69 E69 I69 M69" xr:uid="{00000000-0002-0000-0A00-000026000000}">
      <formula1>"20% to 39%, 40% to 60%, 61% to 80%"</formula1>
    </dataValidation>
    <dataValidation type="whole" allowBlank="1" showInputMessage="1" showErrorMessage="1" error="Please enter a number here" prompt="Enter number of key findings" sqref="D334 H334 L334 P334" xr:uid="{00000000-0002-0000-0A00-000027000000}">
      <formula1>0</formula1>
      <formula2>999999999</formula2>
    </dataValidation>
    <dataValidation type="whole" allowBlank="1" showInputMessage="1" showErrorMessage="1" error="Please enter a number" prompt="Enter number of innovative practices/tools technologies" sqref="H332" xr:uid="{00000000-0002-0000-0A00-000028000000}">
      <formula1>0</formula1>
      <formula2>999999999999</formula2>
    </dataValidation>
    <dataValidation type="list" allowBlank="1" showInputMessage="1" showErrorMessage="1" sqref="D330" xr:uid="{00000000-0002-0000-0A00-000029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 tools, technologies" sqref="D332 L332 P332" xr:uid="{00000000-0002-0000-0A00-00002A000000}">
      <formula1>0</formula1>
      <formula2>999999999999</formula2>
    </dataValidation>
    <dataValidation type="list" allowBlank="1" showInputMessage="1" showErrorMessage="1" sqref="J330:K330" xr:uid="{00000000-0002-0000-0A00-00002B000000}">
      <formula1>"Innovation rolled out, Innovation accelerated, Innovation scaled-up, Innovation replicated"</formula1>
    </dataValidation>
    <dataValidation type="list" allowBlank="1" showInputMessage="1" showErrorMessage="1" prompt="Select integration level" sqref="I330 M330 Q330" xr:uid="{00000000-0002-0000-0A00-00002C000000}">
      <formula1>"Regional, National, Sub-national, Community"</formula1>
    </dataValidation>
    <dataValidation type="list" allowBlank="1" showInputMessage="1" showErrorMessage="1" prompt="Select level" sqref="S334 G334 O332 G332 K332 S332 K334 O334" xr:uid="{00000000-0002-0000-0A00-00002D000000}">
      <formula1>"5: Very effective, 4: Effective, 3: Moderately effective, 2: Partially effective, 1: Ineffective"</formula1>
    </dataValidation>
    <dataValidation type="list" allowBlank="1" showInputMessage="1" showErrorMessage="1" prompt="Select sector" sqref="Q332 E332 I332 M332" xr:uid="{00000000-0002-0000-0A00-00002E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0" xr:uid="{00000000-0002-0000-0A00-00002F000000}">
      <formula1>"Regional, National, Subnational, Community"</formula1>
    </dataValidation>
    <dataValidation type="list" allowBlank="1" showInputMessage="1" showErrorMessage="1" prompt="Select integration level" sqref="P330 H330 L330" xr:uid="{00000000-0002-0000-0A00-000030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R330:S330 N330:O330" xr:uid="{00000000-0002-0000-0A00-000031000000}">
      <formula1>"Innovation rolled out, Innovation accelerated, Innovation scaled-up, Innovation replicated"</formula1>
    </dataValidation>
    <dataValidation type="list" allowBlank="1" showInputMessage="1" showErrorMessage="1" prompt="Select status" sqref="J332 N332 F332 R332" xr:uid="{00000000-0002-0000-0A00-000032000000}">
      <formula1>"No innovative practices, Undertaking innovative practices, Completed innovation practices"</formula1>
    </dataValidation>
    <dataValidation type="list" allowBlank="1" showInputMessage="1" showErrorMessage="1" prompt="Select type" sqref="E334:F334 I334:J334 M334:N334 Q334:R334" xr:uid="{00000000-0002-0000-0A00-000033000000}">
      <formula1>"Innovative practice, Innovative product, Innovative technology "</formula1>
    </dataValidation>
    <dataValidation type="list" allowBlank="1" showInputMessage="1" showErrorMessage="1" sqref="J71:K71 R71:S71 N71:O71" xr:uid="{00000000-0002-0000-0A00-000034000000}">
      <formula1>"Regional, National, Sub-national, Local"</formula1>
    </dataValidation>
    <dataValidation type="list" allowBlank="1" showInputMessage="1" showErrorMessage="1" errorTitle="Invalid data" error="Please enter a number between 0 and 100" sqref="I71 M71 Q71" xr:uid="{00000000-0002-0000-0A00-000035000000}">
      <formula1>"Training manuals, Handbooks, Technical guidelines"</formula1>
    </dataValidation>
    <dataValidation type="list" allowBlank="1" showInputMessage="1" showErrorMessage="1" prompt="Select level of awarness" sqref="F71:G71" xr:uid="{00000000-0002-0000-0A00-000036000000}">
      <formula1>"Regional, National, Sub-national, Local"</formula1>
    </dataValidation>
    <dataValidation type="list" allowBlank="1" showInputMessage="1" showErrorMessage="1" prompt="Select level of awarness" sqref="F69:G69 J69:K69 N69:O69 R69:S69" xr:uid="{00000000-0002-0000-0A00-000037000000}">
      <formula1>"5: Fully aware, 4: Mostly aware, 3: Partially aware, 2: Partially not aware, 1: Aware of neither"</formula1>
    </dataValidation>
    <dataValidation type="list" allowBlank="1" showInputMessage="1" showErrorMessage="1" errorTitle="Invalid data" error="Please enter a number between 0 and 100" sqref="E71" xr:uid="{00000000-0002-0000-0A00-000038000000}">
      <formula1>"Training manuals, handbooks, technical guidelines"</formula1>
    </dataValidation>
    <dataValidation type="list" allowBlank="1" showInputMessage="1" showErrorMessage="1" prompt="Select sector" sqref="N61" xr:uid="{00000000-0002-0000-0A00-000039000000}">
      <formula1>"Agriculture, Coastal Management, DRR, Food security, Urban development, Water management, Multi-sector, DRR and Early Warning System, Forests, Innovation, Other"</formula1>
    </dataValidation>
    <dataValidation type="list" allowBlank="1" showInputMessage="1" showErrorMessage="1" prompt="Select sector" sqref="J61" xr:uid="{00000000-0002-0000-0A00-00003A00000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F61" xr:uid="{00000000-0002-0000-0A00-00003B000000}">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R61" xr:uid="{00000000-0002-0000-0A00-00003C000000}">
      <formula1>"Agriculture, Coastal management, DRR, Food security, Urban development, Water management, Multi-sector, DRR and Early Warning Systems, Forests, Innovation, Other"</formula1>
    </dataValidation>
    <dataValidation type="list" allowBlank="1" showInputMessage="1" showErrorMessage="1" prompt="Select scale" sqref="E61 I61 M61 Q61" xr:uid="{00000000-0002-0000-0A00-00003D000000}">
      <formula1>"National, Local"</formula1>
    </dataValidation>
    <dataValidation type="list" allowBlank="1" showInputMessage="1" showErrorMessage="1" prompt="Select scale" sqref="G61 K61 O61 S61" xr:uid="{00000000-0002-0000-0A00-00003E000000}">
      <formula1>"4: High capacity, 3: Medium capacity, 2: Low capacity, 1: No capacity"</formula1>
    </dataValidation>
    <dataValidation allowBlank="1" showInputMessage="1" showErrorMessage="1" prompt="Please include number of institutions" sqref="P61 D61 H61 L61" xr:uid="{00000000-0002-0000-0A00-00003F000000}"/>
    <dataValidation type="list" allowBlank="1" showInputMessage="1" showErrorMessage="1" error="Select from the drop-down list._x000a_" prompt="Select overall effectiveness" sqref="S27:S28" xr:uid="{00000000-0002-0000-0A00-000040000000}">
      <formula1>$K$160:$K$164</formula1>
    </dataValidation>
    <dataValidation allowBlank="1" showInputMessage="1" showErrorMessage="1" prompt="Enter the name of the Implementing Entity_x000a_" sqref="C13" xr:uid="{00000000-0002-0000-0A00-000041000000}"/>
    <dataValidation allowBlank="1" showInputMessage="1" showErrorMessage="1" prompt="Please enter your project ID" sqref="C12" xr:uid="{00000000-0002-0000-0A00-000042000000}"/>
    <dataValidation type="list" allowBlank="1" showInputMessage="1" showErrorMessage="1" prompt="Select state of enforcement" sqref="Q134:R134" xr:uid="{00000000-0002-0000-0A00-000043000000}">
      <formula1>$I$141:$I$145</formula1>
    </dataValidation>
    <dataValidation type="list" allowBlank="1" showInputMessage="1" showErrorMessage="1" prompt="Select integration level" sqref="D130:S130" xr:uid="{00000000-0002-0000-0A00-000044000000}">
      <formula1>$H$148:$H$152</formula1>
    </dataValidation>
    <dataValidation type="list" allowBlank="1" showInputMessage="1" showErrorMessage="1" prompt="Select adaptation strategy" sqref="S118" xr:uid="{00000000-0002-0000-0A00-000045000000}">
      <formula1>$I$166:$I$182</formula1>
    </dataValidation>
    <dataValidation type="list" allowBlank="1" showInputMessage="1" showErrorMessage="1" error="Please select improvement level from the drop-down list" prompt="Select improvement level" sqref="R108:S108" xr:uid="{00000000-0002-0000-0A00-000046000000}">
      <formula1>$H$155:$H$159</formula1>
    </dataValidation>
    <dataValidation type="list" allowBlank="1" showInputMessage="1" showErrorMessage="1" error="Please select a level of effectiveness from the drop-down list" prompt="Select the level of effectiveness of protection/rehabilitation" sqref="R100:R101 R97:R98 R94:R95 G103:G104 K103:K104 R103:R104 O103:O104" xr:uid="{00000000-0002-0000-0A00-000047000000}">
      <formula1>$K$160:$K$164</formula1>
    </dataValidation>
    <dataValidation type="list" allowBlank="1" showInputMessage="1" showErrorMessage="1" prompt="Select type" sqref="S92" xr:uid="{00000000-0002-0000-0A00-000048000000}">
      <formula1>$F$141:$F$145</formula1>
    </dataValidation>
    <dataValidation type="list" allowBlank="1" showInputMessage="1" showErrorMessage="1" prompt="Select level of improvements" sqref="P92" xr:uid="{00000000-0002-0000-0A00-000049000000}">
      <formula1>$K$160:$K$164</formula1>
    </dataValidation>
    <dataValidation type="list" allowBlank="1" showInputMessage="1" showErrorMessage="1" sqref="Q83:R88 E83:F88 I83:J88 M83:N88" xr:uid="{00000000-0002-0000-0A00-00004A000000}">
      <formula1>type1</formula1>
    </dataValidation>
    <dataValidation type="list" allowBlank="1" showInputMessage="1" showErrorMessage="1" prompt="Select type" sqref="R57:S57" xr:uid="{00000000-0002-0000-0A00-00004B000000}">
      <formula1>$D$152:$D$154</formula1>
    </dataValidation>
    <dataValidation type="list" allowBlank="1" showInputMessage="1" showErrorMessage="1" errorTitle="Select from the list" error="Select from the list" prompt="Select hazard addressed by the Early Warning System" sqref="S39 S42 S45 S48 G45 G48 G42 O39" xr:uid="{00000000-0002-0000-0A00-00004C000000}">
      <formula1>$D$140:$D$147</formula1>
    </dataValidation>
    <dataValidation type="whole" allowBlank="1" showInputMessage="1" showErrorMessage="1" errorTitle="Please enter a number here" error="Please enter a number here" promptTitle="Please enter a number here" sqref="P34 D32 D34 D36 D38 H38 H36 H34 H32 P32 P30 L32 L34 L36 L38 P38 P36 D30 L30 H30" xr:uid="{00000000-0002-0000-0A00-00004D000000}">
      <formula1>0</formula1>
      <formula2>99999</formula2>
    </dataValidation>
    <dataValidation type="list" allowBlank="1" showInputMessage="1" showErrorMessage="1" error="Select from the drop-down list" prompt="Select type of hazards information generated from the drop-down list_x000a_" sqref="R27:R28" xr:uid="{00000000-0002-0000-0A00-00004E000000}">
      <formula1>$D$140:$D$147</formula1>
    </dataValidation>
    <dataValidation type="list" allowBlank="1" showInputMessage="1" showErrorMessage="1" sqref="B68:B70" xr:uid="{00000000-0002-0000-0A00-00004F000000}">
      <formula1>selectyn</formula1>
    </dataValidation>
    <dataValidation type="list" allowBlank="1" showInputMessage="1" showErrorMessage="1" sqref="I131 O117 K82 I82 G82 K131 M131 Q82 S82 E131 O131 F117 G131 S117 O82 M82 K117 S131 Q131 I331 K331 M331 E331 O331 G331 S331 Q331" xr:uid="{00000000-0002-0000-0A00-000050000000}">
      <formula1>group</formula1>
    </dataValidation>
    <dataValidation type="list" allowBlank="1" showInputMessage="1" showErrorMessage="1" prompt="Select sector" sqref="Q132 P76:P81 S83:S88 N54 J54 D79:D81 R118 R54 H79:H81 R59 L79:L81" xr:uid="{00000000-0002-0000-0A00-000051000000}">
      <formula1>$J$151:$J$159</formula1>
    </dataValidation>
    <dataValidation type="list" allowBlank="1" showInputMessage="1" showErrorMessage="1" prompt="Select capacity level" sqref="S54 O54 K54" xr:uid="{00000000-0002-0000-0A00-000052000000}">
      <formula1>$F$160:$F$163</formula1>
    </dataValidation>
    <dataValidation type="list" allowBlank="1" showInputMessage="1" showErrorMessage="1" prompt="Select scale" sqref="R30 R32 R34 R132 R36 F32 F34 F36 F38 R38 J32 J34 J36 J38 N38 N36 N34 N32 Q59" xr:uid="{00000000-0002-0000-0A00-000053000000}">
      <formula1>$D$156:$D$158</formula1>
    </dataValidation>
    <dataValidation type="list" allowBlank="1" showInputMessage="1" showErrorMessage="1" prompt="Select scale" sqref="S59" xr:uid="{00000000-0002-0000-0A00-000054000000}">
      <formula1>$F$160:$F$163</formula1>
    </dataValidation>
    <dataValidation type="list" allowBlank="1" showInputMessage="1" showErrorMessage="1" prompt="Select level of awarness" sqref="R67:S67" xr:uid="{00000000-0002-0000-0A00-000055000000}">
      <formula1>$G$160:$G$164</formula1>
    </dataValidation>
    <dataValidation type="list" allowBlank="1" showInputMessage="1" showErrorMessage="1" prompt="Select project/programme sector" sqref="M38 Q38 Q36 P74 Q34 E32 E34 E36 E38 I38 I36 I34 I32 Q32 Q30 M32 M34 M36" xr:uid="{00000000-0002-0000-0A00-000056000000}">
      <formula1>$J$151:$J$159</formula1>
    </dataValidation>
    <dataValidation type="list" allowBlank="1" showInputMessage="1" showErrorMessage="1" prompt="Select geographical scale" sqref="Q74" xr:uid="{00000000-0002-0000-0A00-000057000000}">
      <formula1>$D$156:$D$158</formula1>
    </dataValidation>
    <dataValidation type="list" allowBlank="1" showInputMessage="1" showErrorMessage="1" prompt="Select response level" sqref="R74" xr:uid="{00000000-0002-0000-0A00-000058000000}">
      <formula1>$H$160:$H$164</formula1>
    </dataValidation>
    <dataValidation type="list" allowBlank="1" showInputMessage="1" showErrorMessage="1" prompt="Select changes in asset" sqref="J79:K81 N79:O81 R76:S81 F79:G81" xr:uid="{00000000-0002-0000-0A00-000059000000}">
      <formula1>$I$160:$I$164</formula1>
    </dataValidation>
    <dataValidation type="list" allowBlank="1" showInputMessage="1" showErrorMessage="1" prompt="Select level of improvements" sqref="Q92 I92 M92" xr:uid="{00000000-0002-0000-0A00-00005A000000}">
      <formula1>effectiveness</formula1>
    </dataValidation>
    <dataValidation type="list" allowBlank="1" showInputMessage="1" showErrorMessage="1" prompt="Select programme/sector" sqref="R92" xr:uid="{00000000-0002-0000-0A00-00005B000000}">
      <formula1>$J$151:$J$159</formula1>
    </dataValidation>
    <dataValidation type="list" allowBlank="1" showInputMessage="1" showErrorMessage="1" prompt="Select the effectiveness of protection/rehabilitation" sqref="S103 S97 S100 S94" xr:uid="{00000000-0002-0000-0A00-00005C000000}">
      <formula1>effectiveness</formula1>
    </dataValidation>
    <dataValidation type="list" allowBlank="1" showInputMessage="1" showErrorMessage="1" prompt="Select income source" sqref="Q120 Q124 Q126 Q122" xr:uid="{00000000-0002-0000-0A00-00005D000000}">
      <formula1>incomesource</formula1>
    </dataValidation>
    <dataValidation type="list" allowBlank="1" showInputMessage="1" showErrorMessage="1" prompt="Select type of policy" sqref="S132 K132 O132" xr:uid="{00000000-0002-0000-0A00-00005E000000}">
      <formula1>policy</formula1>
    </dataValidation>
    <dataValidation type="decimal" allowBlank="1" showInputMessage="1" showErrorMessage="1" errorTitle="Invalid data" error="Please enter a number between 0 and 100" prompt="Enter a percentage between 0 and 100" sqref="P65:Q65 L65:M65 E22:E23 I22:I23 I28 E28 Q22:Q23 M22:M23 M28 M67 I55 M55 E57 M57 Q28 E55 Q57 H65:I65 D65:E65 Q67 Q108 M116 I116 I67 E67 E116 Q55 I57 E108 E110 E112 M108 I110 I112 I108 M110 M112 Q110 Q112 Q114 Q116 E114 I114 M114" xr:uid="{00000000-0002-0000-0A00-00005F000000}">
      <formula1>0</formula1>
      <formula2>100</formula2>
    </dataValidation>
    <dataValidation type="decimal" allowBlank="1" showInputMessage="1" showErrorMessage="1" errorTitle="Invalid data" error="Enter a percentage between 0 and 100" prompt="Enter a percentage (between 0 and 100)" sqref="J22:K23 F22:G23 R22:S23 N22:O23" xr:uid="{00000000-0002-0000-0A00-000060000000}">
      <formula1>0</formula1>
      <formula2>100</formula2>
    </dataValidation>
    <dataValidation type="decimal" allowBlank="1" showInputMessage="1" showErrorMessage="1" errorTitle="Invalid data" error="Please enter a number between 0 and 9999999" prompt="Enter a number here" sqref="Q27 M21:O21 E21:G21 Q21:S21 I27 E27 I21:K21 M27" xr:uid="{00000000-0002-0000-0A00-000061000000}">
      <formula1>0</formula1>
      <formula2>99999999999</formula2>
    </dataValidation>
    <dataValidation type="list" allowBlank="1" showInputMessage="1" showErrorMessage="1" prompt="Select a sector" sqref="R65:S65" xr:uid="{00000000-0002-0000-0A00-000062000000}">
      <formula1>$J$151:$J$159</formula1>
    </dataValidation>
    <dataValidation type="list" allowBlank="1" showInputMessage="1" showErrorMessage="1" prompt="Select effectiveness" sqref="S134" xr:uid="{00000000-0002-0000-0A00-000063000000}">
      <formula1>$K$160:$K$164</formula1>
    </dataValidation>
    <dataValidation type="list" allowBlank="1" showInputMessage="1" showErrorMessage="1" sqref="E147:E148" xr:uid="{00000000-0002-0000-0A00-000064000000}">
      <formula1>$D$16:$D$18</formula1>
    </dataValidation>
    <dataValidation type="list" allowBlank="1" showInputMessage="1" showErrorMessage="1" prompt="Select status" sqref="O38 K38 G36 S34 G32 G34 G38 S36 K32 K34 K36 S38 O32 O34 O36 S30 S32" xr:uid="{00000000-0002-0000-0A00-000065000000}">
      <formula1>$E$168:$E$170</formula1>
    </dataValidation>
    <dataValidation type="list" allowBlank="1" showInputMessage="1" showErrorMessage="1" error="Select from the drop-down list" prompt="Select category of early warning systems_x000a__x000a_" sqref="Q46:Q47 Q43:Q44 Q40:Q41 Q49:Q50" xr:uid="{00000000-0002-0000-0A00-000066000000}">
      <formula1>$D$168:$D$171</formula1>
    </dataValidation>
    <dataValidation type="list" allowBlank="1" showInputMessage="1" showErrorMessage="1" prompt="Select targeted asset" sqref="M79:M81 Q76:Q81 I79:I81 E79:E81" xr:uid="{00000000-0002-0000-0A00-000067000000}">
      <formula1>$J$170:$J$171</formula1>
    </dataValidation>
    <dataValidation type="list" allowBlank="1" showInputMessage="1" showErrorMessage="1" prompt="Enter the unit and type of the natural asset of ecosystem restored" sqref="J103:J104 F103:F104 N103:N104" xr:uid="{00000000-0002-0000-0A00-000068000000}">
      <formula1>$C$165:$C$168</formula1>
    </dataValidation>
    <dataValidation type="list" allowBlank="1" showInputMessage="1" showErrorMessage="1" prompt="Select type of natural assets protected or rehabilitated" sqref="D103:D104 P94:P95 H103:H104 P103:P104 L103:L104" xr:uid="{00000000-0002-0000-0A00-000069000000}">
      <formula1>$C$171:$C$178</formula1>
    </dataValidation>
    <dataValidation type="list" allowBlank="1" showInputMessage="1" showErrorMessage="1" prompt="Select % increase in income level" sqref="F116 N116 R112 J116 R110 R116 R114" xr:uid="{00000000-0002-0000-0A00-00006A000000}">
      <formula1>$E$173:$E$181</formula1>
    </dataValidation>
    <dataValidation type="list" allowBlank="1" showInputMessage="1" showErrorMessage="1" prompt="Please select the alternate source" sqref="G116 O116 S112 K116 S110 S116 S114" xr:uid="{00000000-0002-0000-0A00-00006B000000}">
      <formula1>$K$144:$K$158</formula1>
    </dataValidation>
    <dataValidation type="list" allowBlank="1" showInputMessage="1" showErrorMessage="1" prompt="Select income source" sqref="R122 E126:F126 E124:F124 E122:F122 R124 R126 R120 I122 I124 I126 M122 M124 M126" xr:uid="{00000000-0002-0000-0A00-00006C000000}">
      <formula1>$K$144:$K$158</formula1>
    </dataValidation>
    <dataValidation type="decimal" allowBlank="1" showInputMessage="1" showErrorMessage="1" errorTitle="Invalid data" error="Please enter a number here" prompt="Enter the number of adopted Early Warning Systems" sqref="P49:P50 H40:H41 D46:D47 D43:D44 D40:D41 D49:D50 H43:H44 H46:H47 H49:H50 L40:L41 L43:L44 L46:L47 P40:P41 P43:P44 P46:P47 L49:L50" xr:uid="{00000000-0002-0000-0A00-00006D000000}">
      <formula1>0</formula1>
      <formula2>9999999999</formula2>
    </dataValidation>
    <dataValidation type="list" allowBlank="1" showInputMessage="1" showErrorMessage="1" error="Select from the drop-down list" prompt="Select the geographical coverage of the Early Warning System" sqref="S49 G43 G46 G49 S46 S40 S43" xr:uid="{00000000-0002-0000-0A00-00006E000000}">
      <formula1>$D$156:$D$158</formula1>
    </dataValidation>
    <dataValidation type="decimal" allowBlank="1" showInputMessage="1" showErrorMessage="1" errorTitle="Invalid data" error="Please enter a number" prompt="Enter the number of municipalities covered by the Early Warning System" sqref="S50 G44 G47 G50 S41 S44 S47 G41 K50 K47 K44 K41 O50 O47 O44 O41" xr:uid="{00000000-0002-0000-0A00-00006F000000}">
      <formula1>0</formula1>
      <formula2>9999999</formula2>
    </dataValidation>
    <dataValidation type="decimal" allowBlank="1" showInputMessage="1" showErrorMessage="1" errorTitle="Invalid data" error="Please enter a number" sqref="Q54 P57 H57 M54 L57" xr:uid="{00000000-0002-0000-0A00-000070000000}">
      <formula1>0</formula1>
      <formula2>9999999999</formula2>
    </dataValidation>
    <dataValidation type="decimal" allowBlank="1" showInputMessage="1" showErrorMessage="1" errorTitle="Invalid data" error="Please enter a number" prompt="Enter total number of staff trained" sqref="D57" xr:uid="{00000000-0002-0000-0A00-000071000000}">
      <formula1>0</formula1>
      <formula2>9999999999</formula2>
    </dataValidation>
    <dataValidation type="decimal" allowBlank="1" showInputMessage="1" showErrorMessage="1" errorTitle="Invalid data" error="Please enter a number" prompt="Please enter a number here" sqref="D71 I54 L71 P71 E54 P67 H69 L69 P69 D69 H71 L67 H67 D67" xr:uid="{00000000-0002-0000-0A00-000072000000}">
      <formula1>0</formula1>
      <formula2>9999999999</formula2>
    </dataValidation>
    <dataValidation type="whole" allowBlank="1" showInputMessage="1" showErrorMessage="1" error="Please enter a number here" prompt="Please enter a number" sqref="D83:D88 H83:H88 L83:L88 P83:P88" xr:uid="{00000000-0002-0000-0A00-000073000000}">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Q97:Q98 E94:E95 E97:E98 E103:E104 Q100:Q101 I94:I95 M94:M95 M97:M98 I103:I104 M103:M104 I97:I98 Q103:Q104 Q94:Q95 E100:E101 I100:I101 M100:M101" xr:uid="{00000000-0002-0000-0A00-000074000000}">
      <formula1>0</formula1>
    </dataValidation>
    <dataValidation type="whole" allowBlank="1" showInputMessage="1" showErrorMessage="1" error="Please enter a number here" prompt="Please enter the No. of targeted households" sqref="D108 L116 D110 D116 H116 D112 P116 H108 H110 H112 L108 L110 L112 P108 P110 P112 D114 H114 L114 P114" xr:uid="{00000000-0002-0000-0A00-000075000000}">
      <formula1>0</formula1>
      <formula2>999999999999999</formula2>
    </dataValidation>
    <dataValidation type="whole" allowBlank="1" showInputMessage="1" showErrorMessage="1" prompt="Enter number of assets" sqref="D118 P118 L118 H118" xr:uid="{00000000-0002-0000-0A00-000076000000}">
      <formula1>0</formula1>
      <formula2>9999999999999</formula2>
    </dataValidation>
    <dataValidation type="whole" allowBlank="1" showInputMessage="1" showErrorMessage="1" prompt="Enter number of households" sqref="L126 D126 H126 P126 D122 D124 P122 H122 H124 P124 L122 L124 D120 H120 L120 P120" xr:uid="{00000000-0002-0000-0A00-000077000000}">
      <formula1>0</formula1>
      <formula2>999999999999</formula2>
    </dataValidation>
    <dataValidation type="decimal" allowBlank="1" showInputMessage="1" showErrorMessage="1" error="Please enter a number" prompt="Enter income level of households" sqref="O126 G126 K126 O124 G122 G124 O122 K122 K124 G120 K120 O120" xr:uid="{00000000-0002-0000-0A00-000078000000}">
      <formula1>0</formula1>
      <formula2>9999999999999</formula2>
    </dataValidation>
    <dataValidation type="whole" allowBlank="1" showInputMessage="1" showErrorMessage="1" error="Please enter a number" prompt="Enter No. of policy introduced or adjusted" sqref="D132 H132 L132 P132" xr:uid="{00000000-0002-0000-0A00-000079000000}">
      <formula1>0</formula1>
      <formula2>999999999999</formula2>
    </dataValidation>
    <dataValidation type="whole" allowBlank="1" showInputMessage="1" showErrorMessage="1" error="Please enter a number here" prompt="Enter No. of development strategies" sqref="D134 H134 L134 P134" xr:uid="{00000000-0002-0000-0A00-00007A000000}">
      <formula1>0</formula1>
      <formula2>999999999</formula2>
    </dataValidation>
    <dataValidation type="list" allowBlank="1" showInputMessage="1" showErrorMessage="1" prompt="Select type of assets" sqref="Q118" xr:uid="{00000000-0002-0000-0A00-00007B000000}">
      <formula1>$L$145:$L$151</formula1>
    </dataValidation>
  </dataValidations>
  <hyperlinks>
    <hyperlink ref="B8" r:id="rId1" xr:uid="{00000000-0004-0000-0A00-000000000000}"/>
  </hyperlinks>
  <pageMargins left="0.7" right="0.7" top="0.75" bottom="0.75" header="0.3" footer="0.3"/>
  <pageSetup paperSize="8" scale="36" fitToHeight="0" orientation="landscape" cellComments="asDisplaye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132"/>
  <sheetViews>
    <sheetView zoomScale="71" zoomScaleNormal="71" workbookViewId="0">
      <selection activeCell="C3" sqref="C3:K3"/>
    </sheetView>
  </sheetViews>
  <sheetFormatPr defaultColWidth="8.7109375" defaultRowHeight="15" x14ac:dyDescent="0.25"/>
  <cols>
    <col min="1" max="1" width="1.42578125" style="12" customWidth="1"/>
    <col min="2" max="2" width="5.85546875" style="12" customWidth="1"/>
    <col min="3" max="3" width="4.7109375" style="12" customWidth="1"/>
    <col min="4" max="4" width="24.7109375" style="12" customWidth="1"/>
    <col min="5" max="5" width="22.5703125" style="12" customWidth="1"/>
    <col min="6" max="6" width="34.28515625" style="12" customWidth="1"/>
    <col min="7" max="7" width="28.28515625" style="12" customWidth="1"/>
    <col min="8" max="8" width="18.140625" style="12" customWidth="1"/>
    <col min="9" max="9" width="23.7109375" style="12" customWidth="1"/>
    <col min="10" max="10" width="26.42578125" style="12" bestFit="1" customWidth="1"/>
    <col min="11" max="11" width="25.5703125" style="12" bestFit="1" customWidth="1"/>
    <col min="12" max="13" width="8.7109375" style="12"/>
    <col min="14" max="14" width="11.5703125" style="12" bestFit="1" customWidth="1"/>
    <col min="15" max="16384" width="8.7109375" style="12"/>
  </cols>
  <sheetData>
    <row r="1" spans="2:12" ht="15.75" thickBot="1" x14ac:dyDescent="0.3"/>
    <row r="2" spans="2:12" ht="15.75" thickBot="1" x14ac:dyDescent="0.3">
      <c r="B2" s="31"/>
      <c r="C2" s="32"/>
      <c r="D2" s="32"/>
      <c r="E2" s="33"/>
      <c r="F2" s="33"/>
      <c r="G2" s="33"/>
      <c r="H2" s="357"/>
      <c r="I2" s="357"/>
      <c r="J2" s="357"/>
      <c r="K2" s="357"/>
      <c r="L2" s="358"/>
    </row>
    <row r="3" spans="2:12" s="14" customFormat="1" ht="39.75" customHeight="1" thickBot="1" x14ac:dyDescent="0.3">
      <c r="B3" s="336"/>
      <c r="C3" s="678" t="s">
        <v>1071</v>
      </c>
      <c r="D3" s="679"/>
      <c r="E3" s="679"/>
      <c r="F3" s="679"/>
      <c r="G3" s="679"/>
      <c r="H3" s="679"/>
      <c r="I3" s="679"/>
      <c r="J3" s="679"/>
      <c r="K3" s="680"/>
      <c r="L3" s="349"/>
    </row>
    <row r="4" spans="2:12" ht="14.65" customHeight="1" x14ac:dyDescent="0.25">
      <c r="B4" s="681"/>
      <c r="C4" s="682"/>
      <c r="D4" s="682"/>
      <c r="E4" s="682"/>
      <c r="F4" s="682"/>
      <c r="G4" s="350"/>
      <c r="H4" s="350"/>
      <c r="I4" s="350"/>
      <c r="J4" s="350"/>
      <c r="K4" s="350"/>
      <c r="L4" s="349"/>
    </row>
    <row r="5" spans="2:12" x14ac:dyDescent="0.25">
      <c r="B5" s="351"/>
      <c r="C5" s="683"/>
      <c r="D5" s="683"/>
      <c r="E5" s="683"/>
      <c r="F5" s="683"/>
      <c r="G5" s="350"/>
      <c r="H5" s="350"/>
      <c r="I5" s="350"/>
      <c r="J5" s="350"/>
      <c r="K5" s="350"/>
      <c r="L5" s="349"/>
    </row>
    <row r="6" spans="2:12" x14ac:dyDescent="0.25">
      <c r="B6" s="351"/>
      <c r="C6" s="337"/>
      <c r="D6" s="339"/>
      <c r="E6" s="338"/>
      <c r="F6" s="350"/>
      <c r="G6" s="350"/>
      <c r="H6" s="350"/>
      <c r="I6" s="350"/>
      <c r="J6" s="350"/>
      <c r="K6" s="350"/>
      <c r="L6" s="349"/>
    </row>
    <row r="7" spans="2:12" ht="38.25" customHeight="1" x14ac:dyDescent="0.25">
      <c r="B7" s="351"/>
      <c r="C7" s="646" t="s">
        <v>228</v>
      </c>
      <c r="D7" s="646"/>
      <c r="E7" s="350"/>
      <c r="F7" s="350"/>
      <c r="G7" s="350"/>
      <c r="H7" s="350"/>
      <c r="I7" s="350"/>
      <c r="J7" s="350"/>
      <c r="K7" s="350"/>
      <c r="L7" s="349"/>
    </row>
    <row r="8" spans="2:12" ht="35.25" customHeight="1" thickBot="1" x14ac:dyDescent="0.3">
      <c r="B8" s="351"/>
      <c r="C8" s="684" t="s">
        <v>235</v>
      </c>
      <c r="D8" s="684"/>
      <c r="E8" s="684"/>
      <c r="F8" s="684"/>
      <c r="G8" s="350"/>
      <c r="H8" s="350"/>
      <c r="I8" s="350"/>
      <c r="J8" s="350"/>
      <c r="K8" s="350"/>
      <c r="L8" s="349"/>
    </row>
    <row r="9" spans="2:12" ht="49.9" customHeight="1" thickBot="1" x14ac:dyDescent="0.3">
      <c r="B9" s="351"/>
      <c r="C9" s="685" t="s">
        <v>1084</v>
      </c>
      <c r="D9" s="685"/>
      <c r="E9" s="686">
        <v>2039620</v>
      </c>
      <c r="F9" s="687"/>
      <c r="G9" s="350"/>
      <c r="H9" s="350"/>
      <c r="I9" s="350"/>
      <c r="J9" s="350"/>
      <c r="K9" s="350"/>
      <c r="L9" s="349"/>
    </row>
    <row r="10" spans="2:12" ht="63" customHeight="1" thickBot="1" x14ac:dyDescent="0.3">
      <c r="B10" s="351"/>
      <c r="C10" s="646" t="s">
        <v>229</v>
      </c>
      <c r="D10" s="646"/>
      <c r="E10" s="688" t="s">
        <v>1085</v>
      </c>
      <c r="F10" s="689"/>
      <c r="G10" s="350"/>
      <c r="H10" s="350"/>
      <c r="I10" s="350"/>
      <c r="J10" s="350"/>
      <c r="K10" s="350"/>
      <c r="L10" s="349"/>
    </row>
    <row r="11" spans="2:12" ht="15.75" thickBot="1" x14ac:dyDescent="0.3">
      <c r="B11" s="351"/>
      <c r="C11" s="339"/>
      <c r="D11" s="339"/>
      <c r="E11" s="350"/>
      <c r="F11" s="350"/>
      <c r="G11" s="350"/>
      <c r="H11" s="350"/>
      <c r="I11" s="350"/>
      <c r="J11" s="350"/>
      <c r="K11" s="350"/>
      <c r="L11" s="349"/>
    </row>
    <row r="12" spans="2:12" ht="18.75" customHeight="1" thickBot="1" x14ac:dyDescent="0.3">
      <c r="B12" s="351"/>
      <c r="C12" s="646" t="s">
        <v>290</v>
      </c>
      <c r="D12" s="646"/>
      <c r="E12" s="690" t="s">
        <v>998</v>
      </c>
      <c r="F12" s="691"/>
      <c r="G12" s="691"/>
      <c r="H12" s="691"/>
      <c r="I12" s="691"/>
      <c r="J12" s="692"/>
      <c r="K12" s="350"/>
      <c r="L12" s="349"/>
    </row>
    <row r="13" spans="2:12" ht="15" customHeight="1" x14ac:dyDescent="0.25">
      <c r="B13" s="351"/>
      <c r="C13" s="693" t="s">
        <v>289</v>
      </c>
      <c r="D13" s="693"/>
      <c r="E13" s="693"/>
      <c r="F13" s="693"/>
      <c r="G13" s="350"/>
      <c r="H13" s="350"/>
      <c r="I13" s="350"/>
      <c r="J13" s="350"/>
      <c r="K13" s="350"/>
      <c r="L13" s="349"/>
    </row>
    <row r="14" spans="2:12" ht="15" customHeight="1" x14ac:dyDescent="0.25">
      <c r="B14" s="351"/>
      <c r="C14" s="352"/>
      <c r="D14" s="352"/>
      <c r="E14" s="352"/>
      <c r="F14" s="352"/>
      <c r="G14" s="350"/>
      <c r="H14" s="350"/>
      <c r="I14" s="350"/>
      <c r="J14" s="350"/>
      <c r="K14" s="350"/>
      <c r="L14" s="349"/>
    </row>
    <row r="15" spans="2:12" ht="14.65" customHeight="1" thickBot="1" x14ac:dyDescent="0.3">
      <c r="B15" s="351"/>
      <c r="C15" s="646" t="s">
        <v>214</v>
      </c>
      <c r="D15" s="646"/>
      <c r="E15" s="350"/>
      <c r="F15" s="350"/>
      <c r="G15" s="350"/>
      <c r="H15" s="350"/>
      <c r="I15" s="350"/>
      <c r="J15" s="350"/>
      <c r="K15" s="350"/>
      <c r="L15" s="349"/>
    </row>
    <row r="16" spans="2:12" ht="45.75" thickBot="1" x14ac:dyDescent="0.3">
      <c r="B16" s="351"/>
      <c r="C16" s="646" t="s">
        <v>266</v>
      </c>
      <c r="D16" s="646"/>
      <c r="E16" s="359" t="s">
        <v>999</v>
      </c>
      <c r="F16" s="360" t="s">
        <v>1000</v>
      </c>
      <c r="G16" s="361" t="s">
        <v>215</v>
      </c>
      <c r="H16" s="361" t="s">
        <v>1001</v>
      </c>
      <c r="I16" s="362" t="s">
        <v>1072</v>
      </c>
      <c r="J16" s="362" t="s">
        <v>1073</v>
      </c>
      <c r="K16" s="363" t="s">
        <v>1074</v>
      </c>
      <c r="L16" s="349"/>
    </row>
    <row r="17" spans="2:12" ht="45" x14ac:dyDescent="0.25">
      <c r="B17" s="351"/>
      <c r="C17" s="356"/>
      <c r="D17" s="356"/>
      <c r="E17" s="667" t="s">
        <v>1002</v>
      </c>
      <c r="F17" s="676" t="s">
        <v>1003</v>
      </c>
      <c r="G17" s="364" t="s">
        <v>1004</v>
      </c>
      <c r="H17" s="365">
        <v>50000</v>
      </c>
      <c r="I17" s="366">
        <v>45996</v>
      </c>
      <c r="J17" s="365">
        <v>10</v>
      </c>
      <c r="K17" s="366">
        <f>I17+J17</f>
        <v>46006</v>
      </c>
      <c r="L17" s="349"/>
    </row>
    <row r="18" spans="2:12" x14ac:dyDescent="0.25">
      <c r="B18" s="351"/>
      <c r="C18" s="356"/>
      <c r="D18" s="356"/>
      <c r="E18" s="662"/>
      <c r="F18" s="677"/>
      <c r="G18" s="367" t="s">
        <v>1005</v>
      </c>
      <c r="H18" s="368">
        <v>4165</v>
      </c>
      <c r="I18" s="369">
        <v>8475.0833333333339</v>
      </c>
      <c r="J18" s="370">
        <v>23.5</v>
      </c>
      <c r="K18" s="366">
        <f>I18+J18</f>
        <v>8498.5833333333339</v>
      </c>
      <c r="L18" s="349"/>
    </row>
    <row r="19" spans="2:12" x14ac:dyDescent="0.25">
      <c r="B19" s="351"/>
      <c r="C19" s="356"/>
      <c r="D19" s="356"/>
      <c r="E19" s="674" t="s">
        <v>1006</v>
      </c>
      <c r="F19" s="675"/>
      <c r="G19" s="371"/>
      <c r="H19" s="372">
        <v>54165</v>
      </c>
      <c r="I19" s="373">
        <f>SUM(I17:I18)</f>
        <v>54471.083333333336</v>
      </c>
      <c r="J19" s="373">
        <f>SUM(J17:J18)</f>
        <v>33.5</v>
      </c>
      <c r="K19" s="373">
        <f>SUM(K17:K18)</f>
        <v>54504.583333333336</v>
      </c>
      <c r="L19" s="349"/>
    </row>
    <row r="20" spans="2:12" ht="141.75" customHeight="1" x14ac:dyDescent="0.25">
      <c r="B20" s="351"/>
      <c r="C20" s="356"/>
      <c r="D20" s="356"/>
      <c r="E20" s="656" t="s">
        <v>1007</v>
      </c>
      <c r="F20" s="374" t="s">
        <v>1008</v>
      </c>
      <c r="G20" s="375" t="s">
        <v>1009</v>
      </c>
      <c r="H20" s="376">
        <v>18360</v>
      </c>
      <c r="I20" s="377">
        <v>22142</v>
      </c>
      <c r="J20" s="378">
        <v>2938.25</v>
      </c>
      <c r="K20" s="403">
        <f>I20+J20</f>
        <v>25080.25</v>
      </c>
      <c r="L20" s="349"/>
    </row>
    <row r="21" spans="2:12" ht="75" x14ac:dyDescent="0.25">
      <c r="B21" s="351"/>
      <c r="C21" s="356"/>
      <c r="D21" s="356"/>
      <c r="E21" s="656"/>
      <c r="F21" s="374" t="s">
        <v>1010</v>
      </c>
      <c r="G21" s="379" t="s">
        <v>1011</v>
      </c>
      <c r="H21" s="376">
        <v>27888</v>
      </c>
      <c r="I21" s="377">
        <v>25859</v>
      </c>
      <c r="J21" s="378">
        <v>2670.4</v>
      </c>
      <c r="K21" s="403">
        <f>I21+J21</f>
        <v>28529.4</v>
      </c>
      <c r="L21" s="349"/>
    </row>
    <row r="22" spans="2:12" ht="15.75" customHeight="1" x14ac:dyDescent="0.25">
      <c r="B22" s="351"/>
      <c r="C22" s="356"/>
      <c r="D22" s="356"/>
      <c r="E22" s="656"/>
      <c r="F22" s="657" t="s">
        <v>1012</v>
      </c>
      <c r="G22" s="379" t="s">
        <v>1013</v>
      </c>
      <c r="H22" s="376">
        <v>4353</v>
      </c>
      <c r="I22" s="377">
        <v>4052.1666666666665</v>
      </c>
      <c r="J22" s="378">
        <v>0</v>
      </c>
      <c r="K22" s="403">
        <f>I22+J22</f>
        <v>4052.1666666666665</v>
      </c>
      <c r="L22" s="349"/>
    </row>
    <row r="23" spans="2:12" ht="81.75" customHeight="1" x14ac:dyDescent="0.25">
      <c r="B23" s="351"/>
      <c r="C23" s="356"/>
      <c r="D23" s="356"/>
      <c r="E23" s="656"/>
      <c r="F23" s="657"/>
      <c r="G23" s="379" t="s">
        <v>1014</v>
      </c>
      <c r="H23" s="376">
        <v>4800</v>
      </c>
      <c r="I23" s="377">
        <v>6005</v>
      </c>
      <c r="J23" s="378">
        <v>1375.23</v>
      </c>
      <c r="K23" s="403">
        <f>I23+J23</f>
        <v>7380.23</v>
      </c>
      <c r="L23" s="349"/>
    </row>
    <row r="24" spans="2:12" x14ac:dyDescent="0.25">
      <c r="B24" s="351"/>
      <c r="C24" s="356"/>
      <c r="D24" s="356"/>
      <c r="E24" s="674" t="s">
        <v>1015</v>
      </c>
      <c r="F24" s="675"/>
      <c r="G24" s="380"/>
      <c r="H24" s="381">
        <v>55401</v>
      </c>
      <c r="I24" s="382">
        <f>SUM(I20:I23)</f>
        <v>58058.166666666664</v>
      </c>
      <c r="J24" s="382">
        <f>SUM(J20:J23)</f>
        <v>6983.8799999999992</v>
      </c>
      <c r="K24" s="382">
        <f>SUM(K20:K23)</f>
        <v>65042.046666666662</v>
      </c>
      <c r="L24" s="349"/>
    </row>
    <row r="25" spans="2:12" ht="15.75" customHeight="1" x14ac:dyDescent="0.25">
      <c r="B25" s="351"/>
      <c r="C25" s="356"/>
      <c r="D25" s="356"/>
      <c r="E25" s="666" t="s">
        <v>1016</v>
      </c>
      <c r="F25" s="659" t="s">
        <v>1017</v>
      </c>
      <c r="G25" s="379" t="s">
        <v>1018</v>
      </c>
      <c r="H25" s="383">
        <v>533320</v>
      </c>
      <c r="I25" s="377">
        <v>248643</v>
      </c>
      <c r="J25" s="378">
        <v>69721</v>
      </c>
      <c r="K25" s="403">
        <f>I25+J25</f>
        <v>318364</v>
      </c>
      <c r="L25" s="349"/>
    </row>
    <row r="26" spans="2:12" ht="30" x14ac:dyDescent="0.25">
      <c r="B26" s="351"/>
      <c r="C26" s="356"/>
      <c r="D26" s="356"/>
      <c r="E26" s="667"/>
      <c r="F26" s="659"/>
      <c r="G26" s="379" t="s">
        <v>1019</v>
      </c>
      <c r="H26" s="383">
        <v>60000</v>
      </c>
      <c r="I26" s="377">
        <v>66922</v>
      </c>
      <c r="J26" s="378">
        <v>0</v>
      </c>
      <c r="K26" s="403">
        <f>I26+J26</f>
        <v>66922</v>
      </c>
      <c r="L26" s="349"/>
    </row>
    <row r="27" spans="2:12" x14ac:dyDescent="0.25">
      <c r="B27" s="351"/>
      <c r="C27" s="356"/>
      <c r="D27" s="356"/>
      <c r="E27" s="667"/>
      <c r="F27" s="659"/>
      <c r="G27" s="379" t="s">
        <v>1020</v>
      </c>
      <c r="H27" s="383">
        <v>125400</v>
      </c>
      <c r="I27" s="377">
        <v>107609</v>
      </c>
      <c r="J27" s="378">
        <v>25109.52</v>
      </c>
      <c r="K27" s="403">
        <f>I27+J27</f>
        <v>132718.51999999999</v>
      </c>
      <c r="L27" s="349"/>
    </row>
    <row r="28" spans="2:12" x14ac:dyDescent="0.25">
      <c r="B28" s="351"/>
      <c r="C28" s="356"/>
      <c r="D28" s="356"/>
      <c r="E28" s="667"/>
      <c r="F28" s="659"/>
      <c r="G28" s="374" t="s">
        <v>1021</v>
      </c>
      <c r="H28" s="383">
        <v>26670</v>
      </c>
      <c r="I28" s="377">
        <v>30782</v>
      </c>
      <c r="J28" s="378">
        <v>2222.62</v>
      </c>
      <c r="K28" s="403">
        <f>I28+J28</f>
        <v>33004.620000000003</v>
      </c>
      <c r="L28" s="349"/>
    </row>
    <row r="29" spans="2:12" x14ac:dyDescent="0.25">
      <c r="B29" s="351"/>
      <c r="C29" s="356"/>
      <c r="D29" s="356"/>
      <c r="E29" s="667"/>
      <c r="F29" s="384" t="s">
        <v>1022</v>
      </c>
      <c r="G29" s="371"/>
      <c r="H29" s="368">
        <v>745390</v>
      </c>
      <c r="I29" s="404">
        <v>453956</v>
      </c>
      <c r="J29" s="405">
        <f>SUM(J25:J28)</f>
        <v>97053.14</v>
      </c>
      <c r="K29" s="405">
        <f>SUM(K25:K28)</f>
        <v>551009.14</v>
      </c>
      <c r="L29" s="349"/>
    </row>
    <row r="30" spans="2:12" ht="47.25" customHeight="1" x14ac:dyDescent="0.25">
      <c r="B30" s="351"/>
      <c r="C30" s="356"/>
      <c r="D30" s="356"/>
      <c r="E30" s="667"/>
      <c r="F30" s="638" t="s">
        <v>1023</v>
      </c>
      <c r="G30" s="385" t="s">
        <v>1024</v>
      </c>
      <c r="H30" s="383">
        <v>26645.966666666667</v>
      </c>
      <c r="I30" s="406">
        <v>26539</v>
      </c>
      <c r="J30" s="407">
        <v>5638.25</v>
      </c>
      <c r="K30" s="403">
        <f t="shared" ref="K30:K37" si="0">I30+J30</f>
        <v>32177.25</v>
      </c>
      <c r="L30" s="349"/>
    </row>
    <row r="31" spans="2:12" x14ac:dyDescent="0.25">
      <c r="B31" s="351"/>
      <c r="C31" s="356"/>
      <c r="D31" s="356"/>
      <c r="E31" s="667"/>
      <c r="F31" s="638"/>
      <c r="G31" s="386" t="s">
        <v>1025</v>
      </c>
      <c r="H31" s="383">
        <v>50000</v>
      </c>
      <c r="I31" s="406">
        <v>22930</v>
      </c>
      <c r="J31" s="407">
        <v>7755</v>
      </c>
      <c r="K31" s="403">
        <f t="shared" si="0"/>
        <v>30685</v>
      </c>
      <c r="L31" s="349"/>
    </row>
    <row r="32" spans="2:12" x14ac:dyDescent="0.25">
      <c r="B32" s="351"/>
      <c r="C32" s="356"/>
      <c r="D32" s="356"/>
      <c r="E32" s="667"/>
      <c r="F32" s="638"/>
      <c r="G32" s="386" t="s">
        <v>1026</v>
      </c>
      <c r="H32" s="383">
        <v>175000</v>
      </c>
      <c r="I32" s="406">
        <v>157164</v>
      </c>
      <c r="J32" s="407">
        <v>36651.699999999997</v>
      </c>
      <c r="K32" s="403">
        <f t="shared" si="0"/>
        <v>193815.7</v>
      </c>
      <c r="L32" s="349"/>
    </row>
    <row r="33" spans="2:12" ht="30" x14ac:dyDescent="0.25">
      <c r="B33" s="351"/>
      <c r="C33" s="356"/>
      <c r="D33" s="356"/>
      <c r="E33" s="667"/>
      <c r="F33" s="638"/>
      <c r="G33" s="385" t="s">
        <v>1027</v>
      </c>
      <c r="H33" s="383">
        <v>184250</v>
      </c>
      <c r="I33" s="406">
        <v>65842</v>
      </c>
      <c r="J33" s="407">
        <v>31593.4</v>
      </c>
      <c r="K33" s="403">
        <f t="shared" si="0"/>
        <v>97435.4</v>
      </c>
      <c r="L33" s="349"/>
    </row>
    <row r="34" spans="2:12" ht="30" x14ac:dyDescent="0.25">
      <c r="B34" s="351"/>
      <c r="C34" s="356"/>
      <c r="D34" s="356"/>
      <c r="E34" s="667"/>
      <c r="F34" s="638"/>
      <c r="G34" s="387" t="s">
        <v>1028</v>
      </c>
      <c r="H34" s="383">
        <v>228352</v>
      </c>
      <c r="I34" s="406">
        <v>147551</v>
      </c>
      <c r="J34" s="407">
        <v>22477</v>
      </c>
      <c r="K34" s="403">
        <f t="shared" si="0"/>
        <v>170028</v>
      </c>
      <c r="L34" s="349"/>
    </row>
    <row r="35" spans="2:12" x14ac:dyDescent="0.25">
      <c r="B35" s="351"/>
      <c r="C35" s="356"/>
      <c r="D35" s="356"/>
      <c r="E35" s="667"/>
      <c r="F35" s="638"/>
      <c r="G35" s="386" t="s">
        <v>1029</v>
      </c>
      <c r="H35" s="383">
        <v>55065</v>
      </c>
      <c r="I35" s="406">
        <v>21134</v>
      </c>
      <c r="J35" s="407">
        <v>12311.23</v>
      </c>
      <c r="K35" s="403">
        <f t="shared" si="0"/>
        <v>33445.229999999996</v>
      </c>
      <c r="L35" s="349"/>
    </row>
    <row r="36" spans="2:12" ht="30" x14ac:dyDescent="0.25">
      <c r="B36" s="351"/>
      <c r="C36" s="356"/>
      <c r="D36" s="356"/>
      <c r="E36" s="667"/>
      <c r="F36" s="638"/>
      <c r="G36" s="386" t="s">
        <v>1030</v>
      </c>
      <c r="H36" s="383">
        <v>166000</v>
      </c>
      <c r="I36" s="406">
        <v>86893</v>
      </c>
      <c r="J36" s="407">
        <v>64228.7</v>
      </c>
      <c r="K36" s="403">
        <f t="shared" si="0"/>
        <v>151121.70000000001</v>
      </c>
      <c r="L36" s="349"/>
    </row>
    <row r="37" spans="2:12" x14ac:dyDescent="0.25">
      <c r="B37" s="351"/>
      <c r="C37" s="356"/>
      <c r="D37" s="356"/>
      <c r="E37" s="667"/>
      <c r="F37" s="638"/>
      <c r="G37" s="386" t="s">
        <v>426</v>
      </c>
      <c r="H37" s="383">
        <v>16500</v>
      </c>
      <c r="I37" s="406">
        <v>7955</v>
      </c>
      <c r="J37" s="408">
        <v>892</v>
      </c>
      <c r="K37" s="403">
        <f t="shared" si="0"/>
        <v>8847</v>
      </c>
      <c r="L37" s="349"/>
    </row>
    <row r="38" spans="2:12" x14ac:dyDescent="0.25">
      <c r="B38" s="351"/>
      <c r="C38" s="356"/>
      <c r="D38" s="356"/>
      <c r="E38" s="667"/>
      <c r="F38" s="380" t="s">
        <v>1031</v>
      </c>
      <c r="G38" s="386"/>
      <c r="H38" s="388">
        <v>901812.96666666667</v>
      </c>
      <c r="I38" s="409">
        <v>536009</v>
      </c>
      <c r="J38" s="410">
        <f>SUM(J30:J37)</f>
        <v>181547.28</v>
      </c>
      <c r="K38" s="410">
        <f>SUM(K30:K37)</f>
        <v>717555.28</v>
      </c>
      <c r="L38" s="349"/>
    </row>
    <row r="39" spans="2:12" ht="15.75" customHeight="1" x14ac:dyDescent="0.25">
      <c r="B39" s="351"/>
      <c r="C39" s="356"/>
      <c r="D39" s="356"/>
      <c r="E39" s="667"/>
      <c r="F39" s="638" t="s">
        <v>1032</v>
      </c>
      <c r="G39" s="335" t="s">
        <v>1033</v>
      </c>
      <c r="H39" s="378">
        <v>20000</v>
      </c>
      <c r="I39" s="411">
        <v>11953</v>
      </c>
      <c r="J39" s="412">
        <v>2028</v>
      </c>
      <c r="K39" s="403">
        <f>I39+J39</f>
        <v>13981</v>
      </c>
      <c r="L39" s="349"/>
    </row>
    <row r="40" spans="2:12" x14ac:dyDescent="0.25">
      <c r="B40" s="351"/>
      <c r="C40" s="356"/>
      <c r="D40" s="356"/>
      <c r="E40" s="667"/>
      <c r="F40" s="638"/>
      <c r="G40" s="335" t="s">
        <v>1034</v>
      </c>
      <c r="H40" s="378">
        <v>4165</v>
      </c>
      <c r="I40" s="411">
        <v>770</v>
      </c>
      <c r="J40" s="413">
        <v>535.5</v>
      </c>
      <c r="K40" s="403">
        <f>I40+J40</f>
        <v>1305.5</v>
      </c>
      <c r="L40" s="349"/>
    </row>
    <row r="41" spans="2:12" ht="32.25" customHeight="1" x14ac:dyDescent="0.25">
      <c r="B41" s="351"/>
      <c r="C41" s="356"/>
      <c r="D41" s="356"/>
      <c r="E41" s="667"/>
      <c r="F41" s="638"/>
      <c r="G41" s="335" t="s">
        <v>1035</v>
      </c>
      <c r="H41" s="378">
        <v>4165</v>
      </c>
      <c r="I41" s="411">
        <v>1023</v>
      </c>
      <c r="J41" s="413">
        <v>353.22</v>
      </c>
      <c r="K41" s="403">
        <f>I41+J41</f>
        <v>1376.22</v>
      </c>
      <c r="L41" s="349"/>
    </row>
    <row r="42" spans="2:12" x14ac:dyDescent="0.25">
      <c r="B42" s="351"/>
      <c r="C42" s="356"/>
      <c r="D42" s="356"/>
      <c r="E42" s="667"/>
      <c r="F42" s="380" t="s">
        <v>1036</v>
      </c>
      <c r="G42" s="371"/>
      <c r="H42" s="368">
        <v>28330</v>
      </c>
      <c r="I42" s="404">
        <v>13746</v>
      </c>
      <c r="J42" s="405">
        <f>SUM(J39:J41)</f>
        <v>2916.7200000000003</v>
      </c>
      <c r="K42" s="405">
        <f>SUM(K39:K41)</f>
        <v>16662.72</v>
      </c>
      <c r="L42" s="349"/>
    </row>
    <row r="43" spans="2:12" ht="31.5" customHeight="1" x14ac:dyDescent="0.25">
      <c r="B43" s="351"/>
      <c r="C43" s="356"/>
      <c r="D43" s="356"/>
      <c r="E43" s="667"/>
      <c r="F43" s="638" t="s">
        <v>1037</v>
      </c>
      <c r="G43" s="389" t="s">
        <v>1038</v>
      </c>
      <c r="H43" s="390">
        <v>60000</v>
      </c>
      <c r="I43" s="411">
        <v>33952</v>
      </c>
      <c r="J43" s="412">
        <v>15595.75</v>
      </c>
      <c r="K43" s="403">
        <f>I43+J43</f>
        <v>49547.75</v>
      </c>
      <c r="L43" s="349"/>
    </row>
    <row r="44" spans="2:12" x14ac:dyDescent="0.25">
      <c r="B44" s="351"/>
      <c r="C44" s="356"/>
      <c r="D44" s="356"/>
      <c r="E44" s="667"/>
      <c r="F44" s="638"/>
      <c r="G44" s="391" t="s">
        <v>1039</v>
      </c>
      <c r="H44" s="390">
        <v>54250</v>
      </c>
      <c r="I44" s="411">
        <v>37477</v>
      </c>
      <c r="J44" s="412">
        <v>20456.8</v>
      </c>
      <c r="K44" s="403">
        <f>I44+J44</f>
        <v>57933.8</v>
      </c>
      <c r="L44" s="349"/>
    </row>
    <row r="45" spans="2:12" x14ac:dyDescent="0.25">
      <c r="B45" s="351"/>
      <c r="C45" s="356"/>
      <c r="D45" s="356"/>
      <c r="E45" s="667"/>
      <c r="F45" s="638"/>
      <c r="G45" s="391" t="s">
        <v>1040</v>
      </c>
      <c r="H45" s="390">
        <v>42500</v>
      </c>
      <c r="I45" s="411">
        <v>32306</v>
      </c>
      <c r="J45" s="412">
        <v>12299.25</v>
      </c>
      <c r="K45" s="403">
        <f>I45+J45</f>
        <v>44605.25</v>
      </c>
      <c r="L45" s="349"/>
    </row>
    <row r="46" spans="2:12" ht="30" x14ac:dyDescent="0.25">
      <c r="B46" s="351"/>
      <c r="C46" s="356"/>
      <c r="D46" s="356"/>
      <c r="E46" s="667"/>
      <c r="F46" s="638"/>
      <c r="G46" s="389" t="s">
        <v>1041</v>
      </c>
      <c r="H46" s="390">
        <v>45090</v>
      </c>
      <c r="I46" s="411">
        <v>37681</v>
      </c>
      <c r="J46" s="413">
        <v>10006</v>
      </c>
      <c r="K46" s="403">
        <f>I46+J46</f>
        <v>47687</v>
      </c>
      <c r="L46" s="349"/>
    </row>
    <row r="47" spans="2:12" x14ac:dyDescent="0.25">
      <c r="B47" s="351"/>
      <c r="C47" s="356"/>
      <c r="D47" s="356"/>
      <c r="E47" s="662"/>
      <c r="F47" s="380" t="s">
        <v>1042</v>
      </c>
      <c r="G47" s="371"/>
      <c r="H47" s="368">
        <v>201840</v>
      </c>
      <c r="I47" s="404">
        <v>141416</v>
      </c>
      <c r="J47" s="405">
        <f>SUM(J43:J46)</f>
        <v>58357.8</v>
      </c>
      <c r="K47" s="405">
        <f>SUM(K43:K46)</f>
        <v>199773.8</v>
      </c>
      <c r="L47" s="349"/>
    </row>
    <row r="48" spans="2:12" x14ac:dyDescent="0.25">
      <c r="B48" s="351"/>
      <c r="C48" s="356"/>
      <c r="D48" s="356"/>
      <c r="E48" s="664" t="s">
        <v>1043</v>
      </c>
      <c r="F48" s="665"/>
      <c r="G48" s="371"/>
      <c r="H48" s="372">
        <v>1877372.9666666666</v>
      </c>
      <c r="I48" s="414">
        <f>SUM(I47,I42,I38,I29)</f>
        <v>1145127</v>
      </c>
      <c r="J48" s="414">
        <f>SUM(J47,J42,J38,J29)</f>
        <v>339874.94</v>
      </c>
      <c r="K48" s="414">
        <f>SUM(K47,K42,K38,K29)</f>
        <v>1485000.94</v>
      </c>
      <c r="L48" s="349"/>
    </row>
    <row r="49" spans="2:12" ht="15.75" customHeight="1" x14ac:dyDescent="0.25">
      <c r="B49" s="351"/>
      <c r="C49" s="356"/>
      <c r="D49" s="356"/>
      <c r="E49" s="666" t="s">
        <v>1044</v>
      </c>
      <c r="F49" s="659" t="s">
        <v>1045</v>
      </c>
      <c r="G49" s="375" t="s">
        <v>1046</v>
      </c>
      <c r="H49" s="376">
        <v>3330</v>
      </c>
      <c r="I49" s="411">
        <v>729</v>
      </c>
      <c r="J49" s="415">
        <v>0</v>
      </c>
      <c r="K49" s="403">
        <f>I49+J49</f>
        <v>729</v>
      </c>
      <c r="L49" s="349"/>
    </row>
    <row r="50" spans="2:12" ht="51" customHeight="1" x14ac:dyDescent="0.25">
      <c r="B50" s="351"/>
      <c r="C50" s="356"/>
      <c r="D50" s="356"/>
      <c r="E50" s="667"/>
      <c r="F50" s="659"/>
      <c r="G50" s="375" t="s">
        <v>1047</v>
      </c>
      <c r="H50" s="376">
        <v>6670</v>
      </c>
      <c r="I50" s="411">
        <v>904.3</v>
      </c>
      <c r="J50" s="415">
        <v>103.82</v>
      </c>
      <c r="K50" s="403">
        <f>I50+J50</f>
        <v>1008.1199999999999</v>
      </c>
      <c r="L50" s="349"/>
    </row>
    <row r="51" spans="2:12" x14ac:dyDescent="0.25">
      <c r="B51" s="351"/>
      <c r="C51" s="356"/>
      <c r="D51" s="356"/>
      <c r="E51" s="667"/>
      <c r="F51" s="380" t="s">
        <v>1048</v>
      </c>
      <c r="G51" s="371"/>
      <c r="H51" s="368">
        <v>10000</v>
      </c>
      <c r="I51" s="404">
        <v>1633</v>
      </c>
      <c r="J51" s="405">
        <f>SUM(J49:J50)</f>
        <v>103.82</v>
      </c>
      <c r="K51" s="405">
        <f>SUM(K49:K50)</f>
        <v>1737.12</v>
      </c>
      <c r="L51" s="349"/>
    </row>
    <row r="52" spans="2:12" ht="15.75" customHeight="1" x14ac:dyDescent="0.25">
      <c r="B52" s="351"/>
      <c r="C52" s="356"/>
      <c r="D52" s="356"/>
      <c r="E52" s="667"/>
      <c r="F52" s="638" t="s">
        <v>1049</v>
      </c>
      <c r="G52" s="379" t="s">
        <v>1050</v>
      </c>
      <c r="H52" s="383">
        <v>4165</v>
      </c>
      <c r="I52" s="411">
        <v>1776</v>
      </c>
      <c r="J52" s="413">
        <v>725</v>
      </c>
      <c r="K52" s="403">
        <f>I52+J52</f>
        <v>2501</v>
      </c>
      <c r="L52" s="349"/>
    </row>
    <row r="53" spans="2:12" ht="30" x14ac:dyDescent="0.25">
      <c r="B53" s="351"/>
      <c r="C53" s="356"/>
      <c r="D53" s="356"/>
      <c r="E53" s="667"/>
      <c r="F53" s="638"/>
      <c r="G53" s="375" t="s">
        <v>1051</v>
      </c>
      <c r="H53" s="383">
        <v>7919</v>
      </c>
      <c r="I53" s="411">
        <v>7409.2166666666662</v>
      </c>
      <c r="J53" s="412">
        <v>0</v>
      </c>
      <c r="K53" s="403">
        <f>I53+J53</f>
        <v>7409.2166666666662</v>
      </c>
      <c r="L53" s="349"/>
    </row>
    <row r="54" spans="2:12" ht="30" x14ac:dyDescent="0.25">
      <c r="B54" s="351"/>
      <c r="C54" s="356"/>
      <c r="D54" s="356"/>
      <c r="E54" s="667"/>
      <c r="F54" s="638"/>
      <c r="G54" s="375" t="s">
        <v>1052</v>
      </c>
      <c r="H54" s="383">
        <v>12000</v>
      </c>
      <c r="I54" s="411">
        <v>15724</v>
      </c>
      <c r="J54" s="412">
        <v>2132.83</v>
      </c>
      <c r="K54" s="403">
        <f>I54+J54</f>
        <v>17856.830000000002</v>
      </c>
      <c r="L54" s="349"/>
    </row>
    <row r="55" spans="2:12" x14ac:dyDescent="0.25">
      <c r="B55" s="351"/>
      <c r="C55" s="356"/>
      <c r="D55" s="356"/>
      <c r="E55" s="667"/>
      <c r="F55" s="638"/>
      <c r="G55" s="379" t="s">
        <v>1053</v>
      </c>
      <c r="H55" s="383">
        <v>21000</v>
      </c>
      <c r="I55" s="411">
        <v>8624.0750000000007</v>
      </c>
      <c r="J55" s="412">
        <v>0</v>
      </c>
      <c r="K55" s="403">
        <f>I55+J55</f>
        <v>8624.0750000000007</v>
      </c>
      <c r="L55" s="349"/>
    </row>
    <row r="56" spans="2:12" x14ac:dyDescent="0.25">
      <c r="B56" s="351"/>
      <c r="C56" s="356"/>
      <c r="D56" s="356"/>
      <c r="E56" s="667"/>
      <c r="F56" s="638"/>
      <c r="G56" s="379" t="s">
        <v>1054</v>
      </c>
      <c r="H56" s="383">
        <v>19000</v>
      </c>
      <c r="I56" s="411">
        <v>15765</v>
      </c>
      <c r="J56" s="412">
        <v>180.17</v>
      </c>
      <c r="K56" s="403">
        <f>I56+J56</f>
        <v>15945.17</v>
      </c>
      <c r="L56" s="349"/>
    </row>
    <row r="57" spans="2:12" x14ac:dyDescent="0.25">
      <c r="B57" s="351"/>
      <c r="C57" s="356"/>
      <c r="D57" s="356"/>
      <c r="E57" s="667"/>
      <c r="F57" s="380" t="s">
        <v>1055</v>
      </c>
      <c r="G57" s="371"/>
      <c r="H57" s="368">
        <v>64084</v>
      </c>
      <c r="I57" s="404">
        <v>49298</v>
      </c>
      <c r="J57" s="405">
        <f>SUM(J52:J56)</f>
        <v>3038</v>
      </c>
      <c r="K57" s="405">
        <f>SUM(K52:K56)</f>
        <v>52336.291666666672</v>
      </c>
      <c r="L57" s="349"/>
    </row>
    <row r="58" spans="2:12" ht="15.75" customHeight="1" x14ac:dyDescent="0.25">
      <c r="B58" s="351"/>
      <c r="C58" s="356"/>
      <c r="D58" s="356"/>
      <c r="E58" s="667"/>
      <c r="F58" s="638" t="s">
        <v>1056</v>
      </c>
      <c r="G58" s="392" t="s">
        <v>1057</v>
      </c>
      <c r="H58" s="393">
        <v>10030</v>
      </c>
      <c r="I58" s="411">
        <v>4600</v>
      </c>
      <c r="J58" s="415">
        <v>545.42999999999995</v>
      </c>
      <c r="K58" s="403">
        <f>I58+J58</f>
        <v>5145.43</v>
      </c>
      <c r="L58" s="349"/>
    </row>
    <row r="59" spans="2:12" x14ac:dyDescent="0.25">
      <c r="B59" s="351"/>
      <c r="C59" s="356"/>
      <c r="D59" s="356"/>
      <c r="E59" s="667"/>
      <c r="F59" s="638"/>
      <c r="G59" s="391" t="s">
        <v>1058</v>
      </c>
      <c r="H59" s="393">
        <v>17920</v>
      </c>
      <c r="I59" s="411">
        <v>4072</v>
      </c>
      <c r="J59" s="412">
        <v>403</v>
      </c>
      <c r="K59" s="403">
        <f>I59+J59</f>
        <v>4475</v>
      </c>
      <c r="L59" s="349"/>
    </row>
    <row r="60" spans="2:12" x14ac:dyDescent="0.25">
      <c r="B60" s="351"/>
      <c r="C60" s="356"/>
      <c r="D60" s="356"/>
      <c r="E60" s="667"/>
      <c r="F60" s="638"/>
      <c r="G60" s="391" t="s">
        <v>1059</v>
      </c>
      <c r="H60" s="393">
        <v>14000</v>
      </c>
      <c r="I60" s="411">
        <v>13375</v>
      </c>
      <c r="J60" s="415">
        <v>0</v>
      </c>
      <c r="K60" s="403">
        <f>I60+J60</f>
        <v>13375</v>
      </c>
      <c r="L60" s="349"/>
    </row>
    <row r="61" spans="2:12" x14ac:dyDescent="0.25">
      <c r="B61" s="351"/>
      <c r="C61" s="356"/>
      <c r="D61" s="356"/>
      <c r="E61" s="667"/>
      <c r="F61" s="638"/>
      <c r="G61" s="391" t="s">
        <v>1060</v>
      </c>
      <c r="H61" s="393">
        <v>6000</v>
      </c>
      <c r="I61" s="411">
        <v>6645</v>
      </c>
      <c r="J61" s="412">
        <v>0</v>
      </c>
      <c r="K61" s="403">
        <f>I61+J61</f>
        <v>6645</v>
      </c>
      <c r="L61" s="349"/>
    </row>
    <row r="62" spans="2:12" ht="31.5" customHeight="1" x14ac:dyDescent="0.25">
      <c r="B62" s="351"/>
      <c r="C62" s="356"/>
      <c r="D62" s="356"/>
      <c r="E62" s="667"/>
      <c r="F62" s="638"/>
      <c r="G62" s="391" t="s">
        <v>1061</v>
      </c>
      <c r="H62" s="393">
        <v>4250</v>
      </c>
      <c r="I62" s="411">
        <v>105.96666666666667</v>
      </c>
      <c r="J62" s="413">
        <v>0</v>
      </c>
      <c r="K62" s="403">
        <f>I62+J62</f>
        <v>105.96666666666667</v>
      </c>
      <c r="L62" s="349"/>
    </row>
    <row r="63" spans="2:12" x14ac:dyDescent="0.25">
      <c r="B63" s="351"/>
      <c r="C63" s="356"/>
      <c r="D63" s="356"/>
      <c r="E63" s="662"/>
      <c r="F63" s="380" t="s">
        <v>1062</v>
      </c>
      <c r="G63" s="371"/>
      <c r="H63" s="368">
        <v>52200</v>
      </c>
      <c r="I63" s="404">
        <v>28798</v>
      </c>
      <c r="J63" s="405">
        <f>SUM(J58:J62)</f>
        <v>948.43</v>
      </c>
      <c r="K63" s="405">
        <f>SUM(K58:K62)</f>
        <v>29746.396666666667</v>
      </c>
      <c r="L63" s="349"/>
    </row>
    <row r="64" spans="2:12" x14ac:dyDescent="0.25">
      <c r="B64" s="351"/>
      <c r="C64" s="356"/>
      <c r="D64" s="356"/>
      <c r="E64" s="668" t="s">
        <v>1063</v>
      </c>
      <c r="F64" s="669"/>
      <c r="G64" s="371"/>
      <c r="H64" s="372">
        <v>126284</v>
      </c>
      <c r="I64" s="373">
        <f>SUM(I63,I57,I51)</f>
        <v>79729</v>
      </c>
      <c r="J64" s="373">
        <f>SUM(J63,J57,J51)</f>
        <v>4090.25</v>
      </c>
      <c r="K64" s="373">
        <f>SUM(K63,K57,K51)</f>
        <v>83819.808333333334</v>
      </c>
      <c r="L64" s="349"/>
    </row>
    <row r="65" spans="2:12" x14ac:dyDescent="0.25">
      <c r="B65" s="351"/>
      <c r="C65" s="356"/>
      <c r="D65" s="356"/>
      <c r="E65" s="668" t="s">
        <v>1064</v>
      </c>
      <c r="F65" s="669"/>
      <c r="G65" s="371"/>
      <c r="H65" s="372">
        <v>2113222.9666666668</v>
      </c>
      <c r="I65" s="373">
        <f>SUM(I64,I48,I24,I19)</f>
        <v>1337385.25</v>
      </c>
      <c r="J65" s="373">
        <f>SUM(J64,J48,J24,J19)</f>
        <v>350982.57</v>
      </c>
      <c r="K65" s="373">
        <f>SUM(K64,K48,K24,K19)</f>
        <v>1688367.3783333332</v>
      </c>
      <c r="L65" s="349"/>
    </row>
    <row r="66" spans="2:12" x14ac:dyDescent="0.25">
      <c r="B66" s="351"/>
      <c r="C66" s="356"/>
      <c r="D66" s="356"/>
      <c r="E66" s="670" t="s">
        <v>940</v>
      </c>
      <c r="F66" s="671"/>
      <c r="G66" s="394"/>
      <c r="H66" s="395">
        <v>201162.63333333333</v>
      </c>
      <c r="I66" s="369">
        <v>201163</v>
      </c>
      <c r="J66" s="368">
        <v>0</v>
      </c>
      <c r="K66" s="403">
        <f>SUM(I66:J66)</f>
        <v>201163</v>
      </c>
      <c r="L66" s="349"/>
    </row>
    <row r="67" spans="2:12" ht="15.75" thickBot="1" x14ac:dyDescent="0.3">
      <c r="B67" s="351"/>
      <c r="C67" s="356"/>
      <c r="D67" s="356"/>
      <c r="E67" s="672" t="s">
        <v>1065</v>
      </c>
      <c r="F67" s="673"/>
      <c r="G67" s="396"/>
      <c r="H67" s="397">
        <v>2314385.6</v>
      </c>
      <c r="I67" s="398">
        <f>SUM(I66,I65)</f>
        <v>1538548.25</v>
      </c>
      <c r="J67" s="398">
        <f>SUM(J66,J65)</f>
        <v>350982.57</v>
      </c>
      <c r="K67" s="398">
        <f>SUM(K65,K66)</f>
        <v>1889530.3783333332</v>
      </c>
      <c r="L67" s="349"/>
    </row>
    <row r="68" spans="2:12" x14ac:dyDescent="0.25">
      <c r="B68" s="351"/>
      <c r="C68" s="339"/>
      <c r="D68" s="339"/>
      <c r="E68" s="350"/>
      <c r="F68" s="350"/>
      <c r="G68" s="350"/>
      <c r="H68" s="350"/>
      <c r="I68" s="350"/>
      <c r="J68" s="350"/>
      <c r="K68" s="350"/>
      <c r="L68" s="349"/>
    </row>
    <row r="69" spans="2:12" ht="15.75" customHeight="1" thickBot="1" x14ac:dyDescent="0.3">
      <c r="B69" s="351"/>
      <c r="C69" s="646" t="s">
        <v>264</v>
      </c>
      <c r="D69" s="646"/>
      <c r="E69" s="350"/>
      <c r="F69" s="350"/>
      <c r="G69" s="350"/>
      <c r="H69" s="350"/>
      <c r="I69" s="350"/>
      <c r="J69" s="350"/>
      <c r="K69" s="350"/>
      <c r="L69" s="349"/>
    </row>
    <row r="70" spans="2:12" ht="48" thickBot="1" x14ac:dyDescent="0.3">
      <c r="B70" s="351"/>
      <c r="C70" s="646" t="s">
        <v>267</v>
      </c>
      <c r="D70" s="646"/>
      <c r="E70" s="359" t="s">
        <v>999</v>
      </c>
      <c r="F70" s="360" t="s">
        <v>1000</v>
      </c>
      <c r="G70" s="399" t="s">
        <v>215</v>
      </c>
      <c r="H70" s="399" t="s">
        <v>1001</v>
      </c>
      <c r="I70" s="400" t="s">
        <v>1075</v>
      </c>
      <c r="J70" s="400" t="s">
        <v>1066</v>
      </c>
      <c r="K70" s="401" t="s">
        <v>1067</v>
      </c>
      <c r="L70" s="349"/>
    </row>
    <row r="71" spans="2:12" ht="45" x14ac:dyDescent="0.25">
      <c r="B71" s="351"/>
      <c r="C71" s="356"/>
      <c r="D71" s="356"/>
      <c r="E71" s="662" t="s">
        <v>1002</v>
      </c>
      <c r="F71" s="663" t="s">
        <v>1003</v>
      </c>
      <c r="G71" s="364" t="s">
        <v>1004</v>
      </c>
      <c r="H71" s="365">
        <f>H17</f>
        <v>50000</v>
      </c>
      <c r="I71" s="519">
        <f>K17</f>
        <v>46006</v>
      </c>
      <c r="J71" s="594">
        <v>8194.4</v>
      </c>
      <c r="K71" s="402">
        <v>44743</v>
      </c>
      <c r="L71" s="349"/>
    </row>
    <row r="72" spans="2:12" ht="15.75" x14ac:dyDescent="0.25">
      <c r="B72" s="351"/>
      <c r="C72" s="356"/>
      <c r="D72" s="356"/>
      <c r="E72" s="658"/>
      <c r="F72" s="659"/>
      <c r="G72" s="417" t="s">
        <v>1005</v>
      </c>
      <c r="H72" s="368">
        <f t="shared" ref="H72:H121" si="1">H18</f>
        <v>4165</v>
      </c>
      <c r="I72" s="513">
        <f>K18</f>
        <v>8498.5833333333339</v>
      </c>
      <c r="J72" s="595">
        <v>685.12</v>
      </c>
      <c r="K72" s="516">
        <v>44743</v>
      </c>
      <c r="L72" s="349"/>
    </row>
    <row r="73" spans="2:12" ht="15.75" x14ac:dyDescent="0.25">
      <c r="B73" s="351"/>
      <c r="C73" s="356"/>
      <c r="D73" s="356"/>
      <c r="E73" s="654" t="s">
        <v>1006</v>
      </c>
      <c r="F73" s="655"/>
      <c r="G73" s="371"/>
      <c r="H73" s="372">
        <f t="shared" si="1"/>
        <v>54165</v>
      </c>
      <c r="I73" s="372">
        <f>SUM(I71:I72)</f>
        <v>54504.583333333336</v>
      </c>
      <c r="J73" s="596">
        <f>SUM(J71:J72)</f>
        <v>8879.52</v>
      </c>
      <c r="K73" s="516"/>
      <c r="L73" s="349"/>
    </row>
    <row r="74" spans="2:12" ht="135" x14ac:dyDescent="0.25">
      <c r="B74" s="351"/>
      <c r="C74" s="356"/>
      <c r="D74" s="356"/>
      <c r="E74" s="656" t="s">
        <v>1007</v>
      </c>
      <c r="F74" s="418" t="s">
        <v>1008</v>
      </c>
      <c r="G74" s="375" t="s">
        <v>1009</v>
      </c>
      <c r="H74" s="368">
        <f t="shared" si="1"/>
        <v>18360</v>
      </c>
      <c r="I74" s="513">
        <f>K20</f>
        <v>25080.25</v>
      </c>
      <c r="J74" s="595">
        <v>6134.98</v>
      </c>
      <c r="K74" s="516">
        <v>44743</v>
      </c>
      <c r="L74" s="349"/>
    </row>
    <row r="75" spans="2:12" ht="75" x14ac:dyDescent="0.25">
      <c r="B75" s="351"/>
      <c r="C75" s="356"/>
      <c r="D75" s="356"/>
      <c r="E75" s="656"/>
      <c r="F75" s="418" t="s">
        <v>1010</v>
      </c>
      <c r="G75" s="416" t="s">
        <v>1011</v>
      </c>
      <c r="H75" s="368">
        <f t="shared" si="1"/>
        <v>27888</v>
      </c>
      <c r="I75" s="513">
        <f t="shared" ref="I75:I100" si="2">K21</f>
        <v>28529.4</v>
      </c>
      <c r="J75" s="597">
        <v>4239.62</v>
      </c>
      <c r="K75" s="516">
        <v>44743</v>
      </c>
      <c r="L75" s="349"/>
    </row>
    <row r="76" spans="2:12" ht="15.75" x14ac:dyDescent="0.25">
      <c r="B76" s="351"/>
      <c r="C76" s="356"/>
      <c r="D76" s="356"/>
      <c r="E76" s="656"/>
      <c r="F76" s="657" t="s">
        <v>1012</v>
      </c>
      <c r="G76" s="416" t="s">
        <v>1013</v>
      </c>
      <c r="H76" s="368">
        <f t="shared" si="1"/>
        <v>4353</v>
      </c>
      <c r="I76" s="513">
        <f t="shared" si="2"/>
        <v>4052.1666666666665</v>
      </c>
      <c r="J76" s="597">
        <v>404.33</v>
      </c>
      <c r="K76" s="516">
        <v>44743</v>
      </c>
      <c r="L76" s="349"/>
    </row>
    <row r="77" spans="2:12" ht="77.25" customHeight="1" x14ac:dyDescent="0.25">
      <c r="B77" s="351"/>
      <c r="C77" s="356"/>
      <c r="D77" s="356"/>
      <c r="E77" s="656"/>
      <c r="F77" s="657"/>
      <c r="G77" s="416" t="s">
        <v>1014</v>
      </c>
      <c r="H77" s="368">
        <f t="shared" si="1"/>
        <v>4800</v>
      </c>
      <c r="I77" s="513">
        <f t="shared" si="2"/>
        <v>7380.23</v>
      </c>
      <c r="J77" s="597">
        <v>3759.52</v>
      </c>
      <c r="K77" s="516">
        <v>44743</v>
      </c>
      <c r="L77" s="349"/>
    </row>
    <row r="78" spans="2:12" ht="15.75" x14ac:dyDescent="0.25">
      <c r="B78" s="351"/>
      <c r="C78" s="356"/>
      <c r="D78" s="356"/>
      <c r="E78" s="654" t="s">
        <v>1015</v>
      </c>
      <c r="F78" s="655"/>
      <c r="G78" s="380"/>
      <c r="H78" s="372">
        <f t="shared" si="1"/>
        <v>55401</v>
      </c>
      <c r="I78" s="381">
        <f>SUM(I74:I77)</f>
        <v>65042.046666666662</v>
      </c>
      <c r="J78" s="598">
        <f>SUM(J74:J77)</f>
        <v>14538.449999999999</v>
      </c>
      <c r="K78" s="516"/>
      <c r="L78" s="349"/>
    </row>
    <row r="79" spans="2:12" ht="15.75" x14ac:dyDescent="0.25">
      <c r="B79" s="351"/>
      <c r="C79" s="356"/>
      <c r="D79" s="356"/>
      <c r="E79" s="658" t="s">
        <v>1016</v>
      </c>
      <c r="F79" s="659" t="s">
        <v>1017</v>
      </c>
      <c r="G79" s="416" t="s">
        <v>1018</v>
      </c>
      <c r="H79" s="368">
        <f t="shared" si="1"/>
        <v>533320</v>
      </c>
      <c r="I79" s="513">
        <f t="shared" si="2"/>
        <v>318364</v>
      </c>
      <c r="J79" s="597">
        <v>-51963.35</v>
      </c>
      <c r="K79" s="516">
        <v>44743</v>
      </c>
      <c r="L79" s="349"/>
    </row>
    <row r="80" spans="2:12" ht="30" x14ac:dyDescent="0.25">
      <c r="B80" s="351"/>
      <c r="C80" s="356"/>
      <c r="D80" s="356"/>
      <c r="E80" s="658"/>
      <c r="F80" s="659"/>
      <c r="G80" s="416" t="s">
        <v>1019</v>
      </c>
      <c r="H80" s="368">
        <f t="shared" si="1"/>
        <v>60000</v>
      </c>
      <c r="I80" s="513">
        <f t="shared" si="2"/>
        <v>66922</v>
      </c>
      <c r="J80" s="597">
        <v>6921.8</v>
      </c>
      <c r="K80" s="516"/>
      <c r="L80" s="349"/>
    </row>
    <row r="81" spans="2:12" ht="15.75" x14ac:dyDescent="0.25">
      <c r="B81" s="351"/>
      <c r="C81" s="356"/>
      <c r="D81" s="356"/>
      <c r="E81" s="658"/>
      <c r="F81" s="659"/>
      <c r="G81" s="416" t="s">
        <v>1020</v>
      </c>
      <c r="H81" s="368">
        <f t="shared" si="1"/>
        <v>125400</v>
      </c>
      <c r="I81" s="513">
        <f t="shared" si="2"/>
        <v>132718.51999999999</v>
      </c>
      <c r="J81" s="597">
        <v>48674.2</v>
      </c>
      <c r="K81" s="516">
        <v>44743</v>
      </c>
      <c r="L81" s="349"/>
    </row>
    <row r="82" spans="2:12" ht="15.75" x14ac:dyDescent="0.25">
      <c r="B82" s="351"/>
      <c r="C82" s="356"/>
      <c r="D82" s="356"/>
      <c r="E82" s="658"/>
      <c r="F82" s="659"/>
      <c r="G82" s="418" t="s">
        <v>1021</v>
      </c>
      <c r="H82" s="368">
        <f t="shared" si="1"/>
        <v>26670</v>
      </c>
      <c r="I82" s="513">
        <f t="shared" si="2"/>
        <v>33004.620000000003</v>
      </c>
      <c r="J82" s="597">
        <v>6335.03</v>
      </c>
      <c r="K82" s="516">
        <v>44743</v>
      </c>
      <c r="L82" s="349"/>
    </row>
    <row r="83" spans="2:12" ht="15.75" x14ac:dyDescent="0.25">
      <c r="B83" s="351"/>
      <c r="C83" s="356"/>
      <c r="D83" s="356"/>
      <c r="E83" s="658"/>
      <c r="F83" s="384" t="s">
        <v>1022</v>
      </c>
      <c r="G83" s="371"/>
      <c r="H83" s="372">
        <f t="shared" si="1"/>
        <v>745390</v>
      </c>
      <c r="I83" s="514">
        <f>SUM(I79:I82)</f>
        <v>551009.14</v>
      </c>
      <c r="J83" s="599">
        <f>SUM(J79:J82)</f>
        <v>9967.68</v>
      </c>
      <c r="K83" s="516"/>
      <c r="L83" s="349"/>
    </row>
    <row r="84" spans="2:12" ht="45" x14ac:dyDescent="0.25">
      <c r="B84" s="351"/>
      <c r="C84" s="356"/>
      <c r="D84" s="356"/>
      <c r="E84" s="658"/>
      <c r="F84" s="638" t="s">
        <v>1023</v>
      </c>
      <c r="G84" s="385" t="s">
        <v>1024</v>
      </c>
      <c r="H84" s="368">
        <f t="shared" si="1"/>
        <v>26645.966666666667</v>
      </c>
      <c r="I84" s="513">
        <f t="shared" si="2"/>
        <v>32177.25</v>
      </c>
      <c r="J84" s="595">
        <v>8344.49</v>
      </c>
      <c r="K84" s="516">
        <v>44743</v>
      </c>
      <c r="L84" s="349"/>
    </row>
    <row r="85" spans="2:12" ht="15.75" x14ac:dyDescent="0.25">
      <c r="B85" s="351"/>
      <c r="C85" s="356"/>
      <c r="D85" s="356"/>
      <c r="E85" s="658"/>
      <c r="F85" s="638"/>
      <c r="G85" s="386" t="s">
        <v>1025</v>
      </c>
      <c r="H85" s="368">
        <f t="shared" si="1"/>
        <v>50000</v>
      </c>
      <c r="I85" s="513">
        <f t="shared" si="2"/>
        <v>30685</v>
      </c>
      <c r="J85" s="597">
        <v>-529.07000000000005</v>
      </c>
      <c r="K85" s="516">
        <v>44743</v>
      </c>
      <c r="L85" s="349"/>
    </row>
    <row r="86" spans="2:12" ht="15.75" x14ac:dyDescent="0.25">
      <c r="B86" s="351"/>
      <c r="C86" s="356"/>
      <c r="D86" s="356"/>
      <c r="E86" s="658"/>
      <c r="F86" s="638"/>
      <c r="G86" s="386" t="s">
        <v>1026</v>
      </c>
      <c r="H86" s="368">
        <f t="shared" si="1"/>
        <v>175000</v>
      </c>
      <c r="I86" s="513">
        <f t="shared" si="2"/>
        <v>193815.7</v>
      </c>
      <c r="J86" s="597">
        <v>61273.34</v>
      </c>
      <c r="K86" s="516">
        <v>44743</v>
      </c>
      <c r="L86" s="349"/>
    </row>
    <row r="87" spans="2:12" ht="30" x14ac:dyDescent="0.25">
      <c r="B87" s="351"/>
      <c r="C87" s="356"/>
      <c r="D87" s="356"/>
      <c r="E87" s="658"/>
      <c r="F87" s="638"/>
      <c r="G87" s="385" t="s">
        <v>1027</v>
      </c>
      <c r="H87" s="368">
        <f t="shared" si="1"/>
        <v>184250</v>
      </c>
      <c r="I87" s="513">
        <f t="shared" si="2"/>
        <v>97435.4</v>
      </c>
      <c r="J87" s="595">
        <v>-3267.6</v>
      </c>
      <c r="K87" s="516">
        <v>44743</v>
      </c>
      <c r="L87" s="349"/>
    </row>
    <row r="88" spans="2:12" ht="30" x14ac:dyDescent="0.25">
      <c r="B88" s="351"/>
      <c r="C88" s="356"/>
      <c r="D88" s="356"/>
      <c r="E88" s="658"/>
      <c r="F88" s="638"/>
      <c r="G88" s="387" t="s">
        <v>1028</v>
      </c>
      <c r="H88" s="368">
        <f t="shared" si="1"/>
        <v>228352</v>
      </c>
      <c r="I88" s="513">
        <f t="shared" si="2"/>
        <v>170028</v>
      </c>
      <c r="J88" s="597">
        <v>21289.7</v>
      </c>
      <c r="K88" s="516">
        <v>44743</v>
      </c>
      <c r="L88" s="349"/>
    </row>
    <row r="89" spans="2:12" ht="15.75" x14ac:dyDescent="0.25">
      <c r="B89" s="351"/>
      <c r="C89" s="356"/>
      <c r="D89" s="356"/>
      <c r="E89" s="658"/>
      <c r="F89" s="638"/>
      <c r="G89" s="386" t="s">
        <v>1029</v>
      </c>
      <c r="H89" s="368">
        <f t="shared" si="1"/>
        <v>55065</v>
      </c>
      <c r="I89" s="513">
        <f t="shared" si="2"/>
        <v>33445.229999999996</v>
      </c>
      <c r="J89" s="600">
        <v>3117.72</v>
      </c>
      <c r="K89" s="516">
        <v>44743</v>
      </c>
      <c r="L89" s="349"/>
    </row>
    <row r="90" spans="2:12" ht="30" x14ac:dyDescent="0.25">
      <c r="B90" s="351"/>
      <c r="C90" s="356"/>
      <c r="D90" s="356"/>
      <c r="E90" s="658"/>
      <c r="F90" s="638"/>
      <c r="G90" s="386" t="s">
        <v>1030</v>
      </c>
      <c r="H90" s="368">
        <f t="shared" si="1"/>
        <v>166000</v>
      </c>
      <c r="I90" s="513">
        <f t="shared" si="2"/>
        <v>151121.70000000001</v>
      </c>
      <c r="J90" s="601">
        <v>52065.68</v>
      </c>
      <c r="K90" s="516">
        <v>44743</v>
      </c>
      <c r="L90" s="349"/>
    </row>
    <row r="91" spans="2:12" ht="15.75" x14ac:dyDescent="0.25">
      <c r="B91" s="351"/>
      <c r="C91" s="356"/>
      <c r="D91" s="356"/>
      <c r="E91" s="658"/>
      <c r="F91" s="638"/>
      <c r="G91" s="386" t="s">
        <v>426</v>
      </c>
      <c r="H91" s="368">
        <f t="shared" si="1"/>
        <v>16500</v>
      </c>
      <c r="I91" s="513">
        <f t="shared" si="2"/>
        <v>8847</v>
      </c>
      <c r="J91" s="597">
        <v>-2989.72</v>
      </c>
      <c r="K91" s="516">
        <v>44743</v>
      </c>
      <c r="L91" s="349"/>
    </row>
    <row r="92" spans="2:12" ht="15.75" x14ac:dyDescent="0.25">
      <c r="B92" s="351"/>
      <c r="C92" s="356"/>
      <c r="D92" s="356"/>
      <c r="E92" s="658"/>
      <c r="F92" s="380" t="s">
        <v>1031</v>
      </c>
      <c r="G92" s="386"/>
      <c r="H92" s="372">
        <f t="shared" si="1"/>
        <v>901812.96666666667</v>
      </c>
      <c r="I92" s="515">
        <f>SUM(I84:I91)</f>
        <v>717555.28</v>
      </c>
      <c r="J92" s="598">
        <f>SUM(J84:J91)</f>
        <v>139304.53999999998</v>
      </c>
      <c r="K92" s="516"/>
      <c r="L92" s="349"/>
    </row>
    <row r="93" spans="2:12" ht="15.75" x14ac:dyDescent="0.25">
      <c r="B93" s="351"/>
      <c r="C93" s="356"/>
      <c r="D93" s="356"/>
      <c r="E93" s="658"/>
      <c r="F93" s="638" t="s">
        <v>1032</v>
      </c>
      <c r="G93" s="335" t="s">
        <v>1033</v>
      </c>
      <c r="H93" s="368">
        <f t="shared" si="1"/>
        <v>20000</v>
      </c>
      <c r="I93" s="513">
        <f t="shared" si="2"/>
        <v>13981</v>
      </c>
      <c r="J93" s="597">
        <v>2713.29</v>
      </c>
      <c r="K93" s="516">
        <v>44743</v>
      </c>
      <c r="L93" s="349"/>
    </row>
    <row r="94" spans="2:12" ht="15.75" x14ac:dyDescent="0.25">
      <c r="B94" s="351"/>
      <c r="C94" s="356"/>
      <c r="D94" s="356"/>
      <c r="E94" s="658"/>
      <c r="F94" s="638"/>
      <c r="G94" s="335" t="s">
        <v>1034</v>
      </c>
      <c r="H94" s="368">
        <f t="shared" si="1"/>
        <v>4165</v>
      </c>
      <c r="I94" s="513">
        <f t="shared" si="2"/>
        <v>1305.5</v>
      </c>
      <c r="J94" s="602">
        <v>993.67</v>
      </c>
      <c r="K94" s="516">
        <v>44743</v>
      </c>
      <c r="L94" s="349"/>
    </row>
    <row r="95" spans="2:12" ht="36.75" customHeight="1" x14ac:dyDescent="0.25">
      <c r="B95" s="351"/>
      <c r="C95" s="356"/>
      <c r="D95" s="356"/>
      <c r="E95" s="658"/>
      <c r="F95" s="638"/>
      <c r="G95" s="335" t="s">
        <v>1035</v>
      </c>
      <c r="H95" s="368">
        <f t="shared" si="1"/>
        <v>4165</v>
      </c>
      <c r="I95" s="513">
        <f t="shared" si="2"/>
        <v>1376.22</v>
      </c>
      <c r="J95" s="597">
        <v>-801.13</v>
      </c>
      <c r="K95" s="516">
        <v>44743</v>
      </c>
      <c r="L95" s="349"/>
    </row>
    <row r="96" spans="2:12" ht="15.75" x14ac:dyDescent="0.25">
      <c r="B96" s="351"/>
      <c r="C96" s="356"/>
      <c r="D96" s="356"/>
      <c r="E96" s="658"/>
      <c r="F96" s="380" t="s">
        <v>1036</v>
      </c>
      <c r="G96" s="371"/>
      <c r="H96" s="372">
        <f t="shared" si="1"/>
        <v>28330</v>
      </c>
      <c r="I96" s="514">
        <f>SUM(I93:I95)</f>
        <v>16662.72</v>
      </c>
      <c r="J96" s="603">
        <f>SUM(J93:J95)</f>
        <v>2905.83</v>
      </c>
      <c r="K96" s="516"/>
      <c r="L96" s="349"/>
    </row>
    <row r="97" spans="2:12" ht="30" x14ac:dyDescent="0.25">
      <c r="B97" s="351"/>
      <c r="C97" s="356"/>
      <c r="D97" s="356"/>
      <c r="E97" s="658"/>
      <c r="F97" s="638" t="s">
        <v>1037</v>
      </c>
      <c r="G97" s="389" t="s">
        <v>1068</v>
      </c>
      <c r="H97" s="368">
        <f t="shared" si="1"/>
        <v>60000</v>
      </c>
      <c r="I97" s="513">
        <f t="shared" si="2"/>
        <v>49547.75</v>
      </c>
      <c r="J97" s="597">
        <v>5999.6</v>
      </c>
      <c r="K97" s="516">
        <v>44743</v>
      </c>
      <c r="L97" s="349"/>
    </row>
    <row r="98" spans="2:12" ht="15.75" x14ac:dyDescent="0.25">
      <c r="B98" s="351"/>
      <c r="C98" s="356"/>
      <c r="D98" s="356"/>
      <c r="E98" s="658"/>
      <c r="F98" s="638"/>
      <c r="G98" s="391" t="s">
        <v>1039</v>
      </c>
      <c r="H98" s="368">
        <f t="shared" si="1"/>
        <v>54250</v>
      </c>
      <c r="I98" s="513">
        <f t="shared" si="2"/>
        <v>57933.8</v>
      </c>
      <c r="J98" s="597">
        <v>24953.67</v>
      </c>
      <c r="K98" s="516">
        <v>44743</v>
      </c>
      <c r="L98" s="349"/>
    </row>
    <row r="99" spans="2:12" ht="15.75" x14ac:dyDescent="0.25">
      <c r="B99" s="351"/>
      <c r="C99" s="356"/>
      <c r="D99" s="356"/>
      <c r="E99" s="658"/>
      <c r="F99" s="638"/>
      <c r="G99" s="391" t="s">
        <v>1040</v>
      </c>
      <c r="H99" s="368">
        <f t="shared" si="1"/>
        <v>42500</v>
      </c>
      <c r="I99" s="513">
        <f t="shared" si="2"/>
        <v>44605.25</v>
      </c>
      <c r="J99" s="597">
        <v>12325.45</v>
      </c>
      <c r="K99" s="516">
        <v>44743</v>
      </c>
      <c r="L99" s="349"/>
    </row>
    <row r="100" spans="2:12" ht="30" x14ac:dyDescent="0.25">
      <c r="B100" s="351"/>
      <c r="C100" s="356"/>
      <c r="D100" s="356"/>
      <c r="E100" s="658"/>
      <c r="F100" s="638"/>
      <c r="G100" s="389" t="s">
        <v>1041</v>
      </c>
      <c r="H100" s="368">
        <f t="shared" si="1"/>
        <v>45090</v>
      </c>
      <c r="I100" s="513">
        <f t="shared" si="2"/>
        <v>47687</v>
      </c>
      <c r="J100" s="604">
        <v>25644.47</v>
      </c>
      <c r="K100" s="516">
        <v>44743</v>
      </c>
      <c r="L100" s="349"/>
    </row>
    <row r="101" spans="2:12" ht="15.75" x14ac:dyDescent="0.25">
      <c r="B101" s="351"/>
      <c r="C101" s="356"/>
      <c r="D101" s="356"/>
      <c r="E101" s="658"/>
      <c r="F101" s="380" t="s">
        <v>1042</v>
      </c>
      <c r="G101" s="371"/>
      <c r="H101" s="372">
        <f t="shared" si="1"/>
        <v>201840</v>
      </c>
      <c r="I101" s="514">
        <f>SUM(I97:I100)</f>
        <v>199773.8</v>
      </c>
      <c r="J101" s="603">
        <f>SUM(J97:J100)</f>
        <v>68923.19</v>
      </c>
      <c r="K101" s="516"/>
      <c r="L101" s="349"/>
    </row>
    <row r="102" spans="2:12" ht="15.75" x14ac:dyDescent="0.25">
      <c r="B102" s="351"/>
      <c r="C102" s="356"/>
      <c r="D102" s="356"/>
      <c r="E102" s="660" t="s">
        <v>1043</v>
      </c>
      <c r="F102" s="661"/>
      <c r="G102" s="371"/>
      <c r="H102" s="372">
        <f t="shared" si="1"/>
        <v>1877372.9666666666</v>
      </c>
      <c r="I102" s="372">
        <f>SUM(I101,I96,I92,I83)</f>
        <v>1485000.94</v>
      </c>
      <c r="J102" s="514">
        <f>SUM(J101,J96,J92,J83)</f>
        <v>221101.24</v>
      </c>
      <c r="K102" s="516"/>
      <c r="L102" s="349"/>
    </row>
    <row r="103" spans="2:12" ht="15.75" x14ac:dyDescent="0.25">
      <c r="B103" s="351"/>
      <c r="C103" s="356"/>
      <c r="D103" s="356"/>
      <c r="E103" s="658" t="s">
        <v>1044</v>
      </c>
      <c r="F103" s="659" t="s">
        <v>1045</v>
      </c>
      <c r="G103" s="375" t="s">
        <v>1046</v>
      </c>
      <c r="H103" s="368">
        <f t="shared" si="1"/>
        <v>3330</v>
      </c>
      <c r="I103" s="513">
        <f t="shared" ref="I103:I116" si="3">K49</f>
        <v>729</v>
      </c>
      <c r="J103" s="605">
        <v>59.92</v>
      </c>
      <c r="K103" s="516">
        <v>44743</v>
      </c>
      <c r="L103" s="349"/>
    </row>
    <row r="104" spans="2:12" ht="44.25" customHeight="1" x14ac:dyDescent="0.25">
      <c r="B104" s="351"/>
      <c r="C104" s="356"/>
      <c r="D104" s="356"/>
      <c r="E104" s="658"/>
      <c r="F104" s="659"/>
      <c r="G104" s="375" t="s">
        <v>1047</v>
      </c>
      <c r="H104" s="368">
        <f t="shared" si="1"/>
        <v>6670</v>
      </c>
      <c r="I104" s="513">
        <f t="shared" si="3"/>
        <v>1008.1199999999999</v>
      </c>
      <c r="J104" s="606">
        <v>1349.37</v>
      </c>
      <c r="K104" s="516">
        <v>44743</v>
      </c>
      <c r="L104" s="349"/>
    </row>
    <row r="105" spans="2:12" ht="15.75" x14ac:dyDescent="0.25">
      <c r="B105" s="351"/>
      <c r="C105" s="356"/>
      <c r="D105" s="356"/>
      <c r="E105" s="658"/>
      <c r="F105" s="380" t="s">
        <v>1048</v>
      </c>
      <c r="G105" s="371"/>
      <c r="H105" s="372">
        <f t="shared" si="1"/>
        <v>10000</v>
      </c>
      <c r="I105" s="514">
        <f>SUM(I103:I104)</f>
        <v>1737.12</v>
      </c>
      <c r="J105" s="596">
        <f>SUM(J103:J104)</f>
        <v>1409.29</v>
      </c>
      <c r="K105" s="516"/>
      <c r="L105" s="349"/>
    </row>
    <row r="106" spans="2:12" ht="15.75" x14ac:dyDescent="0.25">
      <c r="B106" s="351"/>
      <c r="C106" s="356"/>
      <c r="D106" s="356"/>
      <c r="E106" s="658"/>
      <c r="F106" s="638" t="s">
        <v>1049</v>
      </c>
      <c r="G106" s="416" t="s">
        <v>1050</v>
      </c>
      <c r="H106" s="368">
        <f t="shared" si="1"/>
        <v>4165</v>
      </c>
      <c r="I106" s="513">
        <f t="shared" si="3"/>
        <v>2501</v>
      </c>
      <c r="J106" s="597">
        <v>170.69</v>
      </c>
      <c r="K106" s="516">
        <v>44743</v>
      </c>
      <c r="L106" s="349"/>
    </row>
    <row r="107" spans="2:12" ht="30" x14ac:dyDescent="0.25">
      <c r="B107" s="351"/>
      <c r="C107" s="356"/>
      <c r="D107" s="356"/>
      <c r="E107" s="658"/>
      <c r="F107" s="638"/>
      <c r="G107" s="375" t="s">
        <v>1051</v>
      </c>
      <c r="H107" s="368">
        <f t="shared" si="1"/>
        <v>7919</v>
      </c>
      <c r="I107" s="513">
        <f t="shared" si="3"/>
        <v>7409.2166666666662</v>
      </c>
      <c r="J107" s="597">
        <v>350.22</v>
      </c>
      <c r="K107" s="516">
        <v>44743</v>
      </c>
      <c r="L107" s="349"/>
    </row>
    <row r="108" spans="2:12" ht="30" x14ac:dyDescent="0.25">
      <c r="B108" s="351"/>
      <c r="C108" s="356"/>
      <c r="D108" s="356"/>
      <c r="E108" s="658"/>
      <c r="F108" s="638"/>
      <c r="G108" s="375" t="s">
        <v>1052</v>
      </c>
      <c r="H108" s="368">
        <f t="shared" si="1"/>
        <v>12000</v>
      </c>
      <c r="I108" s="513">
        <f t="shared" si="3"/>
        <v>17856.830000000002</v>
      </c>
      <c r="J108" s="597">
        <v>6709.85</v>
      </c>
      <c r="K108" s="516">
        <v>44743</v>
      </c>
      <c r="L108" s="349"/>
    </row>
    <row r="109" spans="2:12" ht="15.75" x14ac:dyDescent="0.25">
      <c r="B109" s="351"/>
      <c r="C109" s="356"/>
      <c r="D109" s="356"/>
      <c r="E109" s="658"/>
      <c r="F109" s="638"/>
      <c r="G109" s="416" t="s">
        <v>1053</v>
      </c>
      <c r="H109" s="368">
        <f t="shared" si="1"/>
        <v>21000</v>
      </c>
      <c r="I109" s="513">
        <f t="shared" si="3"/>
        <v>8624.0750000000007</v>
      </c>
      <c r="J109" s="597">
        <v>-666.51</v>
      </c>
      <c r="K109" s="516">
        <v>44743</v>
      </c>
      <c r="L109" s="349"/>
    </row>
    <row r="110" spans="2:12" ht="15.75" x14ac:dyDescent="0.25">
      <c r="B110" s="351"/>
      <c r="C110" s="356"/>
      <c r="D110" s="356"/>
      <c r="E110" s="658"/>
      <c r="F110" s="638"/>
      <c r="G110" s="416" t="s">
        <v>1054</v>
      </c>
      <c r="H110" s="368">
        <f t="shared" si="1"/>
        <v>19000</v>
      </c>
      <c r="I110" s="513">
        <f t="shared" si="3"/>
        <v>15945.17</v>
      </c>
      <c r="J110" s="597">
        <v>-1388.4</v>
      </c>
      <c r="K110" s="516">
        <v>44743</v>
      </c>
      <c r="L110" s="349"/>
    </row>
    <row r="111" spans="2:12" ht="15.75" x14ac:dyDescent="0.25">
      <c r="B111" s="351"/>
      <c r="C111" s="356"/>
      <c r="D111" s="356"/>
      <c r="E111" s="658"/>
      <c r="F111" s="380" t="s">
        <v>1055</v>
      </c>
      <c r="G111" s="371"/>
      <c r="H111" s="372">
        <f t="shared" si="1"/>
        <v>64084</v>
      </c>
      <c r="I111" s="514">
        <f>SUM(I106:I110)</f>
        <v>52336.291666666672</v>
      </c>
      <c r="J111" s="598">
        <f>SUM(J106:J110)</f>
        <v>5175.8500000000004</v>
      </c>
      <c r="K111" s="516"/>
      <c r="L111" s="349"/>
    </row>
    <row r="112" spans="2:12" ht="15.75" x14ac:dyDescent="0.25">
      <c r="B112" s="351"/>
      <c r="C112" s="356"/>
      <c r="D112" s="356"/>
      <c r="E112" s="658"/>
      <c r="F112" s="638" t="s">
        <v>1056</v>
      </c>
      <c r="G112" s="392" t="s">
        <v>1057</v>
      </c>
      <c r="H112" s="368">
        <f t="shared" si="1"/>
        <v>10030</v>
      </c>
      <c r="I112" s="513">
        <f t="shared" si="3"/>
        <v>5145.43</v>
      </c>
      <c r="J112" s="605">
        <v>0</v>
      </c>
      <c r="K112" s="516">
        <v>44743</v>
      </c>
      <c r="L112" s="349"/>
    </row>
    <row r="113" spans="2:12" ht="15.75" x14ac:dyDescent="0.25">
      <c r="B113" s="351"/>
      <c r="C113" s="356"/>
      <c r="D113" s="356"/>
      <c r="E113" s="658"/>
      <c r="F113" s="638"/>
      <c r="G113" s="391" t="s">
        <v>1058</v>
      </c>
      <c r="H113" s="368">
        <f t="shared" si="1"/>
        <v>17920</v>
      </c>
      <c r="I113" s="513">
        <f t="shared" si="3"/>
        <v>4475</v>
      </c>
      <c r="J113" s="597">
        <v>-6920.78</v>
      </c>
      <c r="K113" s="516">
        <v>44743</v>
      </c>
      <c r="L113" s="349"/>
    </row>
    <row r="114" spans="2:12" ht="15.75" x14ac:dyDescent="0.25">
      <c r="B114" s="351"/>
      <c r="C114" s="356"/>
      <c r="D114" s="356"/>
      <c r="E114" s="658"/>
      <c r="F114" s="638"/>
      <c r="G114" s="391" t="s">
        <v>1059</v>
      </c>
      <c r="H114" s="368">
        <f t="shared" si="1"/>
        <v>14000</v>
      </c>
      <c r="I114" s="513">
        <f t="shared" si="3"/>
        <v>13375</v>
      </c>
      <c r="J114" s="597">
        <v>-291.38</v>
      </c>
      <c r="K114" s="516">
        <v>44743</v>
      </c>
      <c r="L114" s="349"/>
    </row>
    <row r="115" spans="2:12" ht="15.75" x14ac:dyDescent="0.25">
      <c r="B115" s="351"/>
      <c r="C115" s="356"/>
      <c r="D115" s="356"/>
      <c r="E115" s="658"/>
      <c r="F115" s="638"/>
      <c r="G115" s="391" t="s">
        <v>1060</v>
      </c>
      <c r="H115" s="368">
        <f t="shared" si="1"/>
        <v>6000</v>
      </c>
      <c r="I115" s="513">
        <f t="shared" si="3"/>
        <v>6645</v>
      </c>
      <c r="J115" s="597">
        <v>653.05999999999995</v>
      </c>
      <c r="K115" s="516">
        <v>44743</v>
      </c>
      <c r="L115" s="349"/>
    </row>
    <row r="116" spans="2:12" ht="31.5" customHeight="1" x14ac:dyDescent="0.25">
      <c r="B116" s="351"/>
      <c r="C116" s="356"/>
      <c r="D116" s="356"/>
      <c r="E116" s="658"/>
      <c r="F116" s="638"/>
      <c r="G116" s="391" t="s">
        <v>1061</v>
      </c>
      <c r="H116" s="368">
        <f t="shared" si="1"/>
        <v>4250</v>
      </c>
      <c r="I116" s="513">
        <f t="shared" si="3"/>
        <v>105.96666666666667</v>
      </c>
      <c r="J116" s="597">
        <v>2789.3</v>
      </c>
      <c r="K116" s="516">
        <v>44743</v>
      </c>
      <c r="L116" s="349"/>
    </row>
    <row r="117" spans="2:12" ht="15.75" x14ac:dyDescent="0.25">
      <c r="B117" s="351"/>
      <c r="C117" s="356"/>
      <c r="D117" s="356"/>
      <c r="E117" s="658"/>
      <c r="F117" s="380" t="s">
        <v>1062</v>
      </c>
      <c r="G117" s="371"/>
      <c r="H117" s="372">
        <f t="shared" si="1"/>
        <v>52200</v>
      </c>
      <c r="I117" s="514">
        <f>SUM(I112:I116)</f>
        <v>29746.396666666667</v>
      </c>
      <c r="J117" s="607">
        <f>SUM(J112:J116)</f>
        <v>-3769.8</v>
      </c>
      <c r="K117" s="516"/>
      <c r="L117" s="349"/>
    </row>
    <row r="118" spans="2:12" ht="15.75" x14ac:dyDescent="0.25">
      <c r="B118" s="351"/>
      <c r="C118" s="356"/>
      <c r="D118" s="356"/>
      <c r="E118" s="640" t="s">
        <v>1063</v>
      </c>
      <c r="F118" s="641"/>
      <c r="G118" s="371"/>
      <c r="H118" s="372">
        <f t="shared" si="1"/>
        <v>126284</v>
      </c>
      <c r="I118" s="372">
        <f>SUM(I117,I111,I105)</f>
        <v>83819.808333333334</v>
      </c>
      <c r="J118" s="514">
        <f>SUM(J117,J111,J105)</f>
        <v>2815.34</v>
      </c>
      <c r="K118" s="516"/>
      <c r="L118" s="349"/>
    </row>
    <row r="119" spans="2:12" ht="15.75" x14ac:dyDescent="0.25">
      <c r="B119" s="351"/>
      <c r="C119" s="356"/>
      <c r="D119" s="356"/>
      <c r="E119" s="640" t="s">
        <v>1064</v>
      </c>
      <c r="F119" s="641"/>
      <c r="G119" s="371"/>
      <c r="H119" s="372">
        <f t="shared" si="1"/>
        <v>2113222.9666666668</v>
      </c>
      <c r="I119" s="372">
        <f>SUM(I118,I102,I78,I73)</f>
        <v>1688367.3783333332</v>
      </c>
      <c r="J119" s="514">
        <f>SUM(J118,J102,J78,J73)</f>
        <v>247334.55</v>
      </c>
      <c r="K119" s="516"/>
      <c r="L119" s="349"/>
    </row>
    <row r="120" spans="2:12" ht="15.75" x14ac:dyDescent="0.25">
      <c r="B120" s="351"/>
      <c r="C120" s="356"/>
      <c r="D120" s="356"/>
      <c r="E120" s="642" t="s">
        <v>940</v>
      </c>
      <c r="F120" s="643"/>
      <c r="G120" s="394"/>
      <c r="H120" s="372">
        <f t="shared" si="1"/>
        <v>201162.63333333333</v>
      </c>
      <c r="I120" s="513">
        <v>201162.62616666668</v>
      </c>
      <c r="J120" s="598">
        <v>27430.93</v>
      </c>
      <c r="K120" s="516"/>
      <c r="L120" s="349"/>
    </row>
    <row r="121" spans="2:12" ht="16.5" thickBot="1" x14ac:dyDescent="0.3">
      <c r="B121" s="351"/>
      <c r="C121" s="356"/>
      <c r="D121" s="356"/>
      <c r="E121" s="644" t="s">
        <v>1065</v>
      </c>
      <c r="F121" s="645"/>
      <c r="G121" s="396"/>
      <c r="H121" s="517">
        <f t="shared" si="1"/>
        <v>2314385.6</v>
      </c>
      <c r="I121" s="397">
        <f>SUM(I119:I120)</f>
        <v>1889530.0044999998</v>
      </c>
      <c r="J121" s="608">
        <f>SUM(J119:J120)</f>
        <v>274765.48</v>
      </c>
      <c r="K121" s="518"/>
      <c r="L121" s="349"/>
    </row>
    <row r="122" spans="2:12" x14ac:dyDescent="0.25">
      <c r="B122" s="351"/>
      <c r="C122" s="339"/>
      <c r="D122" s="339"/>
      <c r="E122" s="350"/>
      <c r="F122" s="350"/>
      <c r="G122" s="350"/>
      <c r="H122" s="350"/>
      <c r="I122" s="350"/>
      <c r="J122" s="350"/>
      <c r="K122" s="350"/>
      <c r="L122" s="349"/>
    </row>
    <row r="123" spans="2:12" ht="15.75" customHeight="1" thickBot="1" x14ac:dyDescent="0.3">
      <c r="B123" s="351"/>
      <c r="C123" s="646" t="s">
        <v>268</v>
      </c>
      <c r="D123" s="646"/>
      <c r="E123" s="646"/>
      <c r="F123" s="646"/>
      <c r="G123" s="341"/>
      <c r="H123" s="350"/>
      <c r="I123" s="350"/>
      <c r="J123" s="350"/>
      <c r="K123" s="350"/>
      <c r="L123" s="349"/>
    </row>
    <row r="124" spans="2:12" ht="56.25" customHeight="1" thickBot="1" x14ac:dyDescent="0.3">
      <c r="B124" s="351"/>
      <c r="C124" s="646" t="s">
        <v>211</v>
      </c>
      <c r="D124" s="646"/>
      <c r="E124" s="647" t="s">
        <v>1069</v>
      </c>
      <c r="F124" s="648"/>
      <c r="G124" s="350"/>
      <c r="H124" s="350"/>
      <c r="I124" s="350"/>
      <c r="J124" s="350"/>
      <c r="K124" s="350"/>
      <c r="L124" s="349"/>
    </row>
    <row r="125" spans="2:12" ht="15.75" thickBot="1" x14ac:dyDescent="0.3">
      <c r="B125" s="351"/>
      <c r="C125" s="649"/>
      <c r="D125" s="649"/>
      <c r="E125" s="649"/>
      <c r="F125" s="649"/>
      <c r="G125" s="350"/>
      <c r="H125" s="350"/>
      <c r="I125" s="350"/>
      <c r="J125" s="350"/>
      <c r="K125" s="350"/>
      <c r="L125" s="349"/>
    </row>
    <row r="126" spans="2:12" ht="44.25" customHeight="1" thickBot="1" x14ac:dyDescent="0.3">
      <c r="B126" s="351"/>
      <c r="C126" s="646" t="s">
        <v>212</v>
      </c>
      <c r="D126" s="646"/>
      <c r="E126" s="650">
        <v>0</v>
      </c>
      <c r="F126" s="651"/>
      <c r="G126" s="350"/>
      <c r="H126" s="350"/>
      <c r="I126" s="350"/>
      <c r="J126" s="350"/>
      <c r="K126" s="350"/>
      <c r="L126" s="349"/>
    </row>
    <row r="127" spans="2:12" ht="15.75" thickBot="1" x14ac:dyDescent="0.3">
      <c r="B127" s="351"/>
      <c r="C127" s="356"/>
      <c r="D127" s="356"/>
      <c r="E127" s="260"/>
      <c r="F127" s="260"/>
      <c r="G127" s="350"/>
      <c r="H127" s="350"/>
      <c r="I127" s="350"/>
      <c r="J127" s="350"/>
      <c r="K127" s="350"/>
      <c r="L127" s="349"/>
    </row>
    <row r="128" spans="2:12" ht="117" customHeight="1" thickBot="1" x14ac:dyDescent="0.3">
      <c r="B128" s="351"/>
      <c r="C128" s="646" t="s">
        <v>213</v>
      </c>
      <c r="D128" s="646"/>
      <c r="E128" s="652" t="s">
        <v>1070</v>
      </c>
      <c r="F128" s="653"/>
      <c r="G128" s="350"/>
      <c r="H128" s="350"/>
      <c r="I128" s="350"/>
      <c r="J128" s="350"/>
      <c r="K128" s="350"/>
      <c r="L128" s="349"/>
    </row>
    <row r="129" spans="2:12" x14ac:dyDescent="0.25">
      <c r="B129" s="351"/>
      <c r="C129" s="339"/>
      <c r="D129" s="339"/>
      <c r="E129" s="350"/>
      <c r="F129" s="350"/>
      <c r="G129" s="350"/>
      <c r="H129" s="350"/>
      <c r="I129" s="350"/>
      <c r="J129" s="350"/>
      <c r="K129" s="350"/>
      <c r="L129" s="349"/>
    </row>
    <row r="130" spans="2:12" ht="15.75" thickBot="1" x14ac:dyDescent="0.3">
      <c r="B130" s="353"/>
      <c r="C130" s="639"/>
      <c r="D130" s="639"/>
      <c r="E130" s="354"/>
      <c r="F130" s="342"/>
      <c r="G130" s="342"/>
      <c r="H130" s="342"/>
      <c r="I130" s="342"/>
      <c r="J130" s="342"/>
      <c r="K130" s="342"/>
      <c r="L130" s="355"/>
    </row>
    <row r="131" spans="2:12" s="14" customFormat="1" x14ac:dyDescent="0.25">
      <c r="L131" s="12"/>
    </row>
    <row r="132" spans="2:12" x14ac:dyDescent="0.25">
      <c r="E132" s="12" t="s">
        <v>941</v>
      </c>
    </row>
  </sheetData>
  <mergeCells count="65">
    <mergeCell ref="C15:D15"/>
    <mergeCell ref="C3:K3"/>
    <mergeCell ref="B4:F4"/>
    <mergeCell ref="C5:F5"/>
    <mergeCell ref="C7:D7"/>
    <mergeCell ref="C8:F8"/>
    <mergeCell ref="C9:D9"/>
    <mergeCell ref="E9:F9"/>
    <mergeCell ref="C10:D10"/>
    <mergeCell ref="E10:F10"/>
    <mergeCell ref="C12:D12"/>
    <mergeCell ref="E12:J12"/>
    <mergeCell ref="C13:F13"/>
    <mergeCell ref="C16:D16"/>
    <mergeCell ref="E17:E18"/>
    <mergeCell ref="F17:F18"/>
    <mergeCell ref="E19:F19"/>
    <mergeCell ref="E20:E23"/>
    <mergeCell ref="F22:F23"/>
    <mergeCell ref="E24:F24"/>
    <mergeCell ref="E25:E47"/>
    <mergeCell ref="F25:F28"/>
    <mergeCell ref="F30:F37"/>
    <mergeCell ref="F39:F41"/>
    <mergeCell ref="F43:F46"/>
    <mergeCell ref="E71:E72"/>
    <mergeCell ref="F71:F72"/>
    <mergeCell ref="E48:F48"/>
    <mergeCell ref="E49:E63"/>
    <mergeCell ref="F49:F50"/>
    <mergeCell ref="F52:F56"/>
    <mergeCell ref="F58:F62"/>
    <mergeCell ref="E64:F64"/>
    <mergeCell ref="E65:F65"/>
    <mergeCell ref="E66:F66"/>
    <mergeCell ref="E67:F67"/>
    <mergeCell ref="C69:D69"/>
    <mergeCell ref="C70:D70"/>
    <mergeCell ref="E118:F118"/>
    <mergeCell ref="E73:F73"/>
    <mergeCell ref="E74:E77"/>
    <mergeCell ref="F76:F77"/>
    <mergeCell ref="E78:F78"/>
    <mergeCell ref="E79:E101"/>
    <mergeCell ref="F79:F82"/>
    <mergeCell ref="F84:F91"/>
    <mergeCell ref="F93:F95"/>
    <mergeCell ref="F97:F100"/>
    <mergeCell ref="E102:F102"/>
    <mergeCell ref="E103:E117"/>
    <mergeCell ref="F103:F104"/>
    <mergeCell ref="F106:F110"/>
    <mergeCell ref="F112:F116"/>
    <mergeCell ref="C130:D130"/>
    <mergeCell ref="E119:F119"/>
    <mergeCell ref="E120:F120"/>
    <mergeCell ref="E121:F121"/>
    <mergeCell ref="C123:F123"/>
    <mergeCell ref="C124:D124"/>
    <mergeCell ref="E124:F124"/>
    <mergeCell ref="C125:F125"/>
    <mergeCell ref="C126:D126"/>
    <mergeCell ref="E126:F126"/>
    <mergeCell ref="C128:D128"/>
    <mergeCell ref="E128:F128"/>
  </mergeCells>
  <dataValidations count="1">
    <dataValidation type="whole" allowBlank="1" showInputMessage="1" showErrorMessage="1" sqref="E126:E127" xr:uid="{00000000-0002-0000-0100-000000000000}">
      <formula1>-999999999</formula1>
      <formula2>999999999</formula2>
    </dataValidation>
  </dataValidations>
  <pageMargins left="0.7" right="0.7" top="0.75" bottom="0.75" header="0.3" footer="0.3"/>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pageSetUpPr fitToPage="1"/>
  </sheetPr>
  <dimension ref="B1:J56"/>
  <sheetViews>
    <sheetView zoomScale="95" zoomScaleNormal="95" workbookViewId="0">
      <selection activeCell="C26" sqref="C26"/>
    </sheetView>
  </sheetViews>
  <sheetFormatPr defaultColWidth="8.7109375" defaultRowHeight="15" x14ac:dyDescent="0.25"/>
  <cols>
    <col min="1" max="2" width="1.7109375" customWidth="1"/>
    <col min="3" max="3" width="36.42578125" customWidth="1"/>
    <col min="4" max="4" width="44" customWidth="1"/>
    <col min="5" max="5" width="22.7109375" customWidth="1"/>
    <col min="6" max="6" width="27.85546875" customWidth="1"/>
    <col min="7" max="7" width="2" customWidth="1"/>
    <col min="8" max="8" width="1.42578125" customWidth="1"/>
  </cols>
  <sheetData>
    <row r="1" spans="2:7" ht="15.75" thickBot="1" x14ac:dyDescent="0.3"/>
    <row r="2" spans="2:7" ht="15.75" thickBot="1" x14ac:dyDescent="0.3">
      <c r="B2" s="36"/>
      <c r="C2" s="37"/>
      <c r="D2" s="37"/>
      <c r="E2" s="37"/>
      <c r="F2" s="37"/>
      <c r="G2" s="38"/>
    </row>
    <row r="3" spans="2:7" ht="21" thickBot="1" x14ac:dyDescent="0.35">
      <c r="B3" s="39"/>
      <c r="C3" s="725" t="s">
        <v>216</v>
      </c>
      <c r="D3" s="726"/>
      <c r="E3" s="726"/>
      <c r="F3" s="727"/>
      <c r="G3" s="25"/>
    </row>
    <row r="4" spans="2:7" x14ac:dyDescent="0.25">
      <c r="B4" s="728"/>
      <c r="C4" s="729"/>
      <c r="D4" s="729"/>
      <c r="E4" s="729"/>
      <c r="F4" s="729"/>
      <c r="G4" s="25"/>
    </row>
    <row r="5" spans="2:7" x14ac:dyDescent="0.25">
      <c r="B5" s="26"/>
      <c r="C5" s="730"/>
      <c r="D5" s="730"/>
      <c r="E5" s="730"/>
      <c r="F5" s="730"/>
      <c r="G5" s="25"/>
    </row>
    <row r="6" spans="2:7" x14ac:dyDescent="0.25">
      <c r="B6" s="26"/>
      <c r="C6" s="27"/>
      <c r="D6" s="28"/>
      <c r="E6" s="27"/>
      <c r="F6" s="28"/>
      <c r="G6" s="25"/>
    </row>
    <row r="7" spans="2:7" x14ac:dyDescent="0.25">
      <c r="B7" s="26"/>
      <c r="C7" s="731" t="s">
        <v>225</v>
      </c>
      <c r="D7" s="731"/>
      <c r="E7" s="29"/>
      <c r="F7" s="28"/>
      <c r="G7" s="25"/>
    </row>
    <row r="8" spans="2:7" ht="15.75" thickBot="1" x14ac:dyDescent="0.3">
      <c r="B8" s="26"/>
      <c r="C8" s="705" t="s">
        <v>275</v>
      </c>
      <c r="D8" s="705"/>
      <c r="E8" s="705"/>
      <c r="F8" s="705"/>
      <c r="G8" s="25"/>
    </row>
    <row r="9" spans="2:7" ht="15.75" thickBot="1" x14ac:dyDescent="0.3">
      <c r="B9" s="26"/>
      <c r="C9" s="609" t="s">
        <v>227</v>
      </c>
      <c r="D9" s="333" t="s">
        <v>226</v>
      </c>
      <c r="E9" s="732" t="s">
        <v>255</v>
      </c>
      <c r="F9" s="733"/>
      <c r="G9" s="25"/>
    </row>
    <row r="10" spans="2:7" ht="236.25" customHeight="1" x14ac:dyDescent="0.25">
      <c r="B10" s="26"/>
      <c r="C10" s="610" t="s">
        <v>944</v>
      </c>
      <c r="D10" s="611" t="s">
        <v>946</v>
      </c>
      <c r="E10" s="723" t="s">
        <v>945</v>
      </c>
      <c r="F10" s="724"/>
      <c r="G10" s="25"/>
    </row>
    <row r="11" spans="2:7" ht="180" x14ac:dyDescent="0.25">
      <c r="B11" s="26"/>
      <c r="C11" s="612" t="s">
        <v>947</v>
      </c>
      <c r="D11" s="520" t="s">
        <v>948</v>
      </c>
      <c r="E11" s="718" t="s">
        <v>949</v>
      </c>
      <c r="F11" s="722"/>
      <c r="G11" s="25"/>
    </row>
    <row r="12" spans="2:7" ht="135" x14ac:dyDescent="0.25">
      <c r="B12" s="26"/>
      <c r="C12" s="612" t="s">
        <v>903</v>
      </c>
      <c r="D12" s="520" t="s">
        <v>904</v>
      </c>
      <c r="E12" s="718" t="s">
        <v>950</v>
      </c>
      <c r="F12" s="722"/>
      <c r="G12" s="25"/>
    </row>
    <row r="13" spans="2:7" ht="165" x14ac:dyDescent="0.25">
      <c r="B13" s="26"/>
      <c r="C13" s="612" t="s">
        <v>905</v>
      </c>
      <c r="D13" s="520" t="s">
        <v>951</v>
      </c>
      <c r="E13" s="718" t="s">
        <v>952</v>
      </c>
      <c r="F13" s="722"/>
      <c r="G13" s="25"/>
    </row>
    <row r="14" spans="2:7" ht="135" x14ac:dyDescent="0.25">
      <c r="B14" s="26"/>
      <c r="C14" s="612" t="s">
        <v>906</v>
      </c>
      <c r="D14" s="520" t="s">
        <v>953</v>
      </c>
      <c r="E14" s="718" t="s">
        <v>907</v>
      </c>
      <c r="F14" s="722"/>
      <c r="G14" s="25"/>
    </row>
    <row r="15" spans="2:7" ht="135" x14ac:dyDescent="0.25">
      <c r="B15" s="26"/>
      <c r="C15" s="612" t="s">
        <v>908</v>
      </c>
      <c r="D15" s="520" t="s">
        <v>954</v>
      </c>
      <c r="E15" s="718" t="s">
        <v>909</v>
      </c>
      <c r="F15" s="722"/>
      <c r="G15" s="25"/>
    </row>
    <row r="16" spans="2:7" ht="210" x14ac:dyDescent="0.25">
      <c r="B16" s="26"/>
      <c r="C16" s="612" t="s">
        <v>955</v>
      </c>
      <c r="D16" s="520" t="s">
        <v>956</v>
      </c>
      <c r="E16" s="718" t="s">
        <v>910</v>
      </c>
      <c r="F16" s="722"/>
      <c r="G16" s="25"/>
    </row>
    <row r="17" spans="2:10" ht="120" x14ac:dyDescent="0.25">
      <c r="B17" s="26"/>
      <c r="C17" s="612" t="s">
        <v>917</v>
      </c>
      <c r="D17" s="520" t="s">
        <v>957</v>
      </c>
      <c r="E17" s="718" t="s">
        <v>918</v>
      </c>
      <c r="F17" s="722"/>
      <c r="G17" s="25"/>
    </row>
    <row r="18" spans="2:10" ht="150" x14ac:dyDescent="0.25">
      <c r="B18" s="26"/>
      <c r="C18" s="612" t="s">
        <v>911</v>
      </c>
      <c r="D18" s="520" t="s">
        <v>958</v>
      </c>
      <c r="E18" s="718" t="s">
        <v>912</v>
      </c>
      <c r="F18" s="722"/>
      <c r="G18" s="25"/>
    </row>
    <row r="19" spans="2:10" ht="75" x14ac:dyDescent="0.25">
      <c r="B19" s="26"/>
      <c r="C19" s="612" t="s">
        <v>913</v>
      </c>
      <c r="D19" s="520" t="s">
        <v>959</v>
      </c>
      <c r="E19" s="718" t="s">
        <v>914</v>
      </c>
      <c r="F19" s="722"/>
      <c r="G19" s="25"/>
    </row>
    <row r="20" spans="2:10" ht="150" x14ac:dyDescent="0.25">
      <c r="B20" s="26"/>
      <c r="C20" s="612" t="s">
        <v>915</v>
      </c>
      <c r="D20" s="520" t="s">
        <v>916</v>
      </c>
      <c r="E20" s="718" t="s">
        <v>919</v>
      </c>
      <c r="F20" s="722"/>
      <c r="G20" s="25"/>
    </row>
    <row r="21" spans="2:10" ht="60.75" thickBot="1" x14ac:dyDescent="0.3">
      <c r="B21" s="26"/>
      <c r="C21" s="613" t="s">
        <v>975</v>
      </c>
      <c r="D21" s="614" t="s">
        <v>976</v>
      </c>
      <c r="E21" s="702" t="s">
        <v>1166</v>
      </c>
      <c r="F21" s="703"/>
      <c r="G21" s="25"/>
    </row>
    <row r="22" spans="2:10" x14ac:dyDescent="0.25">
      <c r="B22" s="26"/>
      <c r="C22" s="712" t="s">
        <v>239</v>
      </c>
      <c r="D22" s="712"/>
      <c r="E22" s="712"/>
      <c r="F22" s="712"/>
      <c r="G22" s="25"/>
    </row>
    <row r="23" spans="2:10" ht="15.75" thickBot="1" x14ac:dyDescent="0.3">
      <c r="B23" s="26"/>
      <c r="C23" s="713" t="s">
        <v>253</v>
      </c>
      <c r="D23" s="713"/>
      <c r="E23" s="713"/>
      <c r="F23" s="713"/>
      <c r="G23" s="25"/>
    </row>
    <row r="24" spans="2:10" x14ac:dyDescent="0.25">
      <c r="B24" s="26"/>
      <c r="C24" s="615" t="s">
        <v>227</v>
      </c>
      <c r="D24" s="616" t="s">
        <v>226</v>
      </c>
      <c r="E24" s="714" t="s">
        <v>255</v>
      </c>
      <c r="F24" s="715"/>
      <c r="G24" s="25"/>
    </row>
    <row r="25" spans="2:10" ht="231" customHeight="1" x14ac:dyDescent="0.25">
      <c r="B25" s="26"/>
      <c r="C25" s="617" t="s">
        <v>1167</v>
      </c>
      <c r="D25" s="334" t="s">
        <v>1168</v>
      </c>
      <c r="E25" s="716" t="s">
        <v>1169</v>
      </c>
      <c r="F25" s="717"/>
      <c r="G25" s="25"/>
    </row>
    <row r="26" spans="2:10" ht="210" x14ac:dyDescent="0.25">
      <c r="B26" s="26"/>
      <c r="C26" s="618" t="s">
        <v>1170</v>
      </c>
      <c r="D26" s="577" t="s">
        <v>1086</v>
      </c>
      <c r="E26" s="718" t="s">
        <v>980</v>
      </c>
      <c r="F26" s="719"/>
      <c r="G26" s="25"/>
    </row>
    <row r="27" spans="2:10" ht="60" x14ac:dyDescent="0.25">
      <c r="B27" s="26"/>
      <c r="C27" s="612" t="s">
        <v>1171</v>
      </c>
      <c r="D27" s="520" t="s">
        <v>979</v>
      </c>
      <c r="E27" s="720" t="s">
        <v>981</v>
      </c>
      <c r="F27" s="721"/>
      <c r="G27" s="25"/>
    </row>
    <row r="28" spans="2:10" ht="60.75" thickBot="1" x14ac:dyDescent="0.3">
      <c r="B28" s="26"/>
      <c r="C28" s="613" t="s">
        <v>1189</v>
      </c>
      <c r="D28" s="614" t="s">
        <v>1190</v>
      </c>
      <c r="E28" s="702" t="s">
        <v>1191</v>
      </c>
      <c r="F28" s="703"/>
      <c r="G28" s="25"/>
      <c r="J28" s="343"/>
    </row>
    <row r="29" spans="2:10" x14ac:dyDescent="0.25">
      <c r="B29" s="26"/>
      <c r="C29" s="28"/>
      <c r="D29" s="28"/>
      <c r="E29" s="28"/>
      <c r="F29" s="28"/>
      <c r="G29" s="25"/>
    </row>
    <row r="30" spans="2:10" x14ac:dyDescent="0.25">
      <c r="B30" s="26"/>
      <c r="C30" s="28"/>
      <c r="D30" s="28"/>
      <c r="E30" s="28"/>
      <c r="F30" s="28"/>
      <c r="G30" s="25"/>
    </row>
    <row r="31" spans="2:10" ht="33" customHeight="1" x14ac:dyDescent="0.25">
      <c r="B31" s="26"/>
      <c r="C31" s="704" t="s">
        <v>238</v>
      </c>
      <c r="D31" s="704"/>
      <c r="E31" s="704"/>
      <c r="F31" s="704"/>
      <c r="G31" s="25"/>
    </row>
    <row r="32" spans="2:10" ht="15.75" thickBot="1" x14ac:dyDescent="0.3">
      <c r="B32" s="26"/>
      <c r="C32" s="705" t="s">
        <v>256</v>
      </c>
      <c r="D32" s="705"/>
      <c r="E32" s="706"/>
      <c r="F32" s="706"/>
      <c r="G32" s="25"/>
    </row>
    <row r="33" spans="2:8" ht="167.25" customHeight="1" thickBot="1" x14ac:dyDescent="0.3">
      <c r="B33" s="26"/>
      <c r="C33" s="707" t="s">
        <v>1172</v>
      </c>
      <c r="D33" s="708"/>
      <c r="E33" s="708"/>
      <c r="F33" s="709"/>
      <c r="G33" s="25"/>
    </row>
    <row r="34" spans="2:8" ht="15.75" thickBot="1" x14ac:dyDescent="0.3">
      <c r="B34" s="257"/>
      <c r="C34" s="710"/>
      <c r="D34" s="711"/>
      <c r="E34" s="710"/>
      <c r="F34" s="711"/>
      <c r="G34" s="30"/>
      <c r="H34" s="259"/>
    </row>
    <row r="35" spans="2:8" ht="15" customHeight="1" x14ac:dyDescent="0.25">
      <c r="B35" s="258"/>
      <c r="C35" s="700"/>
      <c r="D35" s="700"/>
      <c r="E35" s="700"/>
      <c r="F35" s="700"/>
      <c r="G35" s="258"/>
    </row>
    <row r="36" spans="2:8" x14ac:dyDescent="0.25">
      <c r="B36" s="419"/>
      <c r="C36" s="700"/>
      <c r="D36" s="700"/>
      <c r="E36" s="700"/>
      <c r="F36" s="700"/>
      <c r="G36" s="419"/>
    </row>
    <row r="37" spans="2:8" x14ac:dyDescent="0.25">
      <c r="B37" s="419"/>
      <c r="C37" s="701"/>
      <c r="D37" s="701"/>
      <c r="E37" s="701"/>
      <c r="F37" s="701"/>
      <c r="G37" s="419"/>
    </row>
    <row r="38" spans="2:8" x14ac:dyDescent="0.25">
      <c r="B38" s="419"/>
      <c r="C38" s="419"/>
      <c r="D38" s="419"/>
      <c r="E38" s="419"/>
      <c r="F38" s="419"/>
      <c r="G38" s="419"/>
    </row>
    <row r="39" spans="2:8" x14ac:dyDescent="0.25">
      <c r="B39" s="419"/>
      <c r="C39" s="419"/>
      <c r="D39" s="419"/>
      <c r="E39" s="419"/>
      <c r="F39" s="419"/>
      <c r="G39" s="419"/>
    </row>
    <row r="40" spans="2:8" x14ac:dyDescent="0.25">
      <c r="B40" s="419"/>
      <c r="C40" s="694"/>
      <c r="D40" s="694"/>
      <c r="E40" s="420"/>
      <c r="F40" s="419"/>
      <c r="G40" s="419"/>
    </row>
    <row r="41" spans="2:8" x14ac:dyDescent="0.25">
      <c r="B41" s="419"/>
      <c r="C41" s="694"/>
      <c r="D41" s="694"/>
      <c r="E41" s="420"/>
      <c r="F41" s="419"/>
      <c r="G41" s="419"/>
    </row>
    <row r="42" spans="2:8" x14ac:dyDescent="0.25">
      <c r="B42" s="419"/>
      <c r="C42" s="699"/>
      <c r="D42" s="699"/>
      <c r="E42" s="699"/>
      <c r="F42" s="699"/>
      <c r="G42" s="419"/>
    </row>
    <row r="43" spans="2:8" x14ac:dyDescent="0.25">
      <c r="B43" s="419"/>
      <c r="C43" s="696"/>
      <c r="D43" s="696"/>
      <c r="E43" s="698"/>
      <c r="F43" s="698"/>
      <c r="G43" s="419"/>
    </row>
    <row r="44" spans="2:8" x14ac:dyDescent="0.25">
      <c r="B44" s="419"/>
      <c r="C44" s="696"/>
      <c r="D44" s="696"/>
      <c r="E44" s="695"/>
      <c r="F44" s="695"/>
      <c r="G44" s="419"/>
    </row>
    <row r="45" spans="2:8" x14ac:dyDescent="0.25">
      <c r="B45" s="419"/>
      <c r="C45" s="419"/>
      <c r="D45" s="419"/>
      <c r="E45" s="419"/>
      <c r="F45" s="419"/>
      <c r="G45" s="419"/>
    </row>
    <row r="46" spans="2:8" x14ac:dyDescent="0.25">
      <c r="B46" s="419"/>
      <c r="C46" s="694"/>
      <c r="D46" s="694"/>
      <c r="E46" s="420"/>
      <c r="F46" s="419"/>
      <c r="G46" s="419"/>
    </row>
    <row r="47" spans="2:8" x14ac:dyDescent="0.25">
      <c r="B47" s="419"/>
      <c r="C47" s="694"/>
      <c r="D47" s="694"/>
      <c r="E47" s="697"/>
      <c r="F47" s="697"/>
      <c r="G47" s="419"/>
    </row>
    <row r="48" spans="2:8" x14ac:dyDescent="0.25">
      <c r="B48" s="419"/>
      <c r="C48" s="420"/>
      <c r="D48" s="420"/>
      <c r="E48" s="420"/>
      <c r="F48" s="420"/>
      <c r="G48" s="419"/>
    </row>
    <row r="49" spans="2:7" x14ac:dyDescent="0.25">
      <c r="B49" s="419"/>
      <c r="C49" s="696"/>
      <c r="D49" s="696"/>
      <c r="E49" s="698"/>
      <c r="F49" s="698"/>
      <c r="G49" s="419"/>
    </row>
    <row r="50" spans="2:7" x14ac:dyDescent="0.25">
      <c r="B50" s="419"/>
      <c r="C50" s="696"/>
      <c r="D50" s="696"/>
      <c r="E50" s="695"/>
      <c r="F50" s="695"/>
      <c r="G50" s="419"/>
    </row>
    <row r="51" spans="2:7" x14ac:dyDescent="0.25">
      <c r="B51" s="419"/>
      <c r="C51" s="419"/>
      <c r="D51" s="419"/>
      <c r="E51" s="419"/>
      <c r="F51" s="419"/>
      <c r="G51" s="419"/>
    </row>
    <row r="52" spans="2:7" x14ac:dyDescent="0.25">
      <c r="B52" s="419"/>
      <c r="C52" s="694"/>
      <c r="D52" s="694"/>
      <c r="E52" s="419"/>
      <c r="F52" s="419"/>
      <c r="G52" s="419"/>
    </row>
    <row r="53" spans="2:7" x14ac:dyDescent="0.25">
      <c r="B53" s="419"/>
      <c r="C53" s="694"/>
      <c r="D53" s="694"/>
      <c r="E53" s="695"/>
      <c r="F53" s="695"/>
      <c r="G53" s="419"/>
    </row>
    <row r="54" spans="2:7" x14ac:dyDescent="0.25">
      <c r="B54" s="419"/>
      <c r="C54" s="696"/>
      <c r="D54" s="696"/>
      <c r="E54" s="695"/>
      <c r="F54" s="695"/>
      <c r="G54" s="419"/>
    </row>
    <row r="55" spans="2:7" x14ac:dyDescent="0.25">
      <c r="B55" s="419"/>
      <c r="C55" s="7"/>
      <c r="D55" s="419"/>
      <c r="E55" s="7"/>
      <c r="F55" s="419"/>
      <c r="G55" s="419"/>
    </row>
    <row r="56" spans="2:7" x14ac:dyDescent="0.25">
      <c r="B56" s="419"/>
      <c r="C56" s="7"/>
      <c r="D56" s="7"/>
      <c r="E56" s="7"/>
      <c r="F56" s="7"/>
      <c r="G56" s="8"/>
    </row>
  </sheetData>
  <mergeCells count="56">
    <mergeCell ref="E9:F9"/>
    <mergeCell ref="C3:F3"/>
    <mergeCell ref="B4:F4"/>
    <mergeCell ref="C5:F5"/>
    <mergeCell ref="C7:D7"/>
    <mergeCell ref="C8:F8"/>
    <mergeCell ref="E21:F21"/>
    <mergeCell ref="E10:F10"/>
    <mergeCell ref="E11:F11"/>
    <mergeCell ref="E12:F12"/>
    <mergeCell ref="E13:F13"/>
    <mergeCell ref="E14:F14"/>
    <mergeCell ref="E15:F15"/>
    <mergeCell ref="E16:F16"/>
    <mergeCell ref="E17:F17"/>
    <mergeCell ref="E18:F18"/>
    <mergeCell ref="E19:F19"/>
    <mergeCell ref="E20:F20"/>
    <mergeCell ref="C34:D34"/>
    <mergeCell ref="E34:F34"/>
    <mergeCell ref="C22:F22"/>
    <mergeCell ref="C23:F23"/>
    <mergeCell ref="E24:F24"/>
    <mergeCell ref="E25:F25"/>
    <mergeCell ref="E26:F26"/>
    <mergeCell ref="E27:F27"/>
    <mergeCell ref="E28:F28"/>
    <mergeCell ref="C31:F31"/>
    <mergeCell ref="C32:D32"/>
    <mergeCell ref="E32:F32"/>
    <mergeCell ref="C33:F33"/>
    <mergeCell ref="C35:D35"/>
    <mergeCell ref="E35:F35"/>
    <mergeCell ref="C36:D36"/>
    <mergeCell ref="E36:F36"/>
    <mergeCell ref="C37:D37"/>
    <mergeCell ref="E37:F37"/>
    <mergeCell ref="C50:D50"/>
    <mergeCell ref="E50:F50"/>
    <mergeCell ref="C40:D40"/>
    <mergeCell ref="C41:D41"/>
    <mergeCell ref="C42:F42"/>
    <mergeCell ref="C43:D43"/>
    <mergeCell ref="E43:F43"/>
    <mergeCell ref="C44:D44"/>
    <mergeCell ref="E44:F44"/>
    <mergeCell ref="C46:D46"/>
    <mergeCell ref="C47:D47"/>
    <mergeCell ref="E47:F47"/>
    <mergeCell ref="C49:D49"/>
    <mergeCell ref="E49:F49"/>
    <mergeCell ref="C52:D52"/>
    <mergeCell ref="C53:D53"/>
    <mergeCell ref="E53:F53"/>
    <mergeCell ref="C54:D54"/>
    <mergeCell ref="E54:F54"/>
  </mergeCells>
  <dataValidations count="2">
    <dataValidation type="list" allowBlank="1" showInputMessage="1" showErrorMessage="1" sqref="E53" xr:uid="{00000000-0002-0000-0300-000000000000}">
      <formula1>$K$60:$K$61</formula1>
    </dataValidation>
    <dataValidation type="whole" allowBlank="1" showInputMessage="1" showErrorMessage="1" sqref="E49 E43" xr:uid="{00000000-0002-0000-0300-000001000000}">
      <formula1>-999999999</formula1>
      <formula2>999999999</formula2>
    </dataValidation>
  </dataValidations>
  <pageMargins left="0.25" right="0.25" top="0.17" bottom="0.17" header="0.17" footer="0.17"/>
  <pageSetup paperSize="9" scale="71"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pageSetUpPr fitToPage="1"/>
  </sheetPr>
  <dimension ref="A1:U71"/>
  <sheetViews>
    <sheetView zoomScale="55" zoomScaleNormal="55" workbookViewId="0">
      <selection activeCell="C29" sqref="C29:D38"/>
    </sheetView>
  </sheetViews>
  <sheetFormatPr defaultColWidth="9.28515625" defaultRowHeight="15" x14ac:dyDescent="0.25"/>
  <cols>
    <col min="1" max="2" width="1.7109375" style="146" customWidth="1"/>
    <col min="3" max="3" width="45.5703125" style="146" customWidth="1"/>
    <col min="4" max="4" width="33.7109375" style="146" customWidth="1"/>
    <col min="5" max="5" width="38.42578125" style="146" customWidth="1"/>
    <col min="6" max="6" width="42.5703125" style="146" customWidth="1"/>
    <col min="7" max="7" width="36.28515625" style="146" customWidth="1"/>
    <col min="8" max="8" width="33.7109375" style="146" customWidth="1"/>
    <col min="9" max="9" width="25.5703125" style="146" customWidth="1"/>
    <col min="10" max="10" width="29.85546875" style="146" customWidth="1"/>
    <col min="11" max="11" width="24.5703125" style="146" customWidth="1"/>
    <col min="12" max="12" width="24.42578125" style="146" customWidth="1"/>
    <col min="13" max="14" width="2" style="146" customWidth="1"/>
    <col min="15" max="19" width="9.28515625" style="146"/>
    <col min="20" max="16384" width="9.28515625" style="145"/>
  </cols>
  <sheetData>
    <row r="1" spans="1:19" ht="15.75" thickBot="1" x14ac:dyDescent="0.3"/>
    <row r="2" spans="1:19" ht="15.75" thickBot="1" x14ac:dyDescent="0.3">
      <c r="B2" s="195"/>
      <c r="C2" s="194"/>
      <c r="D2" s="194"/>
      <c r="E2" s="194"/>
      <c r="F2" s="194"/>
      <c r="G2" s="521"/>
      <c r="H2" s="194"/>
      <c r="I2" s="194"/>
      <c r="J2" s="194"/>
      <c r="K2" s="194"/>
      <c r="L2" s="194"/>
      <c r="M2" s="193"/>
    </row>
    <row r="3" spans="1:19" customFormat="1" ht="21" thickBot="1" x14ac:dyDescent="0.35">
      <c r="A3" s="6"/>
      <c r="B3" s="39"/>
      <c r="C3" s="779" t="s">
        <v>697</v>
      </c>
      <c r="D3" s="780"/>
      <c r="E3" s="780"/>
      <c r="F3" s="780"/>
      <c r="G3" s="781"/>
      <c r="H3" s="192"/>
      <c r="I3" s="192"/>
      <c r="J3" s="192"/>
      <c r="K3" s="192"/>
      <c r="L3" s="192"/>
      <c r="M3" s="191"/>
      <c r="N3" s="6"/>
      <c r="O3" s="6"/>
      <c r="P3" s="6"/>
      <c r="Q3" s="6"/>
      <c r="R3" s="6"/>
      <c r="S3" s="6"/>
    </row>
    <row r="4" spans="1:19" customFormat="1" x14ac:dyDescent="0.25">
      <c r="A4" s="6"/>
      <c r="B4" s="39"/>
      <c r="C4" s="192"/>
      <c r="D4" s="192"/>
      <c r="E4" s="192"/>
      <c r="F4" s="192"/>
      <c r="G4" s="186"/>
      <c r="H4" s="192"/>
      <c r="I4" s="192"/>
      <c r="J4" s="192"/>
      <c r="K4" s="192"/>
      <c r="L4" s="192"/>
      <c r="M4" s="191"/>
      <c r="N4" s="6"/>
      <c r="O4" s="6"/>
      <c r="P4" s="6"/>
      <c r="Q4" s="6"/>
      <c r="R4" s="6"/>
      <c r="S4" s="6"/>
    </row>
    <row r="5" spans="1:19" x14ac:dyDescent="0.25">
      <c r="B5" s="152"/>
      <c r="C5" s="186"/>
      <c r="D5" s="186"/>
      <c r="E5" s="186"/>
      <c r="F5" s="186"/>
      <c r="G5" s="186"/>
      <c r="H5" s="186"/>
      <c r="I5" s="186"/>
      <c r="J5" s="186"/>
      <c r="K5" s="186"/>
      <c r="L5" s="186"/>
      <c r="M5" s="153"/>
    </row>
    <row r="6" spans="1:19" x14ac:dyDescent="0.25">
      <c r="B6" s="152"/>
      <c r="C6" s="156" t="s">
        <v>696</v>
      </c>
      <c r="D6" s="186"/>
      <c r="E6" s="186"/>
      <c r="F6" s="186"/>
      <c r="G6" s="186"/>
      <c r="H6" s="186"/>
      <c r="I6" s="186"/>
      <c r="J6" s="186"/>
      <c r="K6" s="186"/>
      <c r="L6" s="186"/>
      <c r="M6" s="153"/>
    </row>
    <row r="7" spans="1:19" ht="15.75" thickBot="1" x14ac:dyDescent="0.3">
      <c r="B7" s="152"/>
      <c r="C7" s="186"/>
      <c r="D7" s="186"/>
      <c r="E7" s="186"/>
      <c r="F7" s="186"/>
      <c r="G7" s="186"/>
      <c r="H7" s="186"/>
      <c r="I7" s="186"/>
      <c r="J7" s="186"/>
      <c r="K7" s="186"/>
      <c r="L7" s="186"/>
      <c r="M7" s="153"/>
    </row>
    <row r="8" spans="1:19" ht="51" customHeight="1" thickBot="1" x14ac:dyDescent="0.3">
      <c r="B8" s="152"/>
      <c r="C8" s="423" t="s">
        <v>777</v>
      </c>
      <c r="D8" s="747"/>
      <c r="E8" s="747"/>
      <c r="F8" s="747"/>
      <c r="G8" s="748"/>
      <c r="H8" s="186"/>
      <c r="I8" s="186"/>
      <c r="J8" s="186"/>
      <c r="K8" s="186"/>
      <c r="L8" s="186"/>
      <c r="M8" s="153"/>
    </row>
    <row r="9" spans="1:19" ht="15.75" thickBot="1" x14ac:dyDescent="0.3">
      <c r="B9" s="152"/>
      <c r="C9" s="186"/>
      <c r="D9" s="186"/>
      <c r="E9" s="186"/>
      <c r="F9" s="186"/>
      <c r="G9" s="186"/>
      <c r="H9" s="186"/>
      <c r="I9" s="186"/>
      <c r="J9" s="186"/>
      <c r="K9" s="186"/>
      <c r="L9" s="186"/>
      <c r="M9" s="153"/>
    </row>
    <row r="10" spans="1:19" ht="114" x14ac:dyDescent="0.25">
      <c r="B10" s="152"/>
      <c r="C10" s="190" t="s">
        <v>778</v>
      </c>
      <c r="D10" s="424" t="s">
        <v>779</v>
      </c>
      <c r="E10" s="424" t="s">
        <v>780</v>
      </c>
      <c r="F10" s="424" t="s">
        <v>695</v>
      </c>
      <c r="G10" s="424" t="s">
        <v>781</v>
      </c>
      <c r="H10" s="424" t="s">
        <v>782</v>
      </c>
      <c r="I10" s="424" t="s">
        <v>694</v>
      </c>
      <c r="J10" s="424" t="s">
        <v>783</v>
      </c>
      <c r="K10" s="424" t="s">
        <v>784</v>
      </c>
      <c r="L10" s="425" t="s">
        <v>785</v>
      </c>
      <c r="M10" s="153"/>
      <c r="N10" s="158"/>
    </row>
    <row r="11" spans="1:19" ht="20.100000000000001" customHeight="1" x14ac:dyDescent="0.25">
      <c r="B11" s="152"/>
      <c r="C11" s="167" t="s">
        <v>693</v>
      </c>
      <c r="D11" s="189"/>
      <c r="E11" s="189"/>
      <c r="F11" s="166"/>
      <c r="G11" s="166"/>
      <c r="H11" s="166"/>
      <c r="I11" s="166"/>
      <c r="J11" s="166"/>
      <c r="K11" s="166"/>
      <c r="L11" s="165"/>
      <c r="M11" s="159"/>
      <c r="N11" s="158"/>
    </row>
    <row r="12" spans="1:19" x14ac:dyDescent="0.25">
      <c r="B12" s="152"/>
      <c r="C12" s="167" t="s">
        <v>692</v>
      </c>
      <c r="D12" s="189"/>
      <c r="E12" s="189"/>
      <c r="F12" s="166"/>
      <c r="G12" s="166"/>
      <c r="H12" s="166"/>
      <c r="I12" s="166"/>
      <c r="J12" s="166"/>
      <c r="K12" s="166"/>
      <c r="L12" s="165"/>
      <c r="M12" s="159"/>
      <c r="N12" s="158"/>
    </row>
    <row r="13" spans="1:19" x14ac:dyDescent="0.25">
      <c r="B13" s="152"/>
      <c r="C13" s="167" t="s">
        <v>691</v>
      </c>
      <c r="D13" s="189"/>
      <c r="E13" s="189"/>
      <c r="F13" s="166"/>
      <c r="G13" s="522"/>
      <c r="H13" s="166"/>
      <c r="I13" s="166"/>
      <c r="J13" s="166"/>
      <c r="K13" s="166"/>
      <c r="L13" s="165"/>
      <c r="M13" s="159"/>
      <c r="N13" s="158"/>
    </row>
    <row r="14" spans="1:19" x14ac:dyDescent="0.25">
      <c r="B14" s="152"/>
      <c r="C14" s="167" t="s">
        <v>690</v>
      </c>
      <c r="D14" s="189"/>
      <c r="E14" s="189"/>
      <c r="F14" s="166"/>
      <c r="G14" s="166"/>
      <c r="H14" s="166"/>
      <c r="I14" s="166"/>
      <c r="J14" s="166"/>
      <c r="K14" s="166"/>
      <c r="L14" s="165"/>
      <c r="M14" s="159"/>
      <c r="N14" s="158"/>
    </row>
    <row r="15" spans="1:19" x14ac:dyDescent="0.25">
      <c r="B15" s="152"/>
      <c r="C15" s="167" t="s">
        <v>689</v>
      </c>
      <c r="D15" s="189"/>
      <c r="E15" s="189"/>
      <c r="F15" s="166"/>
      <c r="G15" s="166"/>
      <c r="H15" s="166"/>
      <c r="I15" s="166"/>
      <c r="J15" s="166"/>
      <c r="K15" s="166"/>
      <c r="L15" s="165"/>
      <c r="M15" s="159"/>
      <c r="N15" s="158"/>
    </row>
    <row r="16" spans="1:19" s="146" customFormat="1" x14ac:dyDescent="0.25">
      <c r="B16" s="344"/>
      <c r="C16" s="167" t="s">
        <v>982</v>
      </c>
      <c r="D16" s="189"/>
      <c r="E16" s="189"/>
      <c r="F16" s="166"/>
      <c r="G16" s="166"/>
      <c r="H16" s="166"/>
      <c r="I16" s="166"/>
      <c r="J16" s="166"/>
      <c r="K16" s="166"/>
      <c r="L16" s="165"/>
      <c r="M16" s="345"/>
      <c r="N16" s="158"/>
    </row>
    <row r="17" spans="1:19" x14ac:dyDescent="0.25">
      <c r="B17" s="152"/>
      <c r="C17" s="167" t="s">
        <v>688</v>
      </c>
      <c r="D17" s="189"/>
      <c r="E17" s="189"/>
      <c r="F17" s="166"/>
      <c r="G17" s="166"/>
      <c r="H17" s="166"/>
      <c r="I17" s="166"/>
      <c r="J17" s="166"/>
      <c r="K17" s="166"/>
      <c r="L17" s="165"/>
      <c r="M17" s="159"/>
      <c r="N17" s="158"/>
    </row>
    <row r="18" spans="1:19" x14ac:dyDescent="0.25">
      <c r="B18" s="152"/>
      <c r="C18" s="167" t="s">
        <v>687</v>
      </c>
      <c r="D18" s="189"/>
      <c r="E18" s="189"/>
      <c r="F18" s="166"/>
      <c r="G18" s="166"/>
      <c r="H18" s="166"/>
      <c r="I18" s="166"/>
      <c r="J18" s="166"/>
      <c r="K18" s="166"/>
      <c r="L18" s="165"/>
      <c r="M18" s="159"/>
      <c r="N18" s="158"/>
    </row>
    <row r="19" spans="1:19" x14ac:dyDescent="0.25">
      <c r="B19" s="152"/>
      <c r="C19" s="167" t="s">
        <v>686</v>
      </c>
      <c r="D19" s="189"/>
      <c r="E19" s="189"/>
      <c r="F19" s="166"/>
      <c r="G19" s="166"/>
      <c r="H19" s="166"/>
      <c r="I19" s="166"/>
      <c r="J19" s="166"/>
      <c r="K19" s="166"/>
      <c r="L19" s="165"/>
      <c r="M19" s="159"/>
      <c r="N19" s="158"/>
    </row>
    <row r="20" spans="1:19" x14ac:dyDescent="0.25">
      <c r="B20" s="152"/>
      <c r="C20" s="167" t="s">
        <v>685</v>
      </c>
      <c r="D20" s="189"/>
      <c r="E20" s="189"/>
      <c r="F20" s="166"/>
      <c r="G20" s="166"/>
      <c r="H20" s="166"/>
      <c r="I20" s="166"/>
      <c r="J20" s="166"/>
      <c r="K20" s="166"/>
      <c r="L20" s="165"/>
      <c r="M20" s="159"/>
      <c r="N20" s="158"/>
    </row>
    <row r="21" spans="1:19" s="146" customFormat="1" x14ac:dyDescent="0.25">
      <c r="B21" s="344"/>
      <c r="C21" s="167" t="s">
        <v>684</v>
      </c>
      <c r="D21" s="189"/>
      <c r="E21" s="189"/>
      <c r="F21" s="166"/>
      <c r="G21" s="166"/>
      <c r="H21" s="166"/>
      <c r="I21" s="166"/>
      <c r="J21" s="166"/>
      <c r="K21" s="166"/>
      <c r="L21" s="165"/>
      <c r="M21" s="159"/>
      <c r="N21" s="158"/>
    </row>
    <row r="22" spans="1:19" s="146" customFormat="1" x14ac:dyDescent="0.25">
      <c r="B22" s="344"/>
      <c r="C22" s="167" t="s">
        <v>683</v>
      </c>
      <c r="D22" s="189"/>
      <c r="E22" s="189"/>
      <c r="F22" s="166"/>
      <c r="G22" s="166"/>
      <c r="H22" s="166"/>
      <c r="I22" s="166"/>
      <c r="J22" s="166"/>
      <c r="K22" s="166"/>
      <c r="L22" s="165"/>
      <c r="M22" s="159"/>
      <c r="N22" s="158"/>
    </row>
    <row r="23" spans="1:19" x14ac:dyDescent="0.25">
      <c r="B23" s="152"/>
      <c r="C23" s="167" t="s">
        <v>682</v>
      </c>
      <c r="D23" s="189"/>
      <c r="E23" s="189"/>
      <c r="F23" s="166"/>
      <c r="G23" s="523"/>
      <c r="H23" s="166"/>
      <c r="I23" s="166"/>
      <c r="J23" s="166"/>
      <c r="K23" s="166"/>
      <c r="L23" s="165"/>
      <c r="M23" s="159"/>
      <c r="N23" s="158"/>
    </row>
    <row r="24" spans="1:19" x14ac:dyDescent="0.25">
      <c r="B24" s="152"/>
      <c r="C24" s="167" t="s">
        <v>681</v>
      </c>
      <c r="D24" s="189"/>
      <c r="E24" s="189"/>
      <c r="F24" s="166"/>
      <c r="G24" s="523"/>
      <c r="H24" s="166"/>
      <c r="I24" s="166"/>
      <c r="J24" s="166"/>
      <c r="K24" s="166"/>
      <c r="L24" s="165"/>
      <c r="M24" s="159"/>
      <c r="N24" s="158"/>
    </row>
    <row r="25" spans="1:19" s="146" customFormat="1" ht="15.75" thickBot="1" x14ac:dyDescent="0.3">
      <c r="B25" s="344"/>
      <c r="C25" s="346" t="s">
        <v>680</v>
      </c>
      <c r="D25" s="347"/>
      <c r="E25" s="347"/>
      <c r="F25" s="348"/>
      <c r="G25" s="348"/>
      <c r="H25" s="348"/>
      <c r="I25" s="348"/>
      <c r="J25" s="348"/>
      <c r="K25" s="348"/>
      <c r="L25" s="188"/>
      <c r="M25" s="159"/>
      <c r="N25" s="158"/>
    </row>
    <row r="26" spans="1:19" x14ac:dyDescent="0.25">
      <c r="B26" s="152"/>
      <c r="C26" s="154"/>
      <c r="D26" s="154"/>
      <c r="E26" s="154"/>
      <c r="F26" s="154"/>
      <c r="G26" s="154"/>
      <c r="H26" s="154"/>
      <c r="I26" s="154"/>
      <c r="J26" s="154"/>
      <c r="K26" s="154"/>
      <c r="L26" s="154"/>
      <c r="M26" s="159"/>
    </row>
    <row r="27" spans="1:19" x14ac:dyDescent="0.25">
      <c r="B27" s="152"/>
      <c r="C27" s="154"/>
      <c r="D27" s="154"/>
      <c r="E27" s="154"/>
      <c r="F27" s="154"/>
      <c r="G27" s="154"/>
      <c r="H27" s="154"/>
      <c r="I27" s="154"/>
      <c r="J27" s="154"/>
      <c r="K27" s="154"/>
      <c r="L27" s="154"/>
      <c r="M27" s="153"/>
    </row>
    <row r="28" spans="1:19" x14ac:dyDescent="0.25">
      <c r="B28" s="152"/>
      <c r="C28" s="156" t="s">
        <v>679</v>
      </c>
      <c r="D28" s="154"/>
      <c r="E28" s="154"/>
      <c r="F28" s="154"/>
      <c r="G28" s="154"/>
      <c r="H28" s="154"/>
      <c r="I28" s="154"/>
      <c r="J28" s="154"/>
      <c r="K28" s="154"/>
      <c r="L28" s="154"/>
      <c r="M28" s="153"/>
    </row>
    <row r="29" spans="1:19" ht="15.75" thickBot="1" x14ac:dyDescent="0.3">
      <c r="B29" s="152"/>
      <c r="C29" s="156"/>
      <c r="D29" s="154"/>
      <c r="E29" s="154"/>
      <c r="F29" s="154"/>
      <c r="G29" s="154"/>
      <c r="H29" s="154"/>
      <c r="I29" s="154"/>
      <c r="J29" s="154"/>
      <c r="K29" s="154"/>
      <c r="L29" s="154"/>
      <c r="M29" s="153"/>
    </row>
    <row r="30" spans="1:19" s="183" customFormat="1" x14ac:dyDescent="0.25">
      <c r="A30" s="184"/>
      <c r="B30" s="187"/>
      <c r="C30" s="773" t="s">
        <v>678</v>
      </c>
      <c r="D30" s="774"/>
      <c r="E30" s="782" t="s">
        <v>11</v>
      </c>
      <c r="F30" s="782"/>
      <c r="G30" s="783"/>
      <c r="H30" s="186"/>
      <c r="I30" s="186"/>
      <c r="J30" s="186"/>
      <c r="K30" s="186"/>
      <c r="L30" s="186"/>
      <c r="M30" s="185"/>
      <c r="N30" s="184"/>
      <c r="O30" s="184"/>
      <c r="P30" s="184"/>
      <c r="Q30" s="184"/>
      <c r="R30" s="184"/>
      <c r="S30" s="184"/>
    </row>
    <row r="31" spans="1:19" s="183" customFormat="1" ht="24.75" customHeight="1" x14ac:dyDescent="0.25">
      <c r="A31" s="184"/>
      <c r="B31" s="187"/>
      <c r="C31" s="784" t="s">
        <v>677</v>
      </c>
      <c r="D31" s="785"/>
      <c r="E31" s="786" t="s">
        <v>18</v>
      </c>
      <c r="F31" s="786"/>
      <c r="G31" s="787"/>
      <c r="H31" s="186"/>
      <c r="I31" s="186"/>
      <c r="J31" s="186"/>
      <c r="K31" s="186"/>
      <c r="L31" s="186"/>
      <c r="M31" s="185"/>
      <c r="N31" s="184"/>
      <c r="O31" s="184"/>
      <c r="P31" s="184"/>
      <c r="Q31" s="184"/>
      <c r="R31" s="184"/>
      <c r="S31" s="184"/>
    </row>
    <row r="32" spans="1:19" s="183" customFormat="1" ht="34.5" customHeight="1" thickBot="1" x14ac:dyDescent="0.3">
      <c r="A32" s="184"/>
      <c r="B32" s="187"/>
      <c r="C32" s="771" t="s">
        <v>676</v>
      </c>
      <c r="D32" s="772"/>
      <c r="E32" s="739" t="s">
        <v>938</v>
      </c>
      <c r="F32" s="739"/>
      <c r="G32" s="740"/>
      <c r="H32" s="186"/>
      <c r="I32" s="186"/>
      <c r="J32" s="186"/>
      <c r="K32" s="186"/>
      <c r="L32" s="186"/>
      <c r="M32" s="185"/>
      <c r="N32" s="184"/>
      <c r="O32" s="184"/>
      <c r="P32" s="184"/>
      <c r="Q32" s="184"/>
      <c r="R32" s="184"/>
      <c r="S32" s="184"/>
    </row>
    <row r="33" spans="1:19" s="183" customFormat="1" x14ac:dyDescent="0.25">
      <c r="A33" s="184"/>
      <c r="B33" s="187"/>
      <c r="C33" s="175"/>
      <c r="D33" s="186"/>
      <c r="E33" s="154"/>
      <c r="F33" s="154"/>
      <c r="G33" s="154"/>
      <c r="H33" s="186"/>
      <c r="I33" s="186"/>
      <c r="J33" s="186"/>
      <c r="K33" s="186"/>
      <c r="L33" s="186"/>
      <c r="M33" s="185"/>
      <c r="N33" s="184"/>
      <c r="O33" s="184"/>
      <c r="P33" s="184"/>
      <c r="Q33" s="184"/>
      <c r="R33" s="184"/>
      <c r="S33" s="184"/>
    </row>
    <row r="34" spans="1:19" x14ac:dyDescent="0.25">
      <c r="B34" s="152"/>
      <c r="C34" s="175"/>
      <c r="D34" s="154"/>
      <c r="E34" s="154"/>
      <c r="F34" s="154"/>
      <c r="G34" s="154"/>
      <c r="H34" s="154"/>
      <c r="I34" s="154"/>
      <c r="J34" s="154"/>
      <c r="K34" s="154"/>
      <c r="L34" s="154"/>
      <c r="M34" s="153"/>
    </row>
    <row r="35" spans="1:19" x14ac:dyDescent="0.25">
      <c r="B35" s="152"/>
      <c r="C35" s="762" t="s">
        <v>675</v>
      </c>
      <c r="D35" s="762"/>
      <c r="E35" s="154"/>
      <c r="F35" s="154"/>
      <c r="G35" s="154"/>
      <c r="H35" s="182"/>
      <c r="I35" s="182"/>
      <c r="J35" s="182"/>
      <c r="K35" s="182"/>
      <c r="L35" s="182"/>
      <c r="M35" s="181"/>
      <c r="N35" s="174"/>
      <c r="O35" s="174"/>
      <c r="P35" s="174"/>
      <c r="Q35" s="174"/>
      <c r="R35" s="174"/>
      <c r="S35" s="174"/>
    </row>
    <row r="36" spans="1:19" ht="15.75" thickBot="1" x14ac:dyDescent="0.3">
      <c r="B36" s="152"/>
      <c r="C36" s="422"/>
      <c r="D36" s="182"/>
      <c r="E36" s="154"/>
      <c r="F36" s="154"/>
      <c r="G36" s="154"/>
      <c r="H36" s="182"/>
      <c r="I36" s="182"/>
      <c r="J36" s="182"/>
      <c r="K36" s="182"/>
      <c r="L36" s="182"/>
      <c r="M36" s="181"/>
      <c r="N36" s="174"/>
      <c r="O36" s="174"/>
      <c r="P36" s="174"/>
      <c r="Q36" s="174"/>
      <c r="R36" s="174"/>
      <c r="S36" s="174"/>
    </row>
    <row r="37" spans="1:19" ht="21.75" customHeight="1" x14ac:dyDescent="0.25">
      <c r="B37" s="152"/>
      <c r="C37" s="773" t="s">
        <v>674</v>
      </c>
      <c r="D37" s="774"/>
      <c r="E37" s="775"/>
      <c r="F37" s="775"/>
      <c r="G37" s="776"/>
      <c r="H37" s="154"/>
      <c r="I37" s="154"/>
      <c r="J37" s="154"/>
      <c r="K37" s="154"/>
      <c r="L37" s="154"/>
      <c r="M37" s="153"/>
    </row>
    <row r="38" spans="1:19" ht="37.5" customHeight="1" thickBot="1" x14ac:dyDescent="0.3">
      <c r="B38" s="152"/>
      <c r="C38" s="741" t="s">
        <v>673</v>
      </c>
      <c r="D38" s="742"/>
      <c r="E38" s="777" t="s">
        <v>938</v>
      </c>
      <c r="F38" s="777"/>
      <c r="G38" s="778"/>
      <c r="H38" s="154"/>
      <c r="I38" s="154"/>
      <c r="J38" s="154"/>
      <c r="K38" s="154"/>
      <c r="L38" s="154"/>
      <c r="M38" s="153"/>
    </row>
    <row r="39" spans="1:19" x14ac:dyDescent="0.25">
      <c r="B39" s="152"/>
      <c r="C39" s="175"/>
      <c r="D39" s="154"/>
      <c r="E39" s="154"/>
      <c r="F39" s="154"/>
      <c r="G39" s="172"/>
      <c r="H39" s="154"/>
      <c r="I39" s="154"/>
      <c r="J39" s="154"/>
      <c r="K39" s="154"/>
      <c r="L39" s="154"/>
      <c r="M39" s="153"/>
    </row>
    <row r="40" spans="1:19" x14ac:dyDescent="0.25">
      <c r="B40" s="152"/>
      <c r="C40" s="175"/>
      <c r="D40" s="154"/>
      <c r="E40" s="154"/>
      <c r="F40" s="154"/>
      <c r="G40" s="172"/>
      <c r="H40" s="154"/>
      <c r="I40" s="154"/>
      <c r="J40" s="154"/>
      <c r="K40" s="154"/>
      <c r="L40" s="154"/>
      <c r="M40" s="153"/>
    </row>
    <row r="41" spans="1:19" x14ac:dyDescent="0.25">
      <c r="B41" s="152"/>
      <c r="C41" s="762" t="s">
        <v>672</v>
      </c>
      <c r="D41" s="762"/>
      <c r="E41" s="172"/>
      <c r="F41" s="172"/>
      <c r="G41" s="172"/>
      <c r="H41" s="172"/>
      <c r="I41" s="172"/>
      <c r="J41" s="172"/>
      <c r="K41" s="172"/>
      <c r="L41" s="172"/>
      <c r="M41" s="171"/>
      <c r="N41" s="170"/>
      <c r="O41" s="170"/>
      <c r="P41" s="170"/>
      <c r="Q41" s="170"/>
      <c r="R41" s="170"/>
      <c r="S41" s="170"/>
    </row>
    <row r="42" spans="1:19" ht="15.75" thickBot="1" x14ac:dyDescent="0.3">
      <c r="B42" s="152"/>
      <c r="C42" s="422"/>
      <c r="D42" s="172"/>
      <c r="E42" s="172"/>
      <c r="F42" s="172"/>
      <c r="G42" s="172"/>
      <c r="H42" s="172"/>
      <c r="I42" s="172"/>
      <c r="J42" s="172"/>
      <c r="K42" s="172"/>
      <c r="L42" s="172"/>
      <c r="M42" s="171"/>
      <c r="N42" s="170"/>
      <c r="O42" s="170"/>
      <c r="P42" s="170"/>
      <c r="Q42" s="170"/>
      <c r="R42" s="170"/>
      <c r="S42" s="170"/>
    </row>
    <row r="43" spans="1:19" s="9" customFormat="1" ht="43.5" customHeight="1" x14ac:dyDescent="0.25">
      <c r="A43" s="176"/>
      <c r="B43" s="179"/>
      <c r="C43" s="754" t="s">
        <v>671</v>
      </c>
      <c r="D43" s="755"/>
      <c r="E43" s="763" t="s">
        <v>1087</v>
      </c>
      <c r="F43" s="764"/>
      <c r="G43" s="765"/>
      <c r="H43" s="178"/>
      <c r="I43" s="178"/>
      <c r="J43" s="178"/>
      <c r="K43" s="178"/>
      <c r="L43" s="178"/>
      <c r="M43" s="177"/>
      <c r="N43" s="176"/>
      <c r="O43" s="176"/>
      <c r="P43" s="176"/>
      <c r="Q43" s="176"/>
      <c r="R43" s="176"/>
      <c r="S43" s="176"/>
    </row>
    <row r="44" spans="1:19" s="9" customFormat="1" ht="33.75" customHeight="1" x14ac:dyDescent="0.25">
      <c r="A44" s="176"/>
      <c r="B44" s="179"/>
      <c r="C44" s="758" t="s">
        <v>670</v>
      </c>
      <c r="D44" s="759"/>
      <c r="E44" s="766" t="s">
        <v>939</v>
      </c>
      <c r="F44" s="766"/>
      <c r="G44" s="767"/>
      <c r="H44" s="178"/>
      <c r="I44" s="178"/>
      <c r="J44" s="178"/>
      <c r="K44" s="178"/>
      <c r="L44" s="178"/>
      <c r="M44" s="177"/>
      <c r="N44" s="176"/>
      <c r="O44" s="176"/>
      <c r="P44" s="176"/>
      <c r="Q44" s="176"/>
      <c r="R44" s="176"/>
      <c r="S44" s="176"/>
    </row>
    <row r="45" spans="1:19" s="9" customFormat="1" ht="43.5" customHeight="1" x14ac:dyDescent="0.25">
      <c r="A45" s="176"/>
      <c r="B45" s="179"/>
      <c r="C45" s="758" t="s">
        <v>669</v>
      </c>
      <c r="D45" s="759"/>
      <c r="E45" s="768" t="s">
        <v>1088</v>
      </c>
      <c r="F45" s="769"/>
      <c r="G45" s="770"/>
      <c r="H45" s="178"/>
      <c r="I45" s="178"/>
      <c r="J45" s="178"/>
      <c r="K45" s="178"/>
      <c r="L45" s="178"/>
      <c r="M45" s="177"/>
      <c r="N45" s="176"/>
      <c r="O45" s="176"/>
      <c r="P45" s="176"/>
      <c r="Q45" s="176"/>
      <c r="R45" s="176"/>
      <c r="S45" s="176"/>
    </row>
    <row r="46" spans="1:19" s="9" customFormat="1" ht="41.25" customHeight="1" thickBot="1" x14ac:dyDescent="0.3">
      <c r="A46" s="176"/>
      <c r="B46" s="179"/>
      <c r="C46" s="741" t="s">
        <v>668</v>
      </c>
      <c r="D46" s="742"/>
      <c r="E46" s="752" t="s">
        <v>939</v>
      </c>
      <c r="F46" s="752"/>
      <c r="G46" s="753"/>
      <c r="H46" s="178"/>
      <c r="I46" s="178"/>
      <c r="J46" s="178"/>
      <c r="K46" s="178"/>
      <c r="L46" s="178"/>
      <c r="M46" s="177"/>
      <c r="N46" s="176"/>
      <c r="O46" s="176"/>
      <c r="P46" s="176"/>
      <c r="Q46" s="176"/>
      <c r="R46" s="176"/>
      <c r="S46" s="176"/>
    </row>
    <row r="47" spans="1:19" x14ac:dyDescent="0.25">
      <c r="B47" s="152"/>
      <c r="C47" s="160"/>
      <c r="D47" s="154"/>
      <c r="E47" s="154"/>
      <c r="F47" s="154"/>
      <c r="G47" s="154"/>
      <c r="H47" s="154"/>
      <c r="I47" s="154"/>
      <c r="J47" s="154"/>
      <c r="K47" s="154"/>
      <c r="L47" s="154"/>
      <c r="M47" s="153"/>
    </row>
    <row r="48" spans="1:19" x14ac:dyDescent="0.25">
      <c r="B48" s="152"/>
      <c r="C48" s="154"/>
      <c r="D48" s="154"/>
      <c r="E48" s="154"/>
      <c r="F48" s="154"/>
      <c r="G48" s="154"/>
      <c r="H48" s="154"/>
      <c r="I48" s="154"/>
      <c r="J48" s="154"/>
      <c r="K48" s="154"/>
      <c r="L48" s="154"/>
      <c r="M48" s="153"/>
    </row>
    <row r="49" spans="1:21" x14ac:dyDescent="0.25">
      <c r="B49" s="152"/>
      <c r="C49" s="156" t="s">
        <v>815</v>
      </c>
      <c r="D49" s="154"/>
      <c r="E49" s="154"/>
      <c r="F49" s="154"/>
      <c r="G49" s="154"/>
      <c r="H49" s="154"/>
      <c r="I49" s="154"/>
      <c r="J49" s="154"/>
      <c r="K49" s="154"/>
      <c r="L49" s="154"/>
      <c r="M49" s="153"/>
    </row>
    <row r="50" spans="1:21" ht="15.75" thickBot="1" x14ac:dyDescent="0.3">
      <c r="B50" s="152"/>
      <c r="C50" s="154"/>
      <c r="D50" s="160"/>
      <c r="E50" s="154"/>
      <c r="F50" s="154"/>
      <c r="G50" s="154"/>
      <c r="H50" s="154"/>
      <c r="I50" s="154"/>
      <c r="J50" s="154"/>
      <c r="K50" s="154"/>
      <c r="L50" s="154"/>
      <c r="M50" s="153"/>
    </row>
    <row r="51" spans="1:21" ht="40.5" customHeight="1" x14ac:dyDescent="0.25">
      <c r="B51" s="152"/>
      <c r="C51" s="754" t="s">
        <v>816</v>
      </c>
      <c r="D51" s="755"/>
      <c r="E51" s="756"/>
      <c r="F51" s="756"/>
      <c r="G51" s="757"/>
      <c r="H51" s="155"/>
      <c r="I51" s="175"/>
      <c r="J51" s="175"/>
      <c r="K51" s="160"/>
      <c r="L51" s="160"/>
      <c r="M51" s="159"/>
      <c r="N51" s="158"/>
      <c r="O51" s="158"/>
      <c r="P51" s="158"/>
      <c r="Q51" s="158"/>
      <c r="R51" s="158"/>
      <c r="S51" s="158"/>
      <c r="T51" s="157"/>
      <c r="U51" s="157"/>
    </row>
    <row r="52" spans="1:21" ht="48.75" customHeight="1" x14ac:dyDescent="0.25">
      <c r="B52" s="152"/>
      <c r="C52" s="758" t="s">
        <v>667</v>
      </c>
      <c r="D52" s="759"/>
      <c r="E52" s="760"/>
      <c r="F52" s="760"/>
      <c r="G52" s="761"/>
      <c r="H52" s="175"/>
      <c r="I52" s="175"/>
      <c r="J52" s="175"/>
      <c r="K52" s="160"/>
      <c r="L52" s="160"/>
      <c r="M52" s="159"/>
      <c r="N52" s="158"/>
      <c r="O52" s="158"/>
      <c r="P52" s="158"/>
      <c r="Q52" s="158"/>
      <c r="R52" s="158"/>
      <c r="S52" s="158"/>
      <c r="T52" s="157"/>
      <c r="U52" s="157"/>
    </row>
    <row r="53" spans="1:21" ht="36" customHeight="1" thickBot="1" x14ac:dyDescent="0.3">
      <c r="B53" s="152"/>
      <c r="C53" s="741" t="s">
        <v>817</v>
      </c>
      <c r="D53" s="742"/>
      <c r="E53" s="743"/>
      <c r="F53" s="743"/>
      <c r="G53" s="744"/>
      <c r="H53" s="175"/>
      <c r="I53" s="175"/>
      <c r="J53" s="175"/>
      <c r="K53" s="160"/>
      <c r="L53" s="160"/>
      <c r="M53" s="159"/>
      <c r="N53" s="158"/>
      <c r="O53" s="158"/>
      <c r="P53" s="158"/>
      <c r="Q53" s="158"/>
      <c r="R53" s="158"/>
      <c r="S53" s="158"/>
      <c r="T53" s="157"/>
      <c r="U53" s="157"/>
    </row>
    <row r="54" spans="1:21" customFormat="1" ht="15.75" thickBot="1" x14ac:dyDescent="0.3">
      <c r="A54" s="6"/>
      <c r="B54" s="39"/>
      <c r="C54" s="40"/>
      <c r="D54" s="40"/>
      <c r="E54" s="154"/>
      <c r="F54" s="154"/>
      <c r="G54" s="154"/>
      <c r="H54" s="40"/>
      <c r="I54" s="40"/>
      <c r="J54" s="40"/>
      <c r="K54" s="40"/>
      <c r="L54" s="40"/>
      <c r="M54" s="42"/>
      <c r="N54" s="6"/>
    </row>
    <row r="55" spans="1:21" s="168" customFormat="1" ht="85.5" x14ac:dyDescent="0.25">
      <c r="A55" s="174"/>
      <c r="B55" s="173"/>
      <c r="C55" s="421" t="s">
        <v>818</v>
      </c>
      <c r="D55" s="424" t="s">
        <v>666</v>
      </c>
      <c r="E55" s="424" t="s">
        <v>665</v>
      </c>
      <c r="F55" s="424" t="s">
        <v>664</v>
      </c>
      <c r="G55" s="424" t="s">
        <v>819</v>
      </c>
      <c r="H55" s="424" t="s">
        <v>663</v>
      </c>
      <c r="I55" s="424" t="s">
        <v>662</v>
      </c>
      <c r="J55" s="425" t="s">
        <v>661</v>
      </c>
      <c r="K55" s="172"/>
      <c r="L55" s="172"/>
      <c r="M55" s="171"/>
      <c r="N55" s="170"/>
      <c r="O55" s="170"/>
      <c r="P55" s="170"/>
      <c r="Q55" s="170"/>
      <c r="R55" s="170"/>
      <c r="S55" s="170"/>
      <c r="T55" s="169"/>
      <c r="U55" s="169"/>
    </row>
    <row r="56" spans="1:21" x14ac:dyDescent="0.25">
      <c r="B56" s="152"/>
      <c r="C56" s="167" t="s">
        <v>660</v>
      </c>
      <c r="D56" s="166"/>
      <c r="E56" s="166"/>
      <c r="F56" s="166"/>
      <c r="G56" s="166"/>
      <c r="H56" s="166"/>
      <c r="I56" s="166"/>
      <c r="J56" s="165"/>
      <c r="K56" s="160"/>
      <c r="L56" s="160"/>
      <c r="M56" s="159"/>
      <c r="N56" s="158"/>
      <c r="O56" s="158"/>
      <c r="P56" s="158"/>
      <c r="Q56" s="158"/>
      <c r="R56" s="158"/>
      <c r="S56" s="158"/>
      <c r="T56" s="157"/>
      <c r="U56" s="157"/>
    </row>
    <row r="57" spans="1:21" x14ac:dyDescent="0.25">
      <c r="B57" s="152"/>
      <c r="C57" s="167" t="s">
        <v>659</v>
      </c>
      <c r="D57" s="166"/>
      <c r="E57" s="166"/>
      <c r="F57" s="166"/>
      <c r="G57" s="166"/>
      <c r="H57" s="166"/>
      <c r="I57" s="166"/>
      <c r="J57" s="165"/>
      <c r="K57" s="160"/>
      <c r="L57" s="160"/>
      <c r="M57" s="159"/>
      <c r="N57" s="158"/>
      <c r="O57" s="158"/>
      <c r="P57" s="158"/>
      <c r="Q57" s="158"/>
      <c r="R57" s="158"/>
      <c r="S57" s="158"/>
      <c r="T57" s="157"/>
      <c r="U57" s="157"/>
    </row>
    <row r="58" spans="1:21" x14ac:dyDescent="0.25">
      <c r="B58" s="152"/>
      <c r="C58" s="167" t="s">
        <v>658</v>
      </c>
      <c r="D58" s="166"/>
      <c r="E58" s="166"/>
      <c r="F58" s="166"/>
      <c r="G58" s="166"/>
      <c r="H58" s="166"/>
      <c r="I58" s="166"/>
      <c r="J58" s="165"/>
      <c r="K58" s="160"/>
      <c r="L58" s="160"/>
      <c r="M58" s="159"/>
      <c r="N58" s="158"/>
      <c r="O58" s="158"/>
      <c r="P58" s="158"/>
      <c r="Q58" s="158"/>
      <c r="R58" s="158"/>
      <c r="S58" s="158"/>
      <c r="T58" s="157"/>
      <c r="U58" s="157"/>
    </row>
    <row r="59" spans="1:21" x14ac:dyDescent="0.25">
      <c r="B59" s="152"/>
      <c r="C59" s="167" t="s">
        <v>657</v>
      </c>
      <c r="D59" s="166"/>
      <c r="E59" s="166"/>
      <c r="F59" s="166"/>
      <c r="G59" s="166"/>
      <c r="H59" s="166"/>
      <c r="I59" s="166"/>
      <c r="J59" s="165"/>
      <c r="K59" s="160"/>
      <c r="L59" s="160"/>
      <c r="M59" s="159"/>
      <c r="N59" s="158"/>
      <c r="O59" s="158"/>
      <c r="P59" s="158"/>
      <c r="Q59" s="158"/>
      <c r="R59" s="158"/>
      <c r="S59" s="158"/>
      <c r="T59" s="157"/>
      <c r="U59" s="157"/>
    </row>
    <row r="60" spans="1:21" x14ac:dyDescent="0.25">
      <c r="B60" s="152"/>
      <c r="C60" s="167" t="s">
        <v>656</v>
      </c>
      <c r="D60" s="426"/>
      <c r="E60" s="166"/>
      <c r="F60" s="166"/>
      <c r="G60" s="166"/>
      <c r="H60" s="166"/>
      <c r="I60" s="166"/>
      <c r="J60" s="165"/>
      <c r="K60" s="160"/>
      <c r="L60" s="160"/>
      <c r="M60" s="159"/>
      <c r="N60" s="158"/>
      <c r="O60" s="158"/>
      <c r="P60" s="158"/>
      <c r="Q60" s="158"/>
      <c r="R60" s="158"/>
      <c r="S60" s="158"/>
      <c r="T60" s="157"/>
      <c r="U60" s="157"/>
    </row>
    <row r="61" spans="1:21" ht="15.75" thickBot="1" x14ac:dyDescent="0.3">
      <c r="B61" s="152"/>
      <c r="C61" s="164"/>
      <c r="D61" s="163"/>
      <c r="E61" s="162"/>
      <c r="F61" s="162"/>
      <c r="G61" s="162"/>
      <c r="H61" s="162"/>
      <c r="I61" s="162"/>
      <c r="J61" s="161"/>
      <c r="K61" s="160"/>
      <c r="L61" s="160"/>
      <c r="M61" s="159"/>
      <c r="N61" s="158"/>
      <c r="O61" s="158"/>
      <c r="P61" s="158"/>
      <c r="Q61" s="158"/>
      <c r="R61" s="158"/>
      <c r="S61" s="158"/>
      <c r="T61" s="157"/>
      <c r="U61" s="157"/>
    </row>
    <row r="62" spans="1:21" x14ac:dyDescent="0.25">
      <c r="B62" s="152"/>
      <c r="C62" s="154"/>
      <c r="D62" s="154"/>
      <c r="E62" s="154"/>
      <c r="F62" s="154"/>
      <c r="G62" s="154"/>
      <c r="H62" s="154"/>
      <c r="I62" s="154"/>
      <c r="J62" s="154"/>
      <c r="K62" s="154"/>
      <c r="L62" s="154"/>
      <c r="M62" s="153"/>
    </row>
    <row r="63" spans="1:21" x14ac:dyDescent="0.25">
      <c r="B63" s="152"/>
      <c r="C63" s="156" t="s">
        <v>655</v>
      </c>
      <c r="D63" s="154"/>
      <c r="E63" s="154"/>
      <c r="F63" s="154"/>
      <c r="G63" s="154"/>
      <c r="H63" s="154"/>
      <c r="I63" s="154"/>
      <c r="J63" s="154"/>
      <c r="K63" s="154"/>
      <c r="L63" s="154"/>
      <c r="M63" s="153"/>
    </row>
    <row r="64" spans="1:21" ht="15.75" thickBot="1" x14ac:dyDescent="0.3">
      <c r="B64" s="152"/>
      <c r="C64" s="156"/>
      <c r="D64" s="154"/>
      <c r="E64" s="154"/>
      <c r="F64" s="154"/>
      <c r="G64" s="154"/>
      <c r="H64" s="154"/>
      <c r="I64" s="154"/>
      <c r="J64" s="154"/>
      <c r="K64" s="154"/>
      <c r="L64" s="154"/>
      <c r="M64" s="153"/>
    </row>
    <row r="65" spans="2:13" ht="60" customHeight="1" thickBot="1" x14ac:dyDescent="0.3">
      <c r="B65" s="152"/>
      <c r="C65" s="745" t="s">
        <v>654</v>
      </c>
      <c r="D65" s="746"/>
      <c r="E65" s="747"/>
      <c r="F65" s="748"/>
      <c r="G65" s="154"/>
      <c r="H65" s="154"/>
      <c r="I65" s="154"/>
      <c r="J65" s="154"/>
      <c r="K65" s="154"/>
      <c r="L65" s="154"/>
      <c r="M65" s="153"/>
    </row>
    <row r="66" spans="2:13" ht="15.75" thickBot="1" x14ac:dyDescent="0.3">
      <c r="B66" s="152"/>
      <c r="C66" s="155"/>
      <c r="D66" s="155"/>
      <c r="E66" s="154"/>
      <c r="F66" s="154"/>
      <c r="G66" s="154"/>
      <c r="H66" s="154"/>
      <c r="I66" s="154"/>
      <c r="J66" s="154"/>
      <c r="K66" s="154"/>
      <c r="L66" s="154"/>
      <c r="M66" s="153"/>
    </row>
    <row r="67" spans="2:13" ht="45" customHeight="1" x14ac:dyDescent="0.25">
      <c r="B67" s="152"/>
      <c r="C67" s="749" t="s">
        <v>820</v>
      </c>
      <c r="D67" s="750"/>
      <c r="E67" s="750" t="s">
        <v>653</v>
      </c>
      <c r="F67" s="751"/>
      <c r="G67" s="154"/>
      <c r="H67" s="154"/>
      <c r="I67" s="154"/>
      <c r="J67" s="154"/>
      <c r="K67" s="154"/>
      <c r="L67" s="154"/>
      <c r="M67" s="153"/>
    </row>
    <row r="68" spans="2:13" ht="45" customHeight="1" x14ac:dyDescent="0.25">
      <c r="B68" s="152"/>
      <c r="C68" s="734" t="s">
        <v>1089</v>
      </c>
      <c r="D68" s="735"/>
      <c r="E68" s="736" t="s">
        <v>938</v>
      </c>
      <c r="F68" s="737"/>
      <c r="G68" s="154"/>
      <c r="H68" s="154"/>
      <c r="I68" s="154"/>
      <c r="J68" s="154"/>
      <c r="K68" s="154"/>
      <c r="L68" s="154"/>
      <c r="M68" s="153"/>
    </row>
    <row r="69" spans="2:13" ht="32.25" customHeight="1" thickBot="1" x14ac:dyDescent="0.3">
      <c r="B69" s="152"/>
      <c r="C69" s="738"/>
      <c r="D69" s="739"/>
      <c r="E69" s="739"/>
      <c r="F69" s="740"/>
      <c r="G69" s="154"/>
      <c r="H69" s="154"/>
      <c r="I69" s="154"/>
      <c r="J69" s="154"/>
      <c r="K69" s="154"/>
      <c r="L69" s="154"/>
      <c r="M69" s="153"/>
    </row>
    <row r="70" spans="2:13" x14ac:dyDescent="0.25">
      <c r="B70" s="152"/>
      <c r="C70" s="151"/>
      <c r="D70" s="151"/>
      <c r="E70" s="151"/>
      <c r="F70" s="151"/>
      <c r="G70" s="154"/>
      <c r="H70" s="151"/>
      <c r="I70" s="151"/>
      <c r="J70" s="151"/>
      <c r="K70" s="151"/>
      <c r="L70" s="151"/>
      <c r="M70" s="150"/>
    </row>
    <row r="71" spans="2:13" ht="15.75" thickBot="1" x14ac:dyDescent="0.3">
      <c r="B71" s="149"/>
      <c r="C71" s="148"/>
      <c r="D71" s="148"/>
      <c r="E71" s="148"/>
      <c r="F71" s="148"/>
      <c r="G71" s="524"/>
      <c r="H71" s="148"/>
      <c r="I71" s="148"/>
      <c r="J71" s="148"/>
      <c r="K71" s="148"/>
      <c r="L71" s="148"/>
      <c r="M71" s="147"/>
    </row>
  </sheetData>
  <mergeCells count="36">
    <mergeCell ref="C3:G3"/>
    <mergeCell ref="D8:G8"/>
    <mergeCell ref="C30:D30"/>
    <mergeCell ref="E30:G30"/>
    <mergeCell ref="C31:D31"/>
    <mergeCell ref="E31:G31"/>
    <mergeCell ref="C45:D45"/>
    <mergeCell ref="E45:G45"/>
    <mergeCell ref="C32:D32"/>
    <mergeCell ref="E32:G32"/>
    <mergeCell ref="C35:D35"/>
    <mergeCell ref="C37:D37"/>
    <mergeCell ref="E37:G37"/>
    <mergeCell ref="C38:D38"/>
    <mergeCell ref="E38:G38"/>
    <mergeCell ref="C41:D41"/>
    <mergeCell ref="C43:D43"/>
    <mergeCell ref="E43:G43"/>
    <mergeCell ref="C44:D44"/>
    <mergeCell ref="E44:G44"/>
    <mergeCell ref="C46:D46"/>
    <mergeCell ref="E46:G46"/>
    <mergeCell ref="C51:D51"/>
    <mergeCell ref="E51:G51"/>
    <mergeCell ref="C52:D52"/>
    <mergeCell ref="E52:G52"/>
    <mergeCell ref="C68:D68"/>
    <mergeCell ref="E68:F68"/>
    <mergeCell ref="C69:D69"/>
    <mergeCell ref="E69:F69"/>
    <mergeCell ref="C53:D53"/>
    <mergeCell ref="E53:G53"/>
    <mergeCell ref="C65:D65"/>
    <mergeCell ref="E65:F65"/>
    <mergeCell ref="C67:D67"/>
    <mergeCell ref="E67:F67"/>
  </mergeCells>
  <pageMargins left="0.7" right="0.7" top="0.75" bottom="0.75" header="0.3" footer="0.3"/>
  <pageSetup paperSize="9" scale="60" fitToHeight="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3</xdr:col>
                    <xdr:colOff>76200</xdr:colOff>
                    <xdr:row>7</xdr:row>
                    <xdr:rowOff>352425</xdr:rowOff>
                  </from>
                  <to>
                    <xdr:col>6</xdr:col>
                    <xdr:colOff>342900</xdr:colOff>
                    <xdr:row>7</xdr:row>
                    <xdr:rowOff>552450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3</xdr:col>
                    <xdr:colOff>76200</xdr:colOff>
                    <xdr:row>7</xdr:row>
                    <xdr:rowOff>57150</xdr:rowOff>
                  </from>
                  <to>
                    <xdr:col>5</xdr:col>
                    <xdr:colOff>2333625</xdr:colOff>
                    <xdr:row>7</xdr:row>
                    <xdr:rowOff>314325</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3</xdr:col>
                    <xdr:colOff>0</xdr:colOff>
                    <xdr:row>11</xdr:row>
                    <xdr:rowOff>0</xdr:rowOff>
                  </from>
                  <to>
                    <xdr:col>3</xdr:col>
                    <xdr:colOff>638175</xdr:colOff>
                    <xdr:row>12</xdr:row>
                    <xdr:rowOff>104775</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3</xdr:col>
                    <xdr:colOff>695325</xdr:colOff>
                    <xdr:row>11</xdr:row>
                    <xdr:rowOff>0</xdr:rowOff>
                  </from>
                  <to>
                    <xdr:col>3</xdr:col>
                    <xdr:colOff>1333500</xdr:colOff>
                    <xdr:row>12</xdr:row>
                    <xdr:rowOff>104775</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from>
                    <xdr:col>3</xdr:col>
                    <xdr:colOff>0</xdr:colOff>
                    <xdr:row>12</xdr:row>
                    <xdr:rowOff>0</xdr:rowOff>
                  </from>
                  <to>
                    <xdr:col>3</xdr:col>
                    <xdr:colOff>638175</xdr:colOff>
                    <xdr:row>13</xdr:row>
                    <xdr:rowOff>104775</xdr:rowOff>
                  </to>
                </anchor>
              </controlPr>
            </control>
          </mc:Choice>
        </mc:AlternateContent>
        <mc:AlternateContent xmlns:mc="http://schemas.openxmlformats.org/markup-compatibility/2006">
          <mc:Choice Requires="x14">
            <control shapeId="44038" r:id="rId9" name="Check Box 6">
              <controlPr defaultSize="0" autoFill="0" autoLine="0" autoPict="0">
                <anchor moveWithCells="1">
                  <from>
                    <xdr:col>3</xdr:col>
                    <xdr:colOff>695325</xdr:colOff>
                    <xdr:row>12</xdr:row>
                    <xdr:rowOff>0</xdr:rowOff>
                  </from>
                  <to>
                    <xdr:col>3</xdr:col>
                    <xdr:colOff>1333500</xdr:colOff>
                    <xdr:row>13</xdr:row>
                    <xdr:rowOff>104775</xdr:rowOff>
                  </to>
                </anchor>
              </controlPr>
            </control>
          </mc:Choice>
        </mc:AlternateContent>
        <mc:AlternateContent xmlns:mc="http://schemas.openxmlformats.org/markup-compatibility/2006">
          <mc:Choice Requires="x14">
            <control shapeId="44039" r:id="rId10" name="Check Box 7">
              <controlPr defaultSize="0" autoFill="0" autoLine="0" autoPict="0">
                <anchor moveWithCells="1">
                  <from>
                    <xdr:col>3</xdr:col>
                    <xdr:colOff>0</xdr:colOff>
                    <xdr:row>13</xdr:row>
                    <xdr:rowOff>0</xdr:rowOff>
                  </from>
                  <to>
                    <xdr:col>3</xdr:col>
                    <xdr:colOff>638175</xdr:colOff>
                    <xdr:row>14</xdr:row>
                    <xdr:rowOff>104775</xdr:rowOff>
                  </to>
                </anchor>
              </controlPr>
            </control>
          </mc:Choice>
        </mc:AlternateContent>
        <mc:AlternateContent xmlns:mc="http://schemas.openxmlformats.org/markup-compatibility/2006">
          <mc:Choice Requires="x14">
            <control shapeId="44040" r:id="rId11" name="Check Box 8">
              <controlPr defaultSize="0" autoFill="0" autoLine="0" autoPict="0">
                <anchor moveWithCells="1">
                  <from>
                    <xdr:col>3</xdr:col>
                    <xdr:colOff>695325</xdr:colOff>
                    <xdr:row>13</xdr:row>
                    <xdr:rowOff>0</xdr:rowOff>
                  </from>
                  <to>
                    <xdr:col>3</xdr:col>
                    <xdr:colOff>1333500</xdr:colOff>
                    <xdr:row>14</xdr:row>
                    <xdr:rowOff>104775</xdr:rowOff>
                  </to>
                </anchor>
              </controlPr>
            </control>
          </mc:Choice>
        </mc:AlternateContent>
        <mc:AlternateContent xmlns:mc="http://schemas.openxmlformats.org/markup-compatibility/2006">
          <mc:Choice Requires="x14">
            <control shapeId="44041" r:id="rId12" name="Check Box 9">
              <controlPr defaultSize="0" autoFill="0" autoLine="0" autoPict="0">
                <anchor moveWithCells="1">
                  <from>
                    <xdr:col>3</xdr:col>
                    <xdr:colOff>0</xdr:colOff>
                    <xdr:row>14</xdr:row>
                    <xdr:rowOff>0</xdr:rowOff>
                  </from>
                  <to>
                    <xdr:col>3</xdr:col>
                    <xdr:colOff>638175</xdr:colOff>
                    <xdr:row>15</xdr:row>
                    <xdr:rowOff>47625</xdr:rowOff>
                  </to>
                </anchor>
              </controlPr>
            </control>
          </mc:Choice>
        </mc:AlternateContent>
        <mc:AlternateContent xmlns:mc="http://schemas.openxmlformats.org/markup-compatibility/2006">
          <mc:Choice Requires="x14">
            <control shapeId="44042" r:id="rId13" name="Check Box 10">
              <controlPr defaultSize="0" autoFill="0" autoLine="0" autoPict="0">
                <anchor moveWithCells="1">
                  <from>
                    <xdr:col>3</xdr:col>
                    <xdr:colOff>695325</xdr:colOff>
                    <xdr:row>14</xdr:row>
                    <xdr:rowOff>0</xdr:rowOff>
                  </from>
                  <to>
                    <xdr:col>3</xdr:col>
                    <xdr:colOff>1333500</xdr:colOff>
                    <xdr:row>15</xdr:row>
                    <xdr:rowOff>47625</xdr:rowOff>
                  </to>
                </anchor>
              </controlPr>
            </control>
          </mc:Choice>
        </mc:AlternateContent>
        <mc:AlternateContent xmlns:mc="http://schemas.openxmlformats.org/markup-compatibility/2006">
          <mc:Choice Requires="x14">
            <control shapeId="44043" r:id="rId14" name="Check Box 11">
              <controlPr defaultSize="0" autoFill="0" autoLine="0" autoPict="0">
                <anchor moveWithCells="1">
                  <from>
                    <xdr:col>4</xdr:col>
                    <xdr:colOff>0</xdr:colOff>
                    <xdr:row>10</xdr:row>
                    <xdr:rowOff>0</xdr:rowOff>
                  </from>
                  <to>
                    <xdr:col>4</xdr:col>
                    <xdr:colOff>638175</xdr:colOff>
                    <xdr:row>11</xdr:row>
                    <xdr:rowOff>38100</xdr:rowOff>
                  </to>
                </anchor>
              </controlPr>
            </control>
          </mc:Choice>
        </mc:AlternateContent>
        <mc:AlternateContent xmlns:mc="http://schemas.openxmlformats.org/markup-compatibility/2006">
          <mc:Choice Requires="x14">
            <control shapeId="44044" r:id="rId15" name="Check Box 12">
              <controlPr defaultSize="0" autoFill="0" autoLine="0" autoPict="0">
                <anchor moveWithCells="1">
                  <from>
                    <xdr:col>4</xdr:col>
                    <xdr:colOff>695325</xdr:colOff>
                    <xdr:row>10</xdr:row>
                    <xdr:rowOff>0</xdr:rowOff>
                  </from>
                  <to>
                    <xdr:col>4</xdr:col>
                    <xdr:colOff>1333500</xdr:colOff>
                    <xdr:row>11</xdr:row>
                    <xdr:rowOff>38100</xdr:rowOff>
                  </to>
                </anchor>
              </controlPr>
            </control>
          </mc:Choice>
        </mc:AlternateContent>
        <mc:AlternateContent xmlns:mc="http://schemas.openxmlformats.org/markup-compatibility/2006">
          <mc:Choice Requires="x14">
            <control shapeId="44045" r:id="rId16" name="Check Box 13">
              <controlPr defaultSize="0" autoFill="0" autoLine="0" autoPict="0">
                <anchor moveWithCells="1">
                  <from>
                    <xdr:col>4</xdr:col>
                    <xdr:colOff>0</xdr:colOff>
                    <xdr:row>11</xdr:row>
                    <xdr:rowOff>9525</xdr:rowOff>
                  </from>
                  <to>
                    <xdr:col>4</xdr:col>
                    <xdr:colOff>638175</xdr:colOff>
                    <xdr:row>12</xdr:row>
                    <xdr:rowOff>104775</xdr:rowOff>
                  </to>
                </anchor>
              </controlPr>
            </control>
          </mc:Choice>
        </mc:AlternateContent>
        <mc:AlternateContent xmlns:mc="http://schemas.openxmlformats.org/markup-compatibility/2006">
          <mc:Choice Requires="x14">
            <control shapeId="44046" r:id="rId17" name="Check Box 14">
              <controlPr defaultSize="0" autoFill="0" autoLine="0" autoPict="0">
                <anchor moveWithCells="1">
                  <from>
                    <xdr:col>4</xdr:col>
                    <xdr:colOff>695325</xdr:colOff>
                    <xdr:row>11</xdr:row>
                    <xdr:rowOff>9525</xdr:rowOff>
                  </from>
                  <to>
                    <xdr:col>4</xdr:col>
                    <xdr:colOff>1333500</xdr:colOff>
                    <xdr:row>12</xdr:row>
                    <xdr:rowOff>104775</xdr:rowOff>
                  </to>
                </anchor>
              </controlPr>
            </control>
          </mc:Choice>
        </mc:AlternateContent>
        <mc:AlternateContent xmlns:mc="http://schemas.openxmlformats.org/markup-compatibility/2006">
          <mc:Choice Requires="x14">
            <control shapeId="44047" r:id="rId18" name="Check Box 15">
              <controlPr defaultSize="0" autoFill="0" autoLine="0" autoPict="0">
                <anchor moveWithCells="1">
                  <from>
                    <xdr:col>3</xdr:col>
                    <xdr:colOff>0</xdr:colOff>
                    <xdr:row>15</xdr:row>
                    <xdr:rowOff>0</xdr:rowOff>
                  </from>
                  <to>
                    <xdr:col>3</xdr:col>
                    <xdr:colOff>638175</xdr:colOff>
                    <xdr:row>16</xdr:row>
                    <xdr:rowOff>104775</xdr:rowOff>
                  </to>
                </anchor>
              </controlPr>
            </control>
          </mc:Choice>
        </mc:AlternateContent>
        <mc:AlternateContent xmlns:mc="http://schemas.openxmlformats.org/markup-compatibility/2006">
          <mc:Choice Requires="x14">
            <control shapeId="44048" r:id="rId19" name="Check Box 16">
              <controlPr defaultSize="0" autoFill="0" autoLine="0" autoPict="0">
                <anchor moveWithCells="1">
                  <from>
                    <xdr:col>3</xdr:col>
                    <xdr:colOff>695325</xdr:colOff>
                    <xdr:row>15</xdr:row>
                    <xdr:rowOff>0</xdr:rowOff>
                  </from>
                  <to>
                    <xdr:col>3</xdr:col>
                    <xdr:colOff>1333500</xdr:colOff>
                    <xdr:row>16</xdr:row>
                    <xdr:rowOff>104775</xdr:rowOff>
                  </to>
                </anchor>
              </controlPr>
            </control>
          </mc:Choice>
        </mc:AlternateContent>
        <mc:AlternateContent xmlns:mc="http://schemas.openxmlformats.org/markup-compatibility/2006">
          <mc:Choice Requires="x14">
            <control shapeId="44049" r:id="rId20" name="Check Box 17">
              <controlPr defaultSize="0" autoFill="0" autoLine="0" autoPict="0">
                <anchor moveWithCells="1">
                  <from>
                    <xdr:col>3</xdr:col>
                    <xdr:colOff>0</xdr:colOff>
                    <xdr:row>16</xdr:row>
                    <xdr:rowOff>0</xdr:rowOff>
                  </from>
                  <to>
                    <xdr:col>3</xdr:col>
                    <xdr:colOff>638175</xdr:colOff>
                    <xdr:row>17</xdr:row>
                    <xdr:rowOff>104775</xdr:rowOff>
                  </to>
                </anchor>
              </controlPr>
            </control>
          </mc:Choice>
        </mc:AlternateContent>
        <mc:AlternateContent xmlns:mc="http://schemas.openxmlformats.org/markup-compatibility/2006">
          <mc:Choice Requires="x14">
            <control shapeId="44050" r:id="rId21" name="Check Box 18">
              <controlPr defaultSize="0" autoFill="0" autoLine="0" autoPict="0">
                <anchor moveWithCells="1">
                  <from>
                    <xdr:col>3</xdr:col>
                    <xdr:colOff>695325</xdr:colOff>
                    <xdr:row>16</xdr:row>
                    <xdr:rowOff>0</xdr:rowOff>
                  </from>
                  <to>
                    <xdr:col>3</xdr:col>
                    <xdr:colOff>1333500</xdr:colOff>
                    <xdr:row>17</xdr:row>
                    <xdr:rowOff>104775</xdr:rowOff>
                  </to>
                </anchor>
              </controlPr>
            </control>
          </mc:Choice>
        </mc:AlternateContent>
        <mc:AlternateContent xmlns:mc="http://schemas.openxmlformats.org/markup-compatibility/2006">
          <mc:Choice Requires="x14">
            <control shapeId="44051" r:id="rId22" name="Check Box 19">
              <controlPr defaultSize="0" autoFill="0" autoLine="0" autoPict="0">
                <anchor moveWithCells="1">
                  <from>
                    <xdr:col>3</xdr:col>
                    <xdr:colOff>0</xdr:colOff>
                    <xdr:row>17</xdr:row>
                    <xdr:rowOff>0</xdr:rowOff>
                  </from>
                  <to>
                    <xdr:col>3</xdr:col>
                    <xdr:colOff>638175</xdr:colOff>
                    <xdr:row>18</xdr:row>
                    <xdr:rowOff>104775</xdr:rowOff>
                  </to>
                </anchor>
              </controlPr>
            </control>
          </mc:Choice>
        </mc:AlternateContent>
        <mc:AlternateContent xmlns:mc="http://schemas.openxmlformats.org/markup-compatibility/2006">
          <mc:Choice Requires="x14">
            <control shapeId="44052" r:id="rId23" name="Check Box 20">
              <controlPr defaultSize="0" autoFill="0" autoLine="0" autoPict="0">
                <anchor moveWithCells="1">
                  <from>
                    <xdr:col>3</xdr:col>
                    <xdr:colOff>695325</xdr:colOff>
                    <xdr:row>17</xdr:row>
                    <xdr:rowOff>0</xdr:rowOff>
                  </from>
                  <to>
                    <xdr:col>3</xdr:col>
                    <xdr:colOff>1333500</xdr:colOff>
                    <xdr:row>18</xdr:row>
                    <xdr:rowOff>104775</xdr:rowOff>
                  </to>
                </anchor>
              </controlPr>
            </control>
          </mc:Choice>
        </mc:AlternateContent>
        <mc:AlternateContent xmlns:mc="http://schemas.openxmlformats.org/markup-compatibility/2006">
          <mc:Choice Requires="x14">
            <control shapeId="44053" r:id="rId24" name="Check Box 21">
              <controlPr defaultSize="0" autoFill="0" autoLine="0" autoPict="0">
                <anchor moveWithCells="1">
                  <from>
                    <xdr:col>3</xdr:col>
                    <xdr:colOff>0</xdr:colOff>
                    <xdr:row>18</xdr:row>
                    <xdr:rowOff>0</xdr:rowOff>
                  </from>
                  <to>
                    <xdr:col>3</xdr:col>
                    <xdr:colOff>638175</xdr:colOff>
                    <xdr:row>19</xdr:row>
                    <xdr:rowOff>104775</xdr:rowOff>
                  </to>
                </anchor>
              </controlPr>
            </control>
          </mc:Choice>
        </mc:AlternateContent>
        <mc:AlternateContent xmlns:mc="http://schemas.openxmlformats.org/markup-compatibility/2006">
          <mc:Choice Requires="x14">
            <control shapeId="44054" r:id="rId25" name="Check Box 22">
              <controlPr defaultSize="0" autoFill="0" autoLine="0" autoPict="0">
                <anchor moveWithCells="1">
                  <from>
                    <xdr:col>3</xdr:col>
                    <xdr:colOff>695325</xdr:colOff>
                    <xdr:row>18</xdr:row>
                    <xdr:rowOff>0</xdr:rowOff>
                  </from>
                  <to>
                    <xdr:col>3</xdr:col>
                    <xdr:colOff>1333500</xdr:colOff>
                    <xdr:row>19</xdr:row>
                    <xdr:rowOff>104775</xdr:rowOff>
                  </to>
                </anchor>
              </controlPr>
            </control>
          </mc:Choice>
        </mc:AlternateContent>
        <mc:AlternateContent xmlns:mc="http://schemas.openxmlformats.org/markup-compatibility/2006">
          <mc:Choice Requires="x14">
            <control shapeId="44055" r:id="rId26" name="Check Box 23">
              <controlPr defaultSize="0" autoFill="0" autoLine="0" autoPict="0">
                <anchor moveWithCells="1">
                  <from>
                    <xdr:col>3</xdr:col>
                    <xdr:colOff>0</xdr:colOff>
                    <xdr:row>19</xdr:row>
                    <xdr:rowOff>0</xdr:rowOff>
                  </from>
                  <to>
                    <xdr:col>3</xdr:col>
                    <xdr:colOff>638175</xdr:colOff>
                    <xdr:row>20</xdr:row>
                    <xdr:rowOff>104775</xdr:rowOff>
                  </to>
                </anchor>
              </controlPr>
            </control>
          </mc:Choice>
        </mc:AlternateContent>
        <mc:AlternateContent xmlns:mc="http://schemas.openxmlformats.org/markup-compatibility/2006">
          <mc:Choice Requires="x14">
            <control shapeId="44056" r:id="rId27" name="Check Box 24">
              <controlPr defaultSize="0" autoFill="0" autoLine="0" autoPict="0">
                <anchor moveWithCells="1">
                  <from>
                    <xdr:col>3</xdr:col>
                    <xdr:colOff>695325</xdr:colOff>
                    <xdr:row>19</xdr:row>
                    <xdr:rowOff>0</xdr:rowOff>
                  </from>
                  <to>
                    <xdr:col>3</xdr:col>
                    <xdr:colOff>1333500</xdr:colOff>
                    <xdr:row>20</xdr:row>
                    <xdr:rowOff>104775</xdr:rowOff>
                  </to>
                </anchor>
              </controlPr>
            </control>
          </mc:Choice>
        </mc:AlternateContent>
        <mc:AlternateContent xmlns:mc="http://schemas.openxmlformats.org/markup-compatibility/2006">
          <mc:Choice Requires="x14">
            <control shapeId="44057" r:id="rId28" name="Check Box 25">
              <controlPr defaultSize="0" autoFill="0" autoLine="0" autoPict="0">
                <anchor moveWithCells="1">
                  <from>
                    <xdr:col>3</xdr:col>
                    <xdr:colOff>0</xdr:colOff>
                    <xdr:row>20</xdr:row>
                    <xdr:rowOff>0</xdr:rowOff>
                  </from>
                  <to>
                    <xdr:col>3</xdr:col>
                    <xdr:colOff>638175</xdr:colOff>
                    <xdr:row>21</xdr:row>
                    <xdr:rowOff>104775</xdr:rowOff>
                  </to>
                </anchor>
              </controlPr>
            </control>
          </mc:Choice>
        </mc:AlternateContent>
        <mc:AlternateContent xmlns:mc="http://schemas.openxmlformats.org/markup-compatibility/2006">
          <mc:Choice Requires="x14">
            <control shapeId="44058" r:id="rId29" name="Check Box 26">
              <controlPr defaultSize="0" autoFill="0" autoLine="0" autoPict="0">
                <anchor moveWithCells="1">
                  <from>
                    <xdr:col>3</xdr:col>
                    <xdr:colOff>695325</xdr:colOff>
                    <xdr:row>20</xdr:row>
                    <xdr:rowOff>0</xdr:rowOff>
                  </from>
                  <to>
                    <xdr:col>3</xdr:col>
                    <xdr:colOff>1333500</xdr:colOff>
                    <xdr:row>21</xdr:row>
                    <xdr:rowOff>104775</xdr:rowOff>
                  </to>
                </anchor>
              </controlPr>
            </control>
          </mc:Choice>
        </mc:AlternateContent>
        <mc:AlternateContent xmlns:mc="http://schemas.openxmlformats.org/markup-compatibility/2006">
          <mc:Choice Requires="x14">
            <control shapeId="44059" r:id="rId30" name="Check Box 27">
              <controlPr defaultSize="0" autoFill="0" autoLine="0" autoPict="0">
                <anchor moveWithCells="1">
                  <from>
                    <xdr:col>3</xdr:col>
                    <xdr:colOff>0</xdr:colOff>
                    <xdr:row>21</xdr:row>
                    <xdr:rowOff>0</xdr:rowOff>
                  </from>
                  <to>
                    <xdr:col>3</xdr:col>
                    <xdr:colOff>638175</xdr:colOff>
                    <xdr:row>22</xdr:row>
                    <xdr:rowOff>47625</xdr:rowOff>
                  </to>
                </anchor>
              </controlPr>
            </control>
          </mc:Choice>
        </mc:AlternateContent>
        <mc:AlternateContent xmlns:mc="http://schemas.openxmlformats.org/markup-compatibility/2006">
          <mc:Choice Requires="x14">
            <control shapeId="44060" r:id="rId31" name="Check Box 28">
              <controlPr defaultSize="0" autoFill="0" autoLine="0" autoPict="0">
                <anchor moveWithCells="1">
                  <from>
                    <xdr:col>3</xdr:col>
                    <xdr:colOff>695325</xdr:colOff>
                    <xdr:row>21</xdr:row>
                    <xdr:rowOff>0</xdr:rowOff>
                  </from>
                  <to>
                    <xdr:col>3</xdr:col>
                    <xdr:colOff>1333500</xdr:colOff>
                    <xdr:row>22</xdr:row>
                    <xdr:rowOff>47625</xdr:rowOff>
                  </to>
                </anchor>
              </controlPr>
            </control>
          </mc:Choice>
        </mc:AlternateContent>
        <mc:AlternateContent xmlns:mc="http://schemas.openxmlformats.org/markup-compatibility/2006">
          <mc:Choice Requires="x14">
            <control shapeId="44061" r:id="rId32" name="Check Box 29">
              <controlPr defaultSize="0" autoFill="0" autoLine="0" autoPict="0">
                <anchor moveWithCells="1">
                  <from>
                    <xdr:col>3</xdr:col>
                    <xdr:colOff>0</xdr:colOff>
                    <xdr:row>22</xdr:row>
                    <xdr:rowOff>0</xdr:rowOff>
                  </from>
                  <to>
                    <xdr:col>3</xdr:col>
                    <xdr:colOff>638175</xdr:colOff>
                    <xdr:row>23</xdr:row>
                    <xdr:rowOff>104775</xdr:rowOff>
                  </to>
                </anchor>
              </controlPr>
            </control>
          </mc:Choice>
        </mc:AlternateContent>
        <mc:AlternateContent xmlns:mc="http://schemas.openxmlformats.org/markup-compatibility/2006">
          <mc:Choice Requires="x14">
            <control shapeId="44062" r:id="rId33" name="Check Box 30">
              <controlPr defaultSize="0" autoFill="0" autoLine="0" autoPict="0">
                <anchor moveWithCells="1">
                  <from>
                    <xdr:col>3</xdr:col>
                    <xdr:colOff>695325</xdr:colOff>
                    <xdr:row>22</xdr:row>
                    <xdr:rowOff>0</xdr:rowOff>
                  </from>
                  <to>
                    <xdr:col>3</xdr:col>
                    <xdr:colOff>1333500</xdr:colOff>
                    <xdr:row>23</xdr:row>
                    <xdr:rowOff>104775</xdr:rowOff>
                  </to>
                </anchor>
              </controlPr>
            </control>
          </mc:Choice>
        </mc:AlternateContent>
        <mc:AlternateContent xmlns:mc="http://schemas.openxmlformats.org/markup-compatibility/2006">
          <mc:Choice Requires="x14">
            <control shapeId="44063" r:id="rId34" name="Check Box 31">
              <controlPr defaultSize="0" autoFill="0" autoLine="0" autoPict="0">
                <anchor moveWithCells="1">
                  <from>
                    <xdr:col>3</xdr:col>
                    <xdr:colOff>0</xdr:colOff>
                    <xdr:row>23</xdr:row>
                    <xdr:rowOff>0</xdr:rowOff>
                  </from>
                  <to>
                    <xdr:col>3</xdr:col>
                    <xdr:colOff>638175</xdr:colOff>
                    <xdr:row>24</xdr:row>
                    <xdr:rowOff>104775</xdr:rowOff>
                  </to>
                </anchor>
              </controlPr>
            </control>
          </mc:Choice>
        </mc:AlternateContent>
        <mc:AlternateContent xmlns:mc="http://schemas.openxmlformats.org/markup-compatibility/2006">
          <mc:Choice Requires="x14">
            <control shapeId="44064" r:id="rId35" name="Check Box 32">
              <controlPr defaultSize="0" autoFill="0" autoLine="0" autoPict="0">
                <anchor moveWithCells="1">
                  <from>
                    <xdr:col>3</xdr:col>
                    <xdr:colOff>695325</xdr:colOff>
                    <xdr:row>23</xdr:row>
                    <xdr:rowOff>0</xdr:rowOff>
                  </from>
                  <to>
                    <xdr:col>3</xdr:col>
                    <xdr:colOff>1333500</xdr:colOff>
                    <xdr:row>24</xdr:row>
                    <xdr:rowOff>104775</xdr:rowOff>
                  </to>
                </anchor>
              </controlPr>
            </control>
          </mc:Choice>
        </mc:AlternateContent>
        <mc:AlternateContent xmlns:mc="http://schemas.openxmlformats.org/markup-compatibility/2006">
          <mc:Choice Requires="x14">
            <control shapeId="44065" r:id="rId36" name="Check Box 33">
              <controlPr defaultSize="0" autoFill="0" autoLine="0" autoPict="0">
                <anchor moveWithCells="1">
                  <from>
                    <xdr:col>3</xdr:col>
                    <xdr:colOff>0</xdr:colOff>
                    <xdr:row>24</xdr:row>
                    <xdr:rowOff>0</xdr:rowOff>
                  </from>
                  <to>
                    <xdr:col>3</xdr:col>
                    <xdr:colOff>638175</xdr:colOff>
                    <xdr:row>25</xdr:row>
                    <xdr:rowOff>85725</xdr:rowOff>
                  </to>
                </anchor>
              </controlPr>
            </control>
          </mc:Choice>
        </mc:AlternateContent>
        <mc:AlternateContent xmlns:mc="http://schemas.openxmlformats.org/markup-compatibility/2006">
          <mc:Choice Requires="x14">
            <control shapeId="44066" r:id="rId37" name="Check Box 34">
              <controlPr defaultSize="0" autoFill="0" autoLine="0" autoPict="0">
                <anchor moveWithCells="1">
                  <from>
                    <xdr:col>3</xdr:col>
                    <xdr:colOff>695325</xdr:colOff>
                    <xdr:row>24</xdr:row>
                    <xdr:rowOff>0</xdr:rowOff>
                  </from>
                  <to>
                    <xdr:col>3</xdr:col>
                    <xdr:colOff>1333500</xdr:colOff>
                    <xdr:row>25</xdr:row>
                    <xdr:rowOff>85725</xdr:rowOff>
                  </to>
                </anchor>
              </controlPr>
            </control>
          </mc:Choice>
        </mc:AlternateContent>
        <mc:AlternateContent xmlns:mc="http://schemas.openxmlformats.org/markup-compatibility/2006">
          <mc:Choice Requires="x14">
            <control shapeId="44067" r:id="rId38" name="Check Box 35">
              <controlPr defaultSize="0" autoFill="0" autoLine="0" autoPict="0">
                <anchor moveWithCells="1">
                  <from>
                    <xdr:col>4</xdr:col>
                    <xdr:colOff>0</xdr:colOff>
                    <xdr:row>24</xdr:row>
                    <xdr:rowOff>0</xdr:rowOff>
                  </from>
                  <to>
                    <xdr:col>4</xdr:col>
                    <xdr:colOff>638175</xdr:colOff>
                    <xdr:row>25</xdr:row>
                    <xdr:rowOff>85725</xdr:rowOff>
                  </to>
                </anchor>
              </controlPr>
            </control>
          </mc:Choice>
        </mc:AlternateContent>
        <mc:AlternateContent xmlns:mc="http://schemas.openxmlformats.org/markup-compatibility/2006">
          <mc:Choice Requires="x14">
            <control shapeId="44068" r:id="rId39" name="Check Box 36">
              <controlPr defaultSize="0" autoFill="0" autoLine="0" autoPict="0">
                <anchor moveWithCells="1">
                  <from>
                    <xdr:col>4</xdr:col>
                    <xdr:colOff>695325</xdr:colOff>
                    <xdr:row>24</xdr:row>
                    <xdr:rowOff>0</xdr:rowOff>
                  </from>
                  <to>
                    <xdr:col>4</xdr:col>
                    <xdr:colOff>1333500</xdr:colOff>
                    <xdr:row>25</xdr:row>
                    <xdr:rowOff>85725</xdr:rowOff>
                  </to>
                </anchor>
              </controlPr>
            </control>
          </mc:Choice>
        </mc:AlternateContent>
        <mc:AlternateContent xmlns:mc="http://schemas.openxmlformats.org/markup-compatibility/2006">
          <mc:Choice Requires="x14">
            <control shapeId="44069" r:id="rId40" name="Check Box 37">
              <controlPr defaultSize="0" autoFill="0" autoLine="0" autoPict="0">
                <anchor moveWithCells="1">
                  <from>
                    <xdr:col>4</xdr:col>
                    <xdr:colOff>0</xdr:colOff>
                    <xdr:row>23</xdr:row>
                    <xdr:rowOff>0</xdr:rowOff>
                  </from>
                  <to>
                    <xdr:col>4</xdr:col>
                    <xdr:colOff>638175</xdr:colOff>
                    <xdr:row>24</xdr:row>
                    <xdr:rowOff>104775</xdr:rowOff>
                  </to>
                </anchor>
              </controlPr>
            </control>
          </mc:Choice>
        </mc:AlternateContent>
        <mc:AlternateContent xmlns:mc="http://schemas.openxmlformats.org/markup-compatibility/2006">
          <mc:Choice Requires="x14">
            <control shapeId="44070" r:id="rId41" name="Check Box 38">
              <controlPr defaultSize="0" autoFill="0" autoLine="0" autoPict="0">
                <anchor moveWithCells="1">
                  <from>
                    <xdr:col>4</xdr:col>
                    <xdr:colOff>695325</xdr:colOff>
                    <xdr:row>23</xdr:row>
                    <xdr:rowOff>0</xdr:rowOff>
                  </from>
                  <to>
                    <xdr:col>4</xdr:col>
                    <xdr:colOff>1333500</xdr:colOff>
                    <xdr:row>24</xdr:row>
                    <xdr:rowOff>104775</xdr:rowOff>
                  </to>
                </anchor>
              </controlPr>
            </control>
          </mc:Choice>
        </mc:AlternateContent>
        <mc:AlternateContent xmlns:mc="http://schemas.openxmlformats.org/markup-compatibility/2006">
          <mc:Choice Requires="x14">
            <control shapeId="44071" r:id="rId42" name="Check Box 39">
              <controlPr defaultSize="0" autoFill="0" autoLine="0" autoPict="0">
                <anchor moveWithCells="1">
                  <from>
                    <xdr:col>4</xdr:col>
                    <xdr:colOff>0</xdr:colOff>
                    <xdr:row>22</xdr:row>
                    <xdr:rowOff>0</xdr:rowOff>
                  </from>
                  <to>
                    <xdr:col>4</xdr:col>
                    <xdr:colOff>638175</xdr:colOff>
                    <xdr:row>23</xdr:row>
                    <xdr:rowOff>104775</xdr:rowOff>
                  </to>
                </anchor>
              </controlPr>
            </control>
          </mc:Choice>
        </mc:AlternateContent>
        <mc:AlternateContent xmlns:mc="http://schemas.openxmlformats.org/markup-compatibility/2006">
          <mc:Choice Requires="x14">
            <control shapeId="44072" r:id="rId43" name="Check Box 40">
              <controlPr defaultSize="0" autoFill="0" autoLine="0" autoPict="0">
                <anchor moveWithCells="1">
                  <from>
                    <xdr:col>4</xdr:col>
                    <xdr:colOff>695325</xdr:colOff>
                    <xdr:row>22</xdr:row>
                    <xdr:rowOff>0</xdr:rowOff>
                  </from>
                  <to>
                    <xdr:col>4</xdr:col>
                    <xdr:colOff>1333500</xdr:colOff>
                    <xdr:row>23</xdr:row>
                    <xdr:rowOff>104775</xdr:rowOff>
                  </to>
                </anchor>
              </controlPr>
            </control>
          </mc:Choice>
        </mc:AlternateContent>
        <mc:AlternateContent xmlns:mc="http://schemas.openxmlformats.org/markup-compatibility/2006">
          <mc:Choice Requires="x14">
            <control shapeId="44073" r:id="rId44" name="Check Box 41">
              <controlPr defaultSize="0" autoFill="0" autoLine="0" autoPict="0">
                <anchor moveWithCells="1">
                  <from>
                    <xdr:col>4</xdr:col>
                    <xdr:colOff>0</xdr:colOff>
                    <xdr:row>21</xdr:row>
                    <xdr:rowOff>0</xdr:rowOff>
                  </from>
                  <to>
                    <xdr:col>4</xdr:col>
                    <xdr:colOff>638175</xdr:colOff>
                    <xdr:row>22</xdr:row>
                    <xdr:rowOff>47625</xdr:rowOff>
                  </to>
                </anchor>
              </controlPr>
            </control>
          </mc:Choice>
        </mc:AlternateContent>
        <mc:AlternateContent xmlns:mc="http://schemas.openxmlformats.org/markup-compatibility/2006">
          <mc:Choice Requires="x14">
            <control shapeId="44074" r:id="rId45" name="Check Box 42">
              <controlPr defaultSize="0" autoFill="0" autoLine="0" autoPict="0">
                <anchor moveWithCells="1">
                  <from>
                    <xdr:col>4</xdr:col>
                    <xdr:colOff>695325</xdr:colOff>
                    <xdr:row>21</xdr:row>
                    <xdr:rowOff>0</xdr:rowOff>
                  </from>
                  <to>
                    <xdr:col>4</xdr:col>
                    <xdr:colOff>1333500</xdr:colOff>
                    <xdr:row>22</xdr:row>
                    <xdr:rowOff>47625</xdr:rowOff>
                  </to>
                </anchor>
              </controlPr>
            </control>
          </mc:Choice>
        </mc:AlternateContent>
        <mc:AlternateContent xmlns:mc="http://schemas.openxmlformats.org/markup-compatibility/2006">
          <mc:Choice Requires="x14">
            <control shapeId="44075" r:id="rId46" name="Check Box 43">
              <controlPr defaultSize="0" autoFill="0" autoLine="0" autoPict="0">
                <anchor moveWithCells="1">
                  <from>
                    <xdr:col>4</xdr:col>
                    <xdr:colOff>0</xdr:colOff>
                    <xdr:row>20</xdr:row>
                    <xdr:rowOff>0</xdr:rowOff>
                  </from>
                  <to>
                    <xdr:col>4</xdr:col>
                    <xdr:colOff>638175</xdr:colOff>
                    <xdr:row>21</xdr:row>
                    <xdr:rowOff>104775</xdr:rowOff>
                  </to>
                </anchor>
              </controlPr>
            </control>
          </mc:Choice>
        </mc:AlternateContent>
        <mc:AlternateContent xmlns:mc="http://schemas.openxmlformats.org/markup-compatibility/2006">
          <mc:Choice Requires="x14">
            <control shapeId="44076" r:id="rId47" name="Check Box 44">
              <controlPr defaultSize="0" autoFill="0" autoLine="0" autoPict="0">
                <anchor moveWithCells="1">
                  <from>
                    <xdr:col>4</xdr:col>
                    <xdr:colOff>695325</xdr:colOff>
                    <xdr:row>20</xdr:row>
                    <xdr:rowOff>0</xdr:rowOff>
                  </from>
                  <to>
                    <xdr:col>4</xdr:col>
                    <xdr:colOff>1333500</xdr:colOff>
                    <xdr:row>21</xdr:row>
                    <xdr:rowOff>104775</xdr:rowOff>
                  </to>
                </anchor>
              </controlPr>
            </control>
          </mc:Choice>
        </mc:AlternateContent>
        <mc:AlternateContent xmlns:mc="http://schemas.openxmlformats.org/markup-compatibility/2006">
          <mc:Choice Requires="x14">
            <control shapeId="44077" r:id="rId48" name="Check Box 45">
              <controlPr defaultSize="0" autoFill="0" autoLine="0" autoPict="0">
                <anchor moveWithCells="1">
                  <from>
                    <xdr:col>4</xdr:col>
                    <xdr:colOff>0</xdr:colOff>
                    <xdr:row>19</xdr:row>
                    <xdr:rowOff>0</xdr:rowOff>
                  </from>
                  <to>
                    <xdr:col>4</xdr:col>
                    <xdr:colOff>638175</xdr:colOff>
                    <xdr:row>20</xdr:row>
                    <xdr:rowOff>104775</xdr:rowOff>
                  </to>
                </anchor>
              </controlPr>
            </control>
          </mc:Choice>
        </mc:AlternateContent>
        <mc:AlternateContent xmlns:mc="http://schemas.openxmlformats.org/markup-compatibility/2006">
          <mc:Choice Requires="x14">
            <control shapeId="44078" r:id="rId49" name="Check Box 46">
              <controlPr defaultSize="0" autoFill="0" autoLine="0" autoPict="0">
                <anchor moveWithCells="1">
                  <from>
                    <xdr:col>4</xdr:col>
                    <xdr:colOff>695325</xdr:colOff>
                    <xdr:row>19</xdr:row>
                    <xdr:rowOff>0</xdr:rowOff>
                  </from>
                  <to>
                    <xdr:col>4</xdr:col>
                    <xdr:colOff>1333500</xdr:colOff>
                    <xdr:row>20</xdr:row>
                    <xdr:rowOff>104775</xdr:rowOff>
                  </to>
                </anchor>
              </controlPr>
            </control>
          </mc:Choice>
        </mc:AlternateContent>
        <mc:AlternateContent xmlns:mc="http://schemas.openxmlformats.org/markup-compatibility/2006">
          <mc:Choice Requires="x14">
            <control shapeId="44079" r:id="rId50" name="Check Box 47">
              <controlPr defaultSize="0" autoFill="0" autoLine="0" autoPict="0">
                <anchor moveWithCells="1">
                  <from>
                    <xdr:col>4</xdr:col>
                    <xdr:colOff>0</xdr:colOff>
                    <xdr:row>18</xdr:row>
                    <xdr:rowOff>0</xdr:rowOff>
                  </from>
                  <to>
                    <xdr:col>4</xdr:col>
                    <xdr:colOff>638175</xdr:colOff>
                    <xdr:row>19</xdr:row>
                    <xdr:rowOff>104775</xdr:rowOff>
                  </to>
                </anchor>
              </controlPr>
            </control>
          </mc:Choice>
        </mc:AlternateContent>
        <mc:AlternateContent xmlns:mc="http://schemas.openxmlformats.org/markup-compatibility/2006">
          <mc:Choice Requires="x14">
            <control shapeId="44080" r:id="rId51" name="Check Box 48">
              <controlPr defaultSize="0" autoFill="0" autoLine="0" autoPict="0">
                <anchor moveWithCells="1">
                  <from>
                    <xdr:col>4</xdr:col>
                    <xdr:colOff>695325</xdr:colOff>
                    <xdr:row>18</xdr:row>
                    <xdr:rowOff>0</xdr:rowOff>
                  </from>
                  <to>
                    <xdr:col>4</xdr:col>
                    <xdr:colOff>1333500</xdr:colOff>
                    <xdr:row>19</xdr:row>
                    <xdr:rowOff>104775</xdr:rowOff>
                  </to>
                </anchor>
              </controlPr>
            </control>
          </mc:Choice>
        </mc:AlternateContent>
        <mc:AlternateContent xmlns:mc="http://schemas.openxmlformats.org/markup-compatibility/2006">
          <mc:Choice Requires="x14">
            <control shapeId="44081" r:id="rId52" name="Check Box 49">
              <controlPr defaultSize="0" autoFill="0" autoLine="0" autoPict="0">
                <anchor moveWithCells="1">
                  <from>
                    <xdr:col>4</xdr:col>
                    <xdr:colOff>0</xdr:colOff>
                    <xdr:row>17</xdr:row>
                    <xdr:rowOff>0</xdr:rowOff>
                  </from>
                  <to>
                    <xdr:col>4</xdr:col>
                    <xdr:colOff>638175</xdr:colOff>
                    <xdr:row>18</xdr:row>
                    <xdr:rowOff>104775</xdr:rowOff>
                  </to>
                </anchor>
              </controlPr>
            </control>
          </mc:Choice>
        </mc:AlternateContent>
        <mc:AlternateContent xmlns:mc="http://schemas.openxmlformats.org/markup-compatibility/2006">
          <mc:Choice Requires="x14">
            <control shapeId="44082" r:id="rId53" name="Check Box 50">
              <controlPr defaultSize="0" autoFill="0" autoLine="0" autoPict="0">
                <anchor moveWithCells="1">
                  <from>
                    <xdr:col>4</xdr:col>
                    <xdr:colOff>695325</xdr:colOff>
                    <xdr:row>17</xdr:row>
                    <xdr:rowOff>0</xdr:rowOff>
                  </from>
                  <to>
                    <xdr:col>4</xdr:col>
                    <xdr:colOff>1333500</xdr:colOff>
                    <xdr:row>18</xdr:row>
                    <xdr:rowOff>104775</xdr:rowOff>
                  </to>
                </anchor>
              </controlPr>
            </control>
          </mc:Choice>
        </mc:AlternateContent>
        <mc:AlternateContent xmlns:mc="http://schemas.openxmlformats.org/markup-compatibility/2006">
          <mc:Choice Requires="x14">
            <control shapeId="44083" r:id="rId54" name="Check Box 51">
              <controlPr defaultSize="0" autoFill="0" autoLine="0" autoPict="0">
                <anchor moveWithCells="1">
                  <from>
                    <xdr:col>4</xdr:col>
                    <xdr:colOff>0</xdr:colOff>
                    <xdr:row>16</xdr:row>
                    <xdr:rowOff>0</xdr:rowOff>
                  </from>
                  <to>
                    <xdr:col>4</xdr:col>
                    <xdr:colOff>638175</xdr:colOff>
                    <xdr:row>17</xdr:row>
                    <xdr:rowOff>104775</xdr:rowOff>
                  </to>
                </anchor>
              </controlPr>
            </control>
          </mc:Choice>
        </mc:AlternateContent>
        <mc:AlternateContent xmlns:mc="http://schemas.openxmlformats.org/markup-compatibility/2006">
          <mc:Choice Requires="x14">
            <control shapeId="44084" r:id="rId55" name="Check Box 52">
              <controlPr defaultSize="0" autoFill="0" autoLine="0" autoPict="0">
                <anchor moveWithCells="1">
                  <from>
                    <xdr:col>4</xdr:col>
                    <xdr:colOff>695325</xdr:colOff>
                    <xdr:row>16</xdr:row>
                    <xdr:rowOff>0</xdr:rowOff>
                  </from>
                  <to>
                    <xdr:col>4</xdr:col>
                    <xdr:colOff>1333500</xdr:colOff>
                    <xdr:row>17</xdr:row>
                    <xdr:rowOff>104775</xdr:rowOff>
                  </to>
                </anchor>
              </controlPr>
            </control>
          </mc:Choice>
        </mc:AlternateContent>
        <mc:AlternateContent xmlns:mc="http://schemas.openxmlformats.org/markup-compatibility/2006">
          <mc:Choice Requires="x14">
            <control shapeId="44085" r:id="rId56" name="Check Box 53">
              <controlPr defaultSize="0" autoFill="0" autoLine="0" autoPict="0">
                <anchor moveWithCells="1">
                  <from>
                    <xdr:col>4</xdr:col>
                    <xdr:colOff>0</xdr:colOff>
                    <xdr:row>15</xdr:row>
                    <xdr:rowOff>0</xdr:rowOff>
                  </from>
                  <to>
                    <xdr:col>4</xdr:col>
                    <xdr:colOff>638175</xdr:colOff>
                    <xdr:row>16</xdr:row>
                    <xdr:rowOff>104775</xdr:rowOff>
                  </to>
                </anchor>
              </controlPr>
            </control>
          </mc:Choice>
        </mc:AlternateContent>
        <mc:AlternateContent xmlns:mc="http://schemas.openxmlformats.org/markup-compatibility/2006">
          <mc:Choice Requires="x14">
            <control shapeId="44086" r:id="rId57" name="Check Box 54">
              <controlPr defaultSize="0" autoFill="0" autoLine="0" autoPict="0">
                <anchor moveWithCells="1">
                  <from>
                    <xdr:col>4</xdr:col>
                    <xdr:colOff>695325</xdr:colOff>
                    <xdr:row>15</xdr:row>
                    <xdr:rowOff>0</xdr:rowOff>
                  </from>
                  <to>
                    <xdr:col>4</xdr:col>
                    <xdr:colOff>1333500</xdr:colOff>
                    <xdr:row>16</xdr:row>
                    <xdr:rowOff>104775</xdr:rowOff>
                  </to>
                </anchor>
              </controlPr>
            </control>
          </mc:Choice>
        </mc:AlternateContent>
        <mc:AlternateContent xmlns:mc="http://schemas.openxmlformats.org/markup-compatibility/2006">
          <mc:Choice Requires="x14">
            <control shapeId="44087" r:id="rId58" name="Check Box 55">
              <controlPr defaultSize="0" autoFill="0" autoLine="0" autoPict="0">
                <anchor moveWithCells="1">
                  <from>
                    <xdr:col>4</xdr:col>
                    <xdr:colOff>0</xdr:colOff>
                    <xdr:row>14</xdr:row>
                    <xdr:rowOff>0</xdr:rowOff>
                  </from>
                  <to>
                    <xdr:col>4</xdr:col>
                    <xdr:colOff>638175</xdr:colOff>
                    <xdr:row>15</xdr:row>
                    <xdr:rowOff>47625</xdr:rowOff>
                  </to>
                </anchor>
              </controlPr>
            </control>
          </mc:Choice>
        </mc:AlternateContent>
        <mc:AlternateContent xmlns:mc="http://schemas.openxmlformats.org/markup-compatibility/2006">
          <mc:Choice Requires="x14">
            <control shapeId="44088" r:id="rId59" name="Check Box 56">
              <controlPr defaultSize="0" autoFill="0" autoLine="0" autoPict="0">
                <anchor moveWithCells="1">
                  <from>
                    <xdr:col>4</xdr:col>
                    <xdr:colOff>695325</xdr:colOff>
                    <xdr:row>14</xdr:row>
                    <xdr:rowOff>0</xdr:rowOff>
                  </from>
                  <to>
                    <xdr:col>4</xdr:col>
                    <xdr:colOff>1333500</xdr:colOff>
                    <xdr:row>15</xdr:row>
                    <xdr:rowOff>47625</xdr:rowOff>
                  </to>
                </anchor>
              </controlPr>
            </control>
          </mc:Choice>
        </mc:AlternateContent>
        <mc:AlternateContent xmlns:mc="http://schemas.openxmlformats.org/markup-compatibility/2006">
          <mc:Choice Requires="x14">
            <control shapeId="44089" r:id="rId60" name="Check Box 57">
              <controlPr defaultSize="0" autoFill="0" autoLine="0" autoPict="0">
                <anchor moveWithCells="1">
                  <from>
                    <xdr:col>4</xdr:col>
                    <xdr:colOff>0</xdr:colOff>
                    <xdr:row>12</xdr:row>
                    <xdr:rowOff>0</xdr:rowOff>
                  </from>
                  <to>
                    <xdr:col>4</xdr:col>
                    <xdr:colOff>638175</xdr:colOff>
                    <xdr:row>13</xdr:row>
                    <xdr:rowOff>104775</xdr:rowOff>
                  </to>
                </anchor>
              </controlPr>
            </control>
          </mc:Choice>
        </mc:AlternateContent>
        <mc:AlternateContent xmlns:mc="http://schemas.openxmlformats.org/markup-compatibility/2006">
          <mc:Choice Requires="x14">
            <control shapeId="44090" r:id="rId61" name="Check Box 58">
              <controlPr defaultSize="0" autoFill="0" autoLine="0" autoPict="0">
                <anchor moveWithCells="1">
                  <from>
                    <xdr:col>4</xdr:col>
                    <xdr:colOff>695325</xdr:colOff>
                    <xdr:row>12</xdr:row>
                    <xdr:rowOff>0</xdr:rowOff>
                  </from>
                  <to>
                    <xdr:col>4</xdr:col>
                    <xdr:colOff>1333500</xdr:colOff>
                    <xdr:row>13</xdr:row>
                    <xdr:rowOff>104775</xdr:rowOff>
                  </to>
                </anchor>
              </controlPr>
            </control>
          </mc:Choice>
        </mc:AlternateContent>
        <mc:AlternateContent xmlns:mc="http://schemas.openxmlformats.org/markup-compatibility/2006">
          <mc:Choice Requires="x14">
            <control shapeId="44091" r:id="rId62" name="Check Box 59">
              <controlPr defaultSize="0" autoFill="0" autoLine="0" autoPict="0">
                <anchor moveWithCells="1">
                  <from>
                    <xdr:col>4</xdr:col>
                    <xdr:colOff>0</xdr:colOff>
                    <xdr:row>13</xdr:row>
                    <xdr:rowOff>0</xdr:rowOff>
                  </from>
                  <to>
                    <xdr:col>4</xdr:col>
                    <xdr:colOff>638175</xdr:colOff>
                    <xdr:row>14</xdr:row>
                    <xdr:rowOff>104775</xdr:rowOff>
                  </to>
                </anchor>
              </controlPr>
            </control>
          </mc:Choice>
        </mc:AlternateContent>
        <mc:AlternateContent xmlns:mc="http://schemas.openxmlformats.org/markup-compatibility/2006">
          <mc:Choice Requires="x14">
            <control shapeId="44092" r:id="rId63" name="Check Box 60">
              <controlPr defaultSize="0" autoFill="0" autoLine="0" autoPict="0">
                <anchor moveWithCells="1">
                  <from>
                    <xdr:col>4</xdr:col>
                    <xdr:colOff>695325</xdr:colOff>
                    <xdr:row>13</xdr:row>
                    <xdr:rowOff>0</xdr:rowOff>
                  </from>
                  <to>
                    <xdr:col>4</xdr:col>
                    <xdr:colOff>1333500</xdr:colOff>
                    <xdr:row>14</xdr:row>
                    <xdr:rowOff>104775</xdr:rowOff>
                  </to>
                </anchor>
              </controlPr>
            </control>
          </mc:Choice>
        </mc:AlternateContent>
        <mc:AlternateContent xmlns:mc="http://schemas.openxmlformats.org/markup-compatibility/2006">
          <mc:Choice Requires="x14">
            <control shapeId="44093" r:id="rId64" name="Check Box 61">
              <controlPr defaultSize="0" autoFill="0" autoLine="0" autoPict="0">
                <anchor moveWithCells="1">
                  <from>
                    <xdr:col>3</xdr:col>
                    <xdr:colOff>0</xdr:colOff>
                    <xdr:row>10</xdr:row>
                    <xdr:rowOff>0</xdr:rowOff>
                  </from>
                  <to>
                    <xdr:col>3</xdr:col>
                    <xdr:colOff>638175</xdr:colOff>
                    <xdr:row>11</xdr:row>
                    <xdr:rowOff>38100</xdr:rowOff>
                  </to>
                </anchor>
              </controlPr>
            </control>
          </mc:Choice>
        </mc:AlternateContent>
        <mc:AlternateContent xmlns:mc="http://schemas.openxmlformats.org/markup-compatibility/2006">
          <mc:Choice Requires="x14">
            <control shapeId="44094" r:id="rId65" name="Check Box 62">
              <controlPr defaultSize="0" autoFill="0" autoLine="0" autoPict="0">
                <anchor moveWithCells="1">
                  <from>
                    <xdr:col>3</xdr:col>
                    <xdr:colOff>695325</xdr:colOff>
                    <xdr:row>10</xdr:row>
                    <xdr:rowOff>0</xdr:rowOff>
                  </from>
                  <to>
                    <xdr:col>3</xdr:col>
                    <xdr:colOff>1333500</xdr:colOff>
                    <xdr:row>11</xdr:row>
                    <xdr:rowOff>38100</xdr:rowOff>
                  </to>
                </anchor>
              </controlPr>
            </control>
          </mc:Choice>
        </mc:AlternateContent>
        <mc:AlternateContent xmlns:mc="http://schemas.openxmlformats.org/markup-compatibility/2006">
          <mc:Choice Requires="x14">
            <control shapeId="44095" r:id="rId66" name="Check Box 63">
              <controlPr defaultSize="0" autoFill="0" autoLine="0" autoPict="0">
                <anchor moveWithCells="1">
                  <from>
                    <xdr:col>4</xdr:col>
                    <xdr:colOff>0</xdr:colOff>
                    <xdr:row>36</xdr:row>
                    <xdr:rowOff>0</xdr:rowOff>
                  </from>
                  <to>
                    <xdr:col>4</xdr:col>
                    <xdr:colOff>638175</xdr:colOff>
                    <xdr:row>37</xdr:row>
                    <xdr:rowOff>228600</xdr:rowOff>
                  </to>
                </anchor>
              </controlPr>
            </control>
          </mc:Choice>
        </mc:AlternateContent>
        <mc:AlternateContent xmlns:mc="http://schemas.openxmlformats.org/markup-compatibility/2006">
          <mc:Choice Requires="x14">
            <control shapeId="44096" r:id="rId67" name="Check Box 64">
              <controlPr defaultSize="0" autoFill="0" autoLine="0" autoPict="0">
                <anchor moveWithCells="1">
                  <from>
                    <xdr:col>4</xdr:col>
                    <xdr:colOff>695325</xdr:colOff>
                    <xdr:row>36</xdr:row>
                    <xdr:rowOff>0</xdr:rowOff>
                  </from>
                  <to>
                    <xdr:col>4</xdr:col>
                    <xdr:colOff>1333500</xdr:colOff>
                    <xdr:row>37</xdr:row>
                    <xdr:rowOff>228600</xdr:rowOff>
                  </to>
                </anchor>
              </controlPr>
            </control>
          </mc:Choice>
        </mc:AlternateContent>
        <mc:AlternateContent xmlns:mc="http://schemas.openxmlformats.org/markup-compatibility/2006">
          <mc:Choice Requires="x14">
            <control shapeId="44097" r:id="rId68" name="Check Box 65">
              <controlPr defaultSize="0" autoFill="0" autoLine="0" autoPict="0">
                <anchor moveWithCells="1" sizeWithCells="1">
                  <from>
                    <xdr:col>4</xdr:col>
                    <xdr:colOff>47625</xdr:colOff>
                    <xdr:row>50</xdr:row>
                    <xdr:rowOff>200025</xdr:rowOff>
                  </from>
                  <to>
                    <xdr:col>4</xdr:col>
                    <xdr:colOff>828675</xdr:colOff>
                    <xdr:row>50</xdr:row>
                    <xdr:rowOff>619125</xdr:rowOff>
                  </to>
                </anchor>
              </controlPr>
            </control>
          </mc:Choice>
        </mc:AlternateContent>
        <mc:AlternateContent xmlns:mc="http://schemas.openxmlformats.org/markup-compatibility/2006">
          <mc:Choice Requires="x14">
            <control shapeId="44098" r:id="rId69" name="Check Box 66">
              <controlPr defaultSize="0" autoFill="0" autoLine="0" autoPict="0">
                <anchor moveWithCells="1" sizeWithCells="1">
                  <from>
                    <xdr:col>4</xdr:col>
                    <xdr:colOff>885825</xdr:colOff>
                    <xdr:row>50</xdr:row>
                    <xdr:rowOff>200025</xdr:rowOff>
                  </from>
                  <to>
                    <xdr:col>4</xdr:col>
                    <xdr:colOff>1666875</xdr:colOff>
                    <xdr:row>50</xdr:row>
                    <xdr:rowOff>619125</xdr:rowOff>
                  </to>
                </anchor>
              </controlPr>
            </control>
          </mc:Choice>
        </mc:AlternateContent>
        <mc:AlternateContent xmlns:mc="http://schemas.openxmlformats.org/markup-compatibility/2006">
          <mc:Choice Requires="x14">
            <control shapeId="44099" r:id="rId70" name="Check Box 67">
              <controlPr defaultSize="0" autoFill="0" autoLine="0" autoPict="0">
                <anchor moveWithCells="1" sizeWithCells="1">
                  <from>
                    <xdr:col>4</xdr:col>
                    <xdr:colOff>1657350</xdr:colOff>
                    <xdr:row>50</xdr:row>
                    <xdr:rowOff>200025</xdr:rowOff>
                  </from>
                  <to>
                    <xdr:col>5</xdr:col>
                    <xdr:colOff>0</xdr:colOff>
                    <xdr:row>50</xdr:row>
                    <xdr:rowOff>619125</xdr:rowOff>
                  </to>
                </anchor>
              </controlPr>
            </control>
          </mc:Choice>
        </mc:AlternateContent>
        <mc:AlternateContent xmlns:mc="http://schemas.openxmlformats.org/markup-compatibility/2006">
          <mc:Choice Requires="x14">
            <control shapeId="44100" r:id="rId71" name="Check Box 68">
              <controlPr defaultSize="0" autoFill="0" autoLine="0" autoPict="0">
                <anchor moveWithCells="1">
                  <from>
                    <xdr:col>4</xdr:col>
                    <xdr:colOff>0</xdr:colOff>
                    <xdr:row>64</xdr:row>
                    <xdr:rowOff>0</xdr:rowOff>
                  </from>
                  <to>
                    <xdr:col>4</xdr:col>
                    <xdr:colOff>638175</xdr:colOff>
                    <xdr:row>65</xdr:row>
                    <xdr:rowOff>0</xdr:rowOff>
                  </to>
                </anchor>
              </controlPr>
            </control>
          </mc:Choice>
        </mc:AlternateContent>
        <mc:AlternateContent xmlns:mc="http://schemas.openxmlformats.org/markup-compatibility/2006">
          <mc:Choice Requires="x14">
            <control shapeId="44101" r:id="rId72" name="Check Box 69">
              <controlPr defaultSize="0" autoFill="0" autoLine="0" autoPict="0">
                <anchor moveWithCells="1">
                  <from>
                    <xdr:col>4</xdr:col>
                    <xdr:colOff>695325</xdr:colOff>
                    <xdr:row>64</xdr:row>
                    <xdr:rowOff>0</xdr:rowOff>
                  </from>
                  <to>
                    <xdr:col>4</xdr:col>
                    <xdr:colOff>1333500</xdr:colOff>
                    <xdr:row>65</xdr:row>
                    <xdr:rowOff>0</xdr:rowOff>
                  </to>
                </anchor>
              </controlPr>
            </control>
          </mc:Choice>
        </mc:AlternateContent>
        <mc:AlternateContent xmlns:mc="http://schemas.openxmlformats.org/markup-compatibility/2006">
          <mc:Choice Requires="x14">
            <control shapeId="44102" r:id="rId73" name="Check Box 70">
              <controlPr defaultSize="0" autoFill="0" autoLine="0" autoPict="0">
                <anchor moveWithCells="1">
                  <from>
                    <xdr:col>4</xdr:col>
                    <xdr:colOff>1323975</xdr:colOff>
                    <xdr:row>64</xdr:row>
                    <xdr:rowOff>0</xdr:rowOff>
                  </from>
                  <to>
                    <xdr:col>4</xdr:col>
                    <xdr:colOff>2324100</xdr:colOff>
                    <xdr:row>65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pageSetUpPr fitToPage="1"/>
  </sheetPr>
  <dimension ref="B1:I47"/>
  <sheetViews>
    <sheetView zoomScale="70" zoomScaleNormal="70" workbookViewId="0">
      <selection activeCell="H14" sqref="H14"/>
    </sheetView>
  </sheetViews>
  <sheetFormatPr defaultColWidth="9.28515625" defaultRowHeight="15" x14ac:dyDescent="0.25"/>
  <cols>
    <col min="1" max="2" width="1.7109375" style="183" customWidth="1"/>
    <col min="3" max="3" width="50" style="183" customWidth="1"/>
    <col min="4" max="4" width="29.42578125" style="183" customWidth="1"/>
    <col min="5" max="5" width="24" style="183" customWidth="1"/>
    <col min="6" max="6" width="21.28515625" style="183" customWidth="1"/>
    <col min="7" max="7" width="26.28515625" style="183" customWidth="1"/>
    <col min="8" max="8" width="57.42578125" style="183" bestFit="1" customWidth="1"/>
    <col min="9" max="10" width="1.7109375" style="183" customWidth="1"/>
    <col min="11" max="11" width="26.7109375" style="183" customWidth="1"/>
    <col min="12" max="16384" width="9.28515625" style="183"/>
  </cols>
  <sheetData>
    <row r="1" spans="2:9" ht="15.75" thickBot="1" x14ac:dyDescent="0.3"/>
    <row r="2" spans="2:9" ht="15.75" thickBot="1" x14ac:dyDescent="0.3">
      <c r="B2" s="208"/>
      <c r="C2" s="207"/>
      <c r="D2" s="207"/>
      <c r="E2" s="207"/>
      <c r="F2" s="207"/>
      <c r="G2" s="207"/>
      <c r="H2" s="207"/>
      <c r="I2" s="206"/>
    </row>
    <row r="3" spans="2:9" ht="21" thickBot="1" x14ac:dyDescent="0.3">
      <c r="B3" s="187"/>
      <c r="C3" s="791" t="s">
        <v>708</v>
      </c>
      <c r="D3" s="792"/>
      <c r="E3" s="792"/>
      <c r="F3" s="792"/>
      <c r="G3" s="792"/>
      <c r="H3" s="793"/>
      <c r="I3" s="199"/>
    </row>
    <row r="4" spans="2:9" x14ac:dyDescent="0.25">
      <c r="B4" s="187"/>
      <c r="C4" s="200"/>
      <c r="D4" s="200"/>
      <c r="E4" s="200"/>
      <c r="F4" s="200"/>
      <c r="G4" s="200"/>
      <c r="H4" s="200"/>
      <c r="I4" s="199"/>
    </row>
    <row r="5" spans="2:9" x14ac:dyDescent="0.25">
      <c r="B5" s="187"/>
      <c r="C5" s="200"/>
      <c r="D5" s="200"/>
      <c r="E5" s="200"/>
      <c r="F5" s="200"/>
      <c r="G5" s="200"/>
      <c r="H5" s="200"/>
      <c r="I5" s="199"/>
    </row>
    <row r="6" spans="2:9" x14ac:dyDescent="0.25">
      <c r="B6" s="187"/>
      <c r="C6" s="201" t="s">
        <v>765</v>
      </c>
      <c r="D6" s="200"/>
      <c r="E6" s="200"/>
      <c r="F6" s="200"/>
      <c r="G6" s="200"/>
      <c r="H6" s="200"/>
      <c r="I6" s="199"/>
    </row>
    <row r="7" spans="2:9" ht="15.75" thickBot="1" x14ac:dyDescent="0.3">
      <c r="B7" s="187"/>
      <c r="C7" s="200"/>
      <c r="D7" s="200"/>
      <c r="E7" s="200"/>
      <c r="F7" s="200"/>
      <c r="G7" s="200"/>
      <c r="H7" s="200"/>
      <c r="I7" s="199"/>
    </row>
    <row r="8" spans="2:9" ht="45" customHeight="1" x14ac:dyDescent="0.25">
      <c r="B8" s="187"/>
      <c r="C8" s="754" t="s">
        <v>707</v>
      </c>
      <c r="D8" s="755"/>
      <c r="E8" s="795" t="s">
        <v>1124</v>
      </c>
      <c r="F8" s="795"/>
      <c r="G8" s="795"/>
      <c r="H8" s="796"/>
      <c r="I8" s="199"/>
    </row>
    <row r="9" spans="2:9" ht="45" customHeight="1" thickBot="1" x14ac:dyDescent="0.3">
      <c r="B9" s="187"/>
      <c r="C9" s="741" t="s">
        <v>706</v>
      </c>
      <c r="D9" s="742"/>
      <c r="E9" s="798" t="s">
        <v>920</v>
      </c>
      <c r="F9" s="799"/>
      <c r="G9" s="799"/>
      <c r="H9" s="800"/>
      <c r="I9" s="199"/>
    </row>
    <row r="10" spans="2:9" ht="15" customHeight="1" thickBot="1" x14ac:dyDescent="0.3">
      <c r="B10" s="187"/>
      <c r="C10" s="794"/>
      <c r="D10" s="794"/>
      <c r="E10" s="797"/>
      <c r="F10" s="797"/>
      <c r="G10" s="797"/>
      <c r="H10" s="797"/>
      <c r="I10" s="199"/>
    </row>
    <row r="11" spans="2:9" ht="30" customHeight="1" x14ac:dyDescent="0.25">
      <c r="B11" s="187"/>
      <c r="C11" s="788" t="s">
        <v>705</v>
      </c>
      <c r="D11" s="789"/>
      <c r="E11" s="789"/>
      <c r="F11" s="789"/>
      <c r="G11" s="789"/>
      <c r="H11" s="790"/>
      <c r="I11" s="199"/>
    </row>
    <row r="12" spans="2:9" ht="28.5" x14ac:dyDescent="0.25">
      <c r="B12" s="187"/>
      <c r="C12" s="205" t="s">
        <v>786</v>
      </c>
      <c r="D12" s="204" t="s">
        <v>787</v>
      </c>
      <c r="E12" s="204" t="s">
        <v>231</v>
      </c>
      <c r="F12" s="204" t="s">
        <v>230</v>
      </c>
      <c r="G12" s="204" t="s">
        <v>704</v>
      </c>
      <c r="H12" s="203" t="s">
        <v>703</v>
      </c>
      <c r="I12" s="199"/>
    </row>
    <row r="13" spans="2:9" ht="90" x14ac:dyDescent="0.25">
      <c r="B13" s="187"/>
      <c r="C13" s="530" t="s">
        <v>1123</v>
      </c>
      <c r="D13" s="529" t="s">
        <v>1122</v>
      </c>
      <c r="E13" s="529" t="s">
        <v>1121</v>
      </c>
      <c r="F13" s="529" t="s">
        <v>1120</v>
      </c>
      <c r="G13" s="529" t="s">
        <v>1119</v>
      </c>
      <c r="H13" s="528" t="s">
        <v>1094</v>
      </c>
      <c r="I13" s="199"/>
    </row>
    <row r="14" spans="2:9" ht="75" x14ac:dyDescent="0.25">
      <c r="B14" s="187"/>
      <c r="C14" s="530" t="s">
        <v>1118</v>
      </c>
      <c r="D14" s="529" t="s">
        <v>1114</v>
      </c>
      <c r="E14" s="529" t="s">
        <v>983</v>
      </c>
      <c r="F14" s="529" t="s">
        <v>1117</v>
      </c>
      <c r="G14" s="529" t="s">
        <v>1116</v>
      </c>
      <c r="H14" s="528" t="s">
        <v>1094</v>
      </c>
      <c r="I14" s="199"/>
    </row>
    <row r="15" spans="2:9" ht="60" x14ac:dyDescent="0.25">
      <c r="B15" s="187"/>
      <c r="C15" s="530" t="s">
        <v>1115</v>
      </c>
      <c r="D15" s="529" t="s">
        <v>1114</v>
      </c>
      <c r="E15" s="529" t="s">
        <v>1113</v>
      </c>
      <c r="F15" s="529" t="s">
        <v>1112</v>
      </c>
      <c r="G15" s="529" t="s">
        <v>1111</v>
      </c>
      <c r="H15" s="528" t="s">
        <v>1094</v>
      </c>
      <c r="I15" s="199"/>
    </row>
    <row r="16" spans="2:9" ht="90" x14ac:dyDescent="0.25">
      <c r="B16" s="187"/>
      <c r="C16" s="530" t="s">
        <v>1110</v>
      </c>
      <c r="D16" s="529" t="s">
        <v>1098</v>
      </c>
      <c r="E16" s="529" t="s">
        <v>1109</v>
      </c>
      <c r="F16" s="529" t="s">
        <v>1108</v>
      </c>
      <c r="G16" s="529" t="s">
        <v>1107</v>
      </c>
      <c r="H16" s="528" t="s">
        <v>1094</v>
      </c>
      <c r="I16" s="199"/>
    </row>
    <row r="17" spans="2:9" ht="90" customHeight="1" x14ac:dyDescent="0.25">
      <c r="B17" s="187"/>
      <c r="C17" s="530" t="s">
        <v>1106</v>
      </c>
      <c r="D17" s="529" t="s">
        <v>1098</v>
      </c>
      <c r="E17" s="529" t="s">
        <v>1105</v>
      </c>
      <c r="F17" s="529" t="s">
        <v>1104</v>
      </c>
      <c r="G17" s="529" t="s">
        <v>1103</v>
      </c>
      <c r="H17" s="528" t="s">
        <v>1094</v>
      </c>
      <c r="I17" s="199"/>
    </row>
    <row r="18" spans="2:9" ht="149.25" customHeight="1" x14ac:dyDescent="0.25">
      <c r="B18" s="187"/>
      <c r="C18" s="530" t="s">
        <v>1102</v>
      </c>
      <c r="D18" s="529" t="s">
        <v>1098</v>
      </c>
      <c r="E18" s="529" t="s">
        <v>1101</v>
      </c>
      <c r="F18" s="529" t="s">
        <v>1101</v>
      </c>
      <c r="G18" s="529" t="s">
        <v>1100</v>
      </c>
      <c r="H18" s="528" t="s">
        <v>1094</v>
      </c>
      <c r="I18" s="199"/>
    </row>
    <row r="19" spans="2:9" ht="90.75" thickBot="1" x14ac:dyDescent="0.3">
      <c r="B19" s="187"/>
      <c r="C19" s="527" t="s">
        <v>1099</v>
      </c>
      <c r="D19" s="526" t="s">
        <v>1098</v>
      </c>
      <c r="E19" s="526" t="s">
        <v>1097</v>
      </c>
      <c r="F19" s="526" t="s">
        <v>1096</v>
      </c>
      <c r="G19" s="526" t="s">
        <v>1095</v>
      </c>
      <c r="H19" s="525" t="s">
        <v>1094</v>
      </c>
      <c r="I19" s="199"/>
    </row>
    <row r="20" spans="2:9" x14ac:dyDescent="0.25">
      <c r="B20" s="187"/>
      <c r="C20" s="200"/>
      <c r="D20" s="200"/>
      <c r="E20" s="200"/>
      <c r="F20" s="200"/>
      <c r="G20" s="200"/>
      <c r="H20" s="200"/>
      <c r="I20" s="199"/>
    </row>
    <row r="21" spans="2:9" x14ac:dyDescent="0.25">
      <c r="B21" s="187"/>
      <c r="C21" s="155"/>
      <c r="D21" s="200"/>
      <c r="E21" s="200"/>
      <c r="F21" s="200"/>
      <c r="G21" s="200"/>
      <c r="H21" s="200"/>
      <c r="I21" s="199"/>
    </row>
    <row r="22" spans="2:9" s="184" customFormat="1" x14ac:dyDescent="0.25">
      <c r="B22" s="187"/>
      <c r="C22" s="201" t="s">
        <v>766</v>
      </c>
      <c r="D22" s="200"/>
      <c r="E22" s="200"/>
      <c r="F22" s="200"/>
      <c r="G22" s="200"/>
      <c r="H22" s="200"/>
      <c r="I22" s="199"/>
    </row>
    <row r="23" spans="2:9" s="184" customFormat="1" ht="15.75" thickBot="1" x14ac:dyDescent="0.3">
      <c r="B23" s="187"/>
      <c r="C23" s="201"/>
      <c r="D23" s="200"/>
      <c r="E23" s="200"/>
      <c r="F23" s="200"/>
      <c r="G23" s="200"/>
      <c r="H23" s="200"/>
      <c r="I23" s="199"/>
    </row>
    <row r="24" spans="2:9" s="184" customFormat="1" ht="30" customHeight="1" x14ac:dyDescent="0.25">
      <c r="B24" s="187"/>
      <c r="C24" s="809" t="s">
        <v>788</v>
      </c>
      <c r="D24" s="810"/>
      <c r="E24" s="810"/>
      <c r="F24" s="810"/>
      <c r="G24" s="810"/>
      <c r="H24" s="811"/>
      <c r="I24" s="199"/>
    </row>
    <row r="25" spans="2:9" ht="30" customHeight="1" x14ac:dyDescent="0.25">
      <c r="B25" s="187"/>
      <c r="C25" s="801" t="s">
        <v>789</v>
      </c>
      <c r="D25" s="802"/>
      <c r="E25" s="803" t="s">
        <v>703</v>
      </c>
      <c r="F25" s="803"/>
      <c r="G25" s="803"/>
      <c r="H25" s="804"/>
      <c r="I25" s="199"/>
    </row>
    <row r="26" spans="2:9" ht="30" customHeight="1" x14ac:dyDescent="0.25">
      <c r="B26" s="187"/>
      <c r="C26" s="801"/>
      <c r="D26" s="802"/>
      <c r="E26" s="812"/>
      <c r="F26" s="813"/>
      <c r="G26" s="813"/>
      <c r="H26" s="814"/>
      <c r="I26" s="199"/>
    </row>
    <row r="27" spans="2:9" ht="30" customHeight="1" thickBot="1" x14ac:dyDescent="0.3">
      <c r="B27" s="187"/>
      <c r="C27" s="805"/>
      <c r="D27" s="806"/>
      <c r="E27" s="807"/>
      <c r="F27" s="807"/>
      <c r="G27" s="807"/>
      <c r="H27" s="808"/>
      <c r="I27" s="199"/>
    </row>
    <row r="28" spans="2:9" x14ac:dyDescent="0.25">
      <c r="B28" s="187"/>
      <c r="C28" s="200"/>
      <c r="D28" s="200"/>
      <c r="E28" s="200"/>
      <c r="F28" s="200"/>
      <c r="G28" s="200"/>
      <c r="H28" s="200"/>
      <c r="I28" s="199"/>
    </row>
    <row r="29" spans="2:9" x14ac:dyDescent="0.25">
      <c r="B29" s="187"/>
      <c r="C29" s="200"/>
      <c r="D29" s="200"/>
      <c r="E29" s="200"/>
      <c r="F29" s="200"/>
      <c r="G29" s="200"/>
      <c r="H29" s="200"/>
      <c r="I29" s="199"/>
    </row>
    <row r="30" spans="2:9" x14ac:dyDescent="0.25">
      <c r="B30" s="187"/>
      <c r="C30" s="201" t="s">
        <v>702</v>
      </c>
      <c r="D30" s="201"/>
      <c r="E30" s="200"/>
      <c r="F30" s="200"/>
      <c r="G30" s="200"/>
      <c r="H30" s="200"/>
      <c r="I30" s="199"/>
    </row>
    <row r="31" spans="2:9" ht="15.75" thickBot="1" x14ac:dyDescent="0.3">
      <c r="B31" s="187"/>
      <c r="C31" s="202"/>
      <c r="D31" s="200"/>
      <c r="E31" s="200"/>
      <c r="F31" s="200"/>
      <c r="G31" s="200"/>
      <c r="H31" s="200"/>
      <c r="I31" s="199"/>
    </row>
    <row r="32" spans="2:9" ht="45" customHeight="1" x14ac:dyDescent="0.25">
      <c r="B32" s="187"/>
      <c r="C32" s="773" t="s">
        <v>701</v>
      </c>
      <c r="D32" s="774"/>
      <c r="E32" s="815" t="s">
        <v>1093</v>
      </c>
      <c r="F32" s="816"/>
      <c r="G32" s="816"/>
      <c r="H32" s="817"/>
      <c r="I32" s="199"/>
    </row>
    <row r="33" spans="2:9" x14ac:dyDescent="0.25">
      <c r="B33" s="187"/>
      <c r="C33" s="784" t="s">
        <v>700</v>
      </c>
      <c r="D33" s="785"/>
      <c r="E33" s="818" t="s">
        <v>11</v>
      </c>
      <c r="F33" s="819"/>
      <c r="G33" s="819"/>
      <c r="H33" s="819"/>
      <c r="I33" s="199"/>
    </row>
    <row r="34" spans="2:9" ht="82.5" customHeight="1" x14ac:dyDescent="0.25">
      <c r="B34" s="187"/>
      <c r="C34" s="784" t="s">
        <v>790</v>
      </c>
      <c r="D34" s="785"/>
      <c r="E34" s="818" t="s">
        <v>1092</v>
      </c>
      <c r="F34" s="819"/>
      <c r="G34" s="819"/>
      <c r="H34" s="820"/>
      <c r="I34" s="199"/>
    </row>
    <row r="35" spans="2:9" ht="45" customHeight="1" x14ac:dyDescent="0.25">
      <c r="B35" s="187"/>
      <c r="C35" s="784" t="s">
        <v>791</v>
      </c>
      <c r="D35" s="785"/>
      <c r="E35" s="821" t="s">
        <v>937</v>
      </c>
      <c r="F35" s="821"/>
      <c r="G35" s="821"/>
      <c r="H35" s="822"/>
      <c r="I35" s="199"/>
    </row>
    <row r="36" spans="2:9" ht="45" customHeight="1" thickBot="1" x14ac:dyDescent="0.3">
      <c r="B36" s="187"/>
      <c r="C36" s="771" t="s">
        <v>699</v>
      </c>
      <c r="D36" s="772"/>
      <c r="E36" s="823" t="s">
        <v>1091</v>
      </c>
      <c r="F36" s="824"/>
      <c r="G36" s="824"/>
      <c r="H36" s="825"/>
      <c r="I36" s="199"/>
    </row>
    <row r="37" spans="2:9" customFormat="1" ht="15" customHeight="1" x14ac:dyDescent="0.25">
      <c r="B37" s="187"/>
      <c r="C37" s="40"/>
      <c r="D37" s="40"/>
      <c r="E37" s="40"/>
      <c r="F37" s="40"/>
      <c r="G37" s="40"/>
      <c r="H37" s="40"/>
      <c r="I37" s="42"/>
    </row>
    <row r="38" spans="2:9" x14ac:dyDescent="0.25">
      <c r="B38" s="39"/>
      <c r="C38" s="155"/>
      <c r="D38" s="200"/>
      <c r="E38" s="200"/>
      <c r="F38" s="200"/>
      <c r="G38" s="200"/>
      <c r="H38" s="200"/>
      <c r="I38" s="199"/>
    </row>
    <row r="39" spans="2:9" x14ac:dyDescent="0.25">
      <c r="B39" s="187"/>
      <c r="C39" s="201" t="s">
        <v>698</v>
      </c>
      <c r="D39" s="200"/>
      <c r="E39" s="200"/>
      <c r="F39" s="200"/>
      <c r="G39" s="200"/>
      <c r="H39" s="200"/>
      <c r="I39" s="199"/>
    </row>
    <row r="40" spans="2:9" ht="15.75" thickBot="1" x14ac:dyDescent="0.3">
      <c r="B40" s="187"/>
      <c r="C40" s="201"/>
      <c r="D40" s="200"/>
      <c r="E40" s="200"/>
      <c r="F40" s="200"/>
      <c r="G40" s="200"/>
      <c r="H40" s="200"/>
      <c r="I40" s="199"/>
    </row>
    <row r="41" spans="2:9" ht="45" customHeight="1" x14ac:dyDescent="0.25">
      <c r="B41" s="187"/>
      <c r="C41" s="773" t="s">
        <v>764</v>
      </c>
      <c r="D41" s="774"/>
      <c r="E41" s="782"/>
      <c r="F41" s="782"/>
      <c r="G41" s="782"/>
      <c r="H41" s="783"/>
      <c r="I41" s="199"/>
    </row>
    <row r="42" spans="2:9" ht="45" customHeight="1" x14ac:dyDescent="0.25">
      <c r="B42" s="187"/>
      <c r="C42" s="801" t="s">
        <v>792</v>
      </c>
      <c r="D42" s="802"/>
      <c r="E42" s="803" t="s">
        <v>653</v>
      </c>
      <c r="F42" s="803"/>
      <c r="G42" s="803"/>
      <c r="H42" s="804"/>
      <c r="I42" s="199"/>
    </row>
    <row r="43" spans="2:9" ht="45" customHeight="1" x14ac:dyDescent="0.25">
      <c r="B43" s="187"/>
      <c r="C43" s="734" t="s">
        <v>1090</v>
      </c>
      <c r="D43" s="735"/>
      <c r="E43" s="812"/>
      <c r="F43" s="813"/>
      <c r="G43" s="813"/>
      <c r="H43" s="814"/>
      <c r="I43" s="199"/>
    </row>
    <row r="44" spans="2:9" ht="45" customHeight="1" thickBot="1" x14ac:dyDescent="0.3">
      <c r="B44" s="187"/>
      <c r="C44" s="826"/>
      <c r="D44" s="827"/>
      <c r="E44" s="828"/>
      <c r="F44" s="829"/>
      <c r="G44" s="829"/>
      <c r="H44" s="830"/>
      <c r="I44" s="199"/>
    </row>
    <row r="45" spans="2:9" x14ac:dyDescent="0.25">
      <c r="B45" s="187"/>
      <c r="C45" s="200"/>
      <c r="D45" s="200"/>
      <c r="E45" s="200"/>
      <c r="F45" s="200"/>
      <c r="G45" s="200"/>
      <c r="H45" s="200"/>
      <c r="I45" s="199"/>
    </row>
    <row r="46" spans="2:9" ht="15.75" thickBot="1" x14ac:dyDescent="0.3">
      <c r="B46" s="187"/>
      <c r="C46" s="197"/>
      <c r="D46" s="197"/>
      <c r="E46" s="197"/>
      <c r="F46" s="197"/>
      <c r="G46" s="197"/>
      <c r="H46" s="197"/>
      <c r="I46" s="196"/>
    </row>
    <row r="47" spans="2:9" ht="15.75" thickBot="1" x14ac:dyDescent="0.3">
      <c r="B47" s="198"/>
    </row>
  </sheetData>
  <mergeCells count="33">
    <mergeCell ref="C41:D41"/>
    <mergeCell ref="C42:D42"/>
    <mergeCell ref="E41:H41"/>
    <mergeCell ref="E42:H42"/>
    <mergeCell ref="C44:D44"/>
    <mergeCell ref="E44:H44"/>
    <mergeCell ref="C43:D43"/>
    <mergeCell ref="E43:H43"/>
    <mergeCell ref="C32:D32"/>
    <mergeCell ref="C33:D33"/>
    <mergeCell ref="C34:D34"/>
    <mergeCell ref="C35:D35"/>
    <mergeCell ref="C36:D36"/>
    <mergeCell ref="E32:H32"/>
    <mergeCell ref="E34:H34"/>
    <mergeCell ref="E35:H35"/>
    <mergeCell ref="E36:H36"/>
    <mergeCell ref="E33:H33"/>
    <mergeCell ref="C25:D25"/>
    <mergeCell ref="E25:H25"/>
    <mergeCell ref="C27:D27"/>
    <mergeCell ref="E27:H27"/>
    <mergeCell ref="C24:H24"/>
    <mergeCell ref="C26:D26"/>
    <mergeCell ref="E26:H26"/>
    <mergeCell ref="C11:H11"/>
    <mergeCell ref="C3:H3"/>
    <mergeCell ref="C8:D8"/>
    <mergeCell ref="C10:D10"/>
    <mergeCell ref="E8:H8"/>
    <mergeCell ref="E10:H10"/>
    <mergeCell ref="C9:D9"/>
    <mergeCell ref="E9:H9"/>
  </mergeCells>
  <pageMargins left="0.7" right="0.7" top="0.75" bottom="0.75" header="0.3" footer="0.3"/>
  <pageSetup paperSize="9" scale="40"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4</xdr:col>
                    <xdr:colOff>0</xdr:colOff>
                    <xdr:row>40</xdr:row>
                    <xdr:rowOff>0</xdr:rowOff>
                  </from>
                  <to>
                    <xdr:col>4</xdr:col>
                    <xdr:colOff>628650</xdr:colOff>
                    <xdr:row>41</xdr:row>
                    <xdr:rowOff>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4</xdr:col>
                    <xdr:colOff>676275</xdr:colOff>
                    <xdr:row>40</xdr:row>
                    <xdr:rowOff>0</xdr:rowOff>
                  </from>
                  <to>
                    <xdr:col>4</xdr:col>
                    <xdr:colOff>1295400</xdr:colOff>
                    <xdr:row>41</xdr:row>
                    <xdr:rowOff>0</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4</xdr:col>
                    <xdr:colOff>1285875</xdr:colOff>
                    <xdr:row>40</xdr:row>
                    <xdr:rowOff>0</xdr:rowOff>
                  </from>
                  <to>
                    <xdr:col>5</xdr:col>
                    <xdr:colOff>295275</xdr:colOff>
                    <xdr:row>41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4"/>
  <sheetViews>
    <sheetView workbookViewId="0">
      <selection activeCell="C29" sqref="C29:C38"/>
    </sheetView>
  </sheetViews>
  <sheetFormatPr defaultColWidth="9.28515625" defaultRowHeight="15" x14ac:dyDescent="0.25"/>
  <cols>
    <col min="1" max="2" width="1.7109375" style="13" customWidth="1"/>
    <col min="3" max="3" width="11.42578125" style="210" customWidth="1"/>
    <col min="4" max="4" width="116" style="209" customWidth="1"/>
    <col min="5" max="6" width="1.7109375" style="13" customWidth="1"/>
    <col min="7" max="16384" width="9.28515625" style="13"/>
  </cols>
  <sheetData>
    <row r="1" spans="2:6" ht="10.5" customHeight="1" thickBot="1" x14ac:dyDescent="0.3"/>
    <row r="2" spans="2:6" ht="15.75" thickBot="1" x14ac:dyDescent="0.3">
      <c r="B2" s="229"/>
      <c r="C2" s="228"/>
      <c r="D2" s="227"/>
      <c r="E2" s="226"/>
    </row>
    <row r="3" spans="2:6" ht="21" thickBot="1" x14ac:dyDescent="0.35">
      <c r="B3" s="218"/>
      <c r="C3" s="779" t="s">
        <v>730</v>
      </c>
      <c r="D3" s="781"/>
      <c r="E3" s="216"/>
    </row>
    <row r="4" spans="2:6" ht="20.25" x14ac:dyDescent="0.3">
      <c r="B4" s="218"/>
      <c r="C4" s="225"/>
      <c r="D4" s="225"/>
      <c r="E4" s="216"/>
    </row>
    <row r="5" spans="2:6" ht="20.25" x14ac:dyDescent="0.3">
      <c r="B5" s="218"/>
      <c r="C5" s="156" t="s">
        <v>729</v>
      </c>
      <c r="D5" s="225"/>
      <c r="E5" s="216"/>
    </row>
    <row r="6" spans="2:6" ht="15.75" thickBot="1" x14ac:dyDescent="0.3">
      <c r="B6" s="218"/>
      <c r="C6" s="223"/>
      <c r="D6" s="180"/>
      <c r="E6" s="216"/>
    </row>
    <row r="7" spans="2:6" ht="30" customHeight="1" x14ac:dyDescent="0.25">
      <c r="B7" s="218"/>
      <c r="C7" s="222" t="s">
        <v>716</v>
      </c>
      <c r="D7" s="221" t="s">
        <v>715</v>
      </c>
      <c r="E7" s="216"/>
    </row>
    <row r="8" spans="2:6" ht="45" x14ac:dyDescent="0.25">
      <c r="B8" s="218"/>
      <c r="C8" s="219">
        <v>1</v>
      </c>
      <c r="D8" s="165" t="s">
        <v>728</v>
      </c>
      <c r="E8" s="216"/>
      <c r="F8" s="211"/>
    </row>
    <row r="9" spans="2:6" x14ac:dyDescent="0.25">
      <c r="B9" s="218"/>
      <c r="C9" s="219">
        <v>2</v>
      </c>
      <c r="D9" s="165" t="s">
        <v>727</v>
      </c>
      <c r="E9" s="216"/>
    </row>
    <row r="10" spans="2:6" ht="45" x14ac:dyDescent="0.25">
      <c r="B10" s="218"/>
      <c r="C10" s="219">
        <v>3</v>
      </c>
      <c r="D10" s="165" t="s">
        <v>726</v>
      </c>
      <c r="E10" s="216"/>
    </row>
    <row r="11" spans="2:6" x14ac:dyDescent="0.25">
      <c r="B11" s="218"/>
      <c r="C11" s="219">
        <v>4</v>
      </c>
      <c r="D11" s="165" t="s">
        <v>725</v>
      </c>
      <c r="E11" s="216"/>
    </row>
    <row r="12" spans="2:6" ht="30" x14ac:dyDescent="0.25">
      <c r="B12" s="218"/>
      <c r="C12" s="219">
        <v>5</v>
      </c>
      <c r="D12" s="165" t="s">
        <v>724</v>
      </c>
      <c r="E12" s="216"/>
    </row>
    <row r="13" spans="2:6" x14ac:dyDescent="0.25">
      <c r="B13" s="218"/>
      <c r="C13" s="219">
        <v>6</v>
      </c>
      <c r="D13" s="165" t="s">
        <v>723</v>
      </c>
      <c r="E13" s="216"/>
    </row>
    <row r="14" spans="2:6" ht="30" x14ac:dyDescent="0.25">
      <c r="B14" s="218"/>
      <c r="C14" s="219">
        <v>7</v>
      </c>
      <c r="D14" s="165" t="s">
        <v>722</v>
      </c>
      <c r="E14" s="216"/>
    </row>
    <row r="15" spans="2:6" x14ac:dyDescent="0.25">
      <c r="B15" s="218"/>
      <c r="C15" s="219">
        <v>8</v>
      </c>
      <c r="D15" s="165" t="s">
        <v>721</v>
      </c>
      <c r="E15" s="216"/>
    </row>
    <row r="16" spans="2:6" x14ac:dyDescent="0.25">
      <c r="B16" s="218"/>
      <c r="C16" s="219">
        <v>9</v>
      </c>
      <c r="D16" s="165" t="s">
        <v>720</v>
      </c>
      <c r="E16" s="216"/>
    </row>
    <row r="17" spans="2:5" x14ac:dyDescent="0.25">
      <c r="B17" s="218"/>
      <c r="C17" s="219">
        <v>10</v>
      </c>
      <c r="D17" s="220" t="s">
        <v>719</v>
      </c>
      <c r="E17" s="216"/>
    </row>
    <row r="18" spans="2:5" ht="30.75" thickBot="1" x14ac:dyDescent="0.3">
      <c r="B18" s="218"/>
      <c r="C18" s="217">
        <v>11</v>
      </c>
      <c r="D18" s="188" t="s">
        <v>718</v>
      </c>
      <c r="E18" s="216"/>
    </row>
    <row r="19" spans="2:5" x14ac:dyDescent="0.25">
      <c r="B19" s="218"/>
      <c r="C19" s="224"/>
      <c r="D19" s="175"/>
      <c r="E19" s="216"/>
    </row>
    <row r="20" spans="2:5" x14ac:dyDescent="0.25">
      <c r="B20" s="218"/>
      <c r="C20" s="156" t="s">
        <v>717</v>
      </c>
      <c r="D20" s="175"/>
      <c r="E20" s="216"/>
    </row>
    <row r="21" spans="2:5" ht="15.75" thickBot="1" x14ac:dyDescent="0.3">
      <c r="B21" s="218"/>
      <c r="C21" s="223"/>
      <c r="D21" s="175"/>
      <c r="E21" s="216"/>
    </row>
    <row r="22" spans="2:5" ht="30" customHeight="1" x14ac:dyDescent="0.25">
      <c r="B22" s="218"/>
      <c r="C22" s="222" t="s">
        <v>716</v>
      </c>
      <c r="D22" s="221" t="s">
        <v>715</v>
      </c>
      <c r="E22" s="216"/>
    </row>
    <row r="23" spans="2:5" x14ac:dyDescent="0.25">
      <c r="B23" s="218"/>
      <c r="C23" s="219">
        <v>1</v>
      </c>
      <c r="D23" s="220" t="s">
        <v>714</v>
      </c>
      <c r="E23" s="216"/>
    </row>
    <row r="24" spans="2:5" x14ac:dyDescent="0.25">
      <c r="B24" s="218"/>
      <c r="C24" s="219">
        <v>2</v>
      </c>
      <c r="D24" s="165" t="s">
        <v>713</v>
      </c>
      <c r="E24" s="216"/>
    </row>
    <row r="25" spans="2:5" x14ac:dyDescent="0.25">
      <c r="B25" s="218"/>
      <c r="C25" s="219">
        <v>3</v>
      </c>
      <c r="D25" s="165" t="s">
        <v>712</v>
      </c>
      <c r="E25" s="216"/>
    </row>
    <row r="26" spans="2:5" x14ac:dyDescent="0.25">
      <c r="B26" s="218"/>
      <c r="C26" s="219">
        <v>4</v>
      </c>
      <c r="D26" s="165" t="s">
        <v>711</v>
      </c>
      <c r="E26" s="216"/>
    </row>
    <row r="27" spans="2:5" x14ac:dyDescent="0.25">
      <c r="B27" s="218"/>
      <c r="C27" s="219">
        <v>5</v>
      </c>
      <c r="D27" s="165" t="s">
        <v>710</v>
      </c>
      <c r="E27" s="216"/>
    </row>
    <row r="28" spans="2:5" ht="45.75" thickBot="1" x14ac:dyDescent="0.3">
      <c r="B28" s="218"/>
      <c r="C28" s="217">
        <v>6</v>
      </c>
      <c r="D28" s="188" t="s">
        <v>709</v>
      </c>
      <c r="E28" s="216"/>
    </row>
    <row r="29" spans="2:5" ht="15.75" thickBot="1" x14ac:dyDescent="0.3">
      <c r="B29" s="215"/>
      <c r="C29" s="214"/>
      <c r="D29" s="213"/>
      <c r="E29" s="212"/>
    </row>
    <row r="30" spans="2:5" x14ac:dyDescent="0.25">
      <c r="D30" s="211"/>
    </row>
    <row r="31" spans="2:5" x14ac:dyDescent="0.25">
      <c r="D31" s="211"/>
    </row>
    <row r="32" spans="2:5" x14ac:dyDescent="0.25">
      <c r="D32" s="211"/>
    </row>
    <row r="33" spans="4:4" x14ac:dyDescent="0.25">
      <c r="D33" s="211"/>
    </row>
    <row r="34" spans="4:4" x14ac:dyDescent="0.25">
      <c r="D34" s="211"/>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pageSetUpPr fitToPage="1"/>
  </sheetPr>
  <dimension ref="A1:BB137"/>
  <sheetViews>
    <sheetView topLeftCell="C1" zoomScale="80" zoomScaleNormal="80" zoomScaleSheetLayoutView="84" zoomScalePageLayoutView="80" workbookViewId="0">
      <selection activeCell="D49" sqref="D49:K56"/>
    </sheetView>
  </sheetViews>
  <sheetFormatPr defaultColWidth="8.7109375" defaultRowHeight="15" x14ac:dyDescent="0.25"/>
  <cols>
    <col min="1" max="2" width="2.28515625" customWidth="1"/>
    <col min="3" max="3" width="22.42578125" style="9" customWidth="1"/>
    <col min="4" max="4" width="15.42578125" customWidth="1"/>
    <col min="5" max="5" width="43.7109375" customWidth="1"/>
    <col min="6" max="6" width="16.28515625" customWidth="1"/>
    <col min="7" max="7" width="12.140625" customWidth="1"/>
    <col min="8" max="8" width="18.7109375" customWidth="1"/>
    <col min="9" max="9" width="25.85546875" customWidth="1"/>
    <col min="10" max="10" width="58.85546875" customWidth="1"/>
    <col min="11" max="11" width="13.7109375" customWidth="1"/>
    <col min="12" max="12" width="2.7109375" customWidth="1"/>
    <col min="13" max="13" width="2" customWidth="1"/>
    <col min="14" max="14" width="40.7109375" customWidth="1"/>
  </cols>
  <sheetData>
    <row r="1" spans="1:54" ht="15.75" thickBot="1" x14ac:dyDescent="0.3">
      <c r="A1" s="12"/>
      <c r="B1" s="12"/>
      <c r="C1" s="11"/>
      <c r="D1" s="12"/>
      <c r="E1" s="12"/>
      <c r="F1" s="12"/>
      <c r="G1" s="12"/>
      <c r="H1" s="12"/>
      <c r="I1" s="12"/>
      <c r="J1" s="531"/>
      <c r="K1" s="531"/>
      <c r="L1" s="12"/>
      <c r="N1" s="531"/>
      <c r="O1" s="531"/>
      <c r="P1" s="531"/>
      <c r="Q1" s="531"/>
      <c r="R1" s="531"/>
      <c r="S1" s="531"/>
      <c r="T1" s="531"/>
      <c r="U1" s="531"/>
      <c r="V1" s="531"/>
      <c r="W1" s="531"/>
      <c r="X1" s="531"/>
      <c r="Y1" s="531"/>
      <c r="Z1" s="531"/>
      <c r="AA1" s="531"/>
      <c r="AB1" s="531"/>
      <c r="AC1" s="531"/>
      <c r="AD1" s="531"/>
      <c r="AE1" s="531"/>
      <c r="AF1" s="531"/>
      <c r="AG1" s="531"/>
      <c r="AH1" s="531"/>
      <c r="AI1" s="531"/>
      <c r="AJ1" s="531"/>
      <c r="AK1" s="531"/>
      <c r="AL1" s="531"/>
      <c r="AM1" s="531"/>
      <c r="AN1" s="531"/>
      <c r="AO1" s="531"/>
      <c r="AP1" s="531"/>
      <c r="AQ1" s="531"/>
      <c r="AR1" s="531"/>
      <c r="AS1" s="531"/>
      <c r="AT1" s="531"/>
      <c r="AU1" s="531"/>
      <c r="AV1" s="531"/>
      <c r="AW1" s="531"/>
      <c r="AX1" s="531"/>
      <c r="AY1" s="531"/>
      <c r="AZ1" s="531"/>
      <c r="BA1" s="531"/>
      <c r="BB1" s="531"/>
    </row>
    <row r="2" spans="1:54" ht="15.75" thickBot="1" x14ac:dyDescent="0.3">
      <c r="A2" s="12"/>
      <c r="B2" s="15"/>
      <c r="C2" s="16"/>
      <c r="D2" s="17"/>
      <c r="E2" s="17"/>
      <c r="F2" s="17"/>
      <c r="G2" s="17"/>
      <c r="H2" s="17"/>
      <c r="I2" s="17"/>
      <c r="J2" s="532"/>
      <c r="K2" s="532"/>
      <c r="L2" s="18"/>
      <c r="N2" s="531"/>
      <c r="O2" s="531"/>
      <c r="P2" s="531"/>
      <c r="Q2" s="531"/>
      <c r="R2" s="531"/>
      <c r="S2" s="531"/>
      <c r="T2" s="531"/>
      <c r="U2" s="531"/>
      <c r="V2" s="531"/>
      <c r="W2" s="531"/>
      <c r="X2" s="531"/>
      <c r="Y2" s="531"/>
      <c r="Z2" s="531"/>
      <c r="AA2" s="531"/>
      <c r="AB2" s="531"/>
      <c r="AC2" s="531"/>
      <c r="AD2" s="531"/>
      <c r="AE2" s="531"/>
      <c r="AF2" s="531"/>
      <c r="AG2" s="531"/>
      <c r="AH2" s="531"/>
      <c r="AI2" s="531"/>
      <c r="AJ2" s="531"/>
      <c r="AK2" s="531"/>
      <c r="AL2" s="531"/>
      <c r="AM2" s="531"/>
      <c r="AN2" s="531"/>
      <c r="AO2" s="531"/>
      <c r="AP2" s="531"/>
      <c r="AQ2" s="531"/>
      <c r="AR2" s="531"/>
      <c r="AS2" s="531"/>
      <c r="AT2" s="531"/>
      <c r="AU2" s="531"/>
      <c r="AV2" s="531"/>
      <c r="AW2" s="531"/>
      <c r="AX2" s="531"/>
      <c r="AY2" s="531"/>
      <c r="AZ2" s="531"/>
      <c r="BA2" s="531"/>
      <c r="BB2" s="531"/>
    </row>
    <row r="3" spans="1:54" ht="21" thickBot="1" x14ac:dyDescent="0.35">
      <c r="A3" s="12"/>
      <c r="B3" s="39"/>
      <c r="C3" s="725" t="s">
        <v>236</v>
      </c>
      <c r="D3" s="726"/>
      <c r="E3" s="726"/>
      <c r="F3" s="726"/>
      <c r="G3" s="726"/>
      <c r="H3" s="726"/>
      <c r="I3" s="726"/>
      <c r="J3" s="726"/>
      <c r="K3" s="727"/>
      <c r="L3" s="41"/>
      <c r="N3" s="531"/>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c r="AN3" s="531"/>
      <c r="AO3" s="531"/>
      <c r="AP3" s="531"/>
      <c r="AQ3" s="531"/>
      <c r="AR3" s="531"/>
      <c r="AS3" s="531"/>
      <c r="AT3" s="531"/>
      <c r="AU3" s="531"/>
      <c r="AV3" s="531"/>
      <c r="AW3" s="531"/>
      <c r="AX3" s="531"/>
      <c r="AY3" s="531"/>
      <c r="AZ3" s="531"/>
      <c r="BA3" s="531"/>
      <c r="BB3" s="531"/>
    </row>
    <row r="4" spans="1:54" ht="15" customHeight="1" x14ac:dyDescent="0.25">
      <c r="A4" s="12"/>
      <c r="B4" s="19"/>
      <c r="C4" s="875" t="s">
        <v>793</v>
      </c>
      <c r="D4" s="875"/>
      <c r="E4" s="875"/>
      <c r="F4" s="875"/>
      <c r="G4" s="875"/>
      <c r="H4" s="875"/>
      <c r="I4" s="875"/>
      <c r="J4" s="875"/>
      <c r="K4" s="875"/>
      <c r="L4" s="20"/>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531"/>
      <c r="AP4" s="531"/>
      <c r="AQ4" s="531"/>
      <c r="AR4" s="531"/>
      <c r="AS4" s="531"/>
      <c r="AT4" s="531"/>
      <c r="AU4" s="531"/>
      <c r="AV4" s="531"/>
      <c r="AW4" s="531"/>
      <c r="AX4" s="531"/>
      <c r="AY4" s="531"/>
      <c r="AZ4" s="531"/>
      <c r="BA4" s="531"/>
      <c r="BB4" s="531"/>
    </row>
    <row r="5" spans="1:54" ht="15" customHeight="1" x14ac:dyDescent="0.25">
      <c r="A5" s="12"/>
      <c r="B5" s="19"/>
      <c r="C5" s="876" t="s">
        <v>811</v>
      </c>
      <c r="D5" s="876"/>
      <c r="E5" s="876"/>
      <c r="F5" s="876"/>
      <c r="G5" s="876"/>
      <c r="H5" s="876"/>
      <c r="I5" s="876"/>
      <c r="J5" s="876"/>
      <c r="K5" s="876"/>
      <c r="L5" s="20"/>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c r="AM5" s="531"/>
      <c r="AN5" s="531"/>
      <c r="AO5" s="531"/>
      <c r="AP5" s="531"/>
      <c r="AQ5" s="531"/>
      <c r="AR5" s="531"/>
      <c r="AS5" s="531"/>
      <c r="AT5" s="531"/>
      <c r="AU5" s="531"/>
      <c r="AV5" s="531"/>
      <c r="AW5" s="531"/>
      <c r="AX5" s="531"/>
      <c r="AY5" s="531"/>
      <c r="AZ5" s="531"/>
      <c r="BA5" s="531"/>
      <c r="BB5" s="531"/>
    </row>
    <row r="6" spans="1:54" x14ac:dyDescent="0.25">
      <c r="A6" s="12"/>
      <c r="B6" s="19"/>
      <c r="C6" s="533"/>
      <c r="D6" s="21"/>
      <c r="E6" s="21"/>
      <c r="F6" s="21"/>
      <c r="G6" s="21"/>
      <c r="H6" s="21"/>
      <c r="I6" s="21"/>
      <c r="J6" s="534"/>
      <c r="K6" s="534"/>
      <c r="L6" s="20"/>
      <c r="N6" s="531"/>
      <c r="O6" s="531"/>
      <c r="P6" s="531"/>
      <c r="Q6" s="531"/>
      <c r="R6" s="531"/>
      <c r="S6" s="531"/>
      <c r="T6" s="531"/>
      <c r="U6" s="531"/>
      <c r="V6" s="531"/>
      <c r="W6" s="531"/>
      <c r="X6" s="531"/>
      <c r="Y6" s="531"/>
      <c r="Z6" s="531"/>
      <c r="AA6" s="531"/>
      <c r="AB6" s="531"/>
      <c r="AC6" s="531"/>
      <c r="AD6" s="531"/>
      <c r="AE6" s="531"/>
      <c r="AF6" s="531"/>
      <c r="AG6" s="531"/>
      <c r="AH6" s="531"/>
      <c r="AI6" s="531"/>
      <c r="AJ6" s="531"/>
      <c r="AK6" s="531"/>
      <c r="AL6" s="531"/>
      <c r="AM6" s="531"/>
      <c r="AN6" s="531"/>
      <c r="AO6" s="531"/>
      <c r="AP6" s="531"/>
      <c r="AQ6" s="531"/>
      <c r="AR6" s="531"/>
      <c r="AS6" s="531"/>
      <c r="AT6" s="531"/>
      <c r="AU6" s="531"/>
      <c r="AV6" s="531"/>
      <c r="AW6" s="531"/>
      <c r="AX6" s="531"/>
      <c r="AY6" s="531"/>
      <c r="AZ6" s="531"/>
      <c r="BA6" s="531"/>
      <c r="BB6" s="531"/>
    </row>
    <row r="7" spans="1:54" ht="28.9" customHeight="1" thickBot="1" x14ac:dyDescent="0.3">
      <c r="A7" s="12"/>
      <c r="B7" s="19"/>
      <c r="C7" s="533"/>
      <c r="D7" s="860" t="s">
        <v>821</v>
      </c>
      <c r="E7" s="860"/>
      <c r="F7" s="860" t="s">
        <v>775</v>
      </c>
      <c r="G7" s="860"/>
      <c r="H7" s="861" t="s">
        <v>240</v>
      </c>
      <c r="I7" s="861"/>
      <c r="J7" s="535" t="s">
        <v>241</v>
      </c>
      <c r="K7" s="535" t="s">
        <v>224</v>
      </c>
      <c r="L7" s="20"/>
      <c r="N7" s="531"/>
      <c r="O7" s="531"/>
      <c r="P7" s="531"/>
      <c r="Q7" s="531"/>
      <c r="R7" s="531"/>
      <c r="S7" s="531"/>
      <c r="T7" s="531"/>
      <c r="U7" s="531"/>
      <c r="V7" s="531"/>
      <c r="W7" s="531"/>
      <c r="X7" s="531"/>
      <c r="Y7" s="531"/>
      <c r="Z7" s="531"/>
      <c r="AA7" s="531"/>
      <c r="AB7" s="531"/>
      <c r="AC7" s="531"/>
      <c r="AD7" s="531"/>
      <c r="AE7" s="531"/>
      <c r="AF7" s="531"/>
      <c r="AG7" s="531"/>
      <c r="AH7" s="531"/>
      <c r="AI7" s="531"/>
      <c r="AJ7" s="531"/>
      <c r="AK7" s="531"/>
      <c r="AL7" s="531"/>
      <c r="AM7" s="531"/>
      <c r="AN7" s="531"/>
      <c r="AO7" s="531"/>
      <c r="AP7" s="531"/>
      <c r="AQ7" s="531"/>
      <c r="AR7" s="531"/>
      <c r="AS7" s="531"/>
      <c r="AT7" s="531"/>
      <c r="AU7" s="531"/>
      <c r="AV7" s="531"/>
      <c r="AW7" s="531"/>
      <c r="AX7" s="531"/>
      <c r="AY7" s="531"/>
      <c r="AZ7" s="531"/>
      <c r="BA7" s="531"/>
      <c r="BB7" s="531"/>
    </row>
    <row r="8" spans="1:54" s="540" customFormat="1" ht="154.5" customHeight="1" thickBot="1" x14ac:dyDescent="0.3">
      <c r="A8" s="536"/>
      <c r="B8" s="537"/>
      <c r="C8" s="538" t="s">
        <v>774</v>
      </c>
      <c r="D8" s="845" t="s">
        <v>1125</v>
      </c>
      <c r="E8" s="846"/>
      <c r="F8" s="845" t="s">
        <v>797</v>
      </c>
      <c r="G8" s="846"/>
      <c r="H8" s="845" t="s">
        <v>1126</v>
      </c>
      <c r="I8" s="846"/>
      <c r="J8" s="340" t="s">
        <v>1180</v>
      </c>
      <c r="K8" s="340" t="s">
        <v>20</v>
      </c>
      <c r="L8" s="539"/>
      <c r="N8" s="343"/>
      <c r="O8" s="343"/>
      <c r="P8" s="343"/>
      <c r="Q8" s="343"/>
      <c r="R8" s="343"/>
      <c r="S8" s="343"/>
      <c r="T8" s="343"/>
      <c r="U8" s="343"/>
      <c r="V8" s="343"/>
      <c r="W8" s="343"/>
      <c r="X8" s="343"/>
      <c r="Y8" s="343"/>
      <c r="Z8" s="343"/>
      <c r="AA8" s="343"/>
      <c r="AB8" s="343"/>
      <c r="AC8" s="343"/>
      <c r="AD8" s="343"/>
      <c r="AE8" s="343"/>
      <c r="AF8" s="343"/>
      <c r="AG8" s="343"/>
      <c r="AH8" s="343"/>
      <c r="AI8" s="343"/>
      <c r="AJ8" s="343"/>
      <c r="AK8" s="343"/>
      <c r="AL8" s="343"/>
      <c r="AM8" s="343"/>
      <c r="AN8" s="343"/>
      <c r="AO8" s="343"/>
      <c r="AP8" s="343"/>
      <c r="AQ8" s="343"/>
      <c r="AR8" s="343"/>
      <c r="AS8" s="343"/>
      <c r="AT8" s="343"/>
      <c r="AU8" s="343"/>
      <c r="AV8" s="343"/>
      <c r="AW8" s="343"/>
      <c r="AX8" s="343"/>
      <c r="AY8" s="343"/>
      <c r="AZ8" s="343"/>
      <c r="BA8" s="343"/>
      <c r="BB8" s="343"/>
    </row>
    <row r="9" spans="1:54" s="540" customFormat="1" ht="45.75" thickBot="1" x14ac:dyDescent="0.3">
      <c r="A9" s="536"/>
      <c r="B9" s="537"/>
      <c r="C9" s="538"/>
      <c r="D9" s="845" t="s">
        <v>1127</v>
      </c>
      <c r="E9" s="846"/>
      <c r="F9" s="845" t="s">
        <v>797</v>
      </c>
      <c r="G9" s="846"/>
      <c r="H9" s="845" t="s">
        <v>1128</v>
      </c>
      <c r="I9" s="846"/>
      <c r="J9" s="340" t="s">
        <v>1129</v>
      </c>
      <c r="K9" s="340" t="s">
        <v>20</v>
      </c>
      <c r="L9" s="539"/>
      <c r="N9" s="343"/>
      <c r="O9" s="343"/>
      <c r="P9" s="343"/>
      <c r="Q9" s="343"/>
      <c r="R9" s="343"/>
      <c r="S9" s="343"/>
      <c r="T9" s="343"/>
      <c r="U9" s="343"/>
      <c r="V9" s="343"/>
      <c r="W9" s="343"/>
      <c r="X9" s="343"/>
      <c r="Y9" s="343"/>
      <c r="Z9" s="343"/>
      <c r="AA9" s="343"/>
      <c r="AB9" s="343"/>
      <c r="AC9" s="343"/>
      <c r="AD9" s="343"/>
      <c r="AE9" s="343"/>
      <c r="AF9" s="343"/>
      <c r="AG9" s="343"/>
      <c r="AH9" s="343"/>
      <c r="AI9" s="343"/>
      <c r="AJ9" s="343"/>
      <c r="AK9" s="343"/>
      <c r="AL9" s="343"/>
      <c r="AM9" s="343"/>
      <c r="AN9" s="343"/>
      <c r="AO9" s="343"/>
      <c r="AP9" s="343"/>
      <c r="AQ9" s="343"/>
      <c r="AR9" s="343"/>
      <c r="AS9" s="343"/>
      <c r="AT9" s="343"/>
      <c r="AU9" s="343"/>
      <c r="AV9" s="343"/>
      <c r="AW9" s="343"/>
      <c r="AX9" s="343"/>
      <c r="AY9" s="343"/>
      <c r="AZ9" s="343"/>
      <c r="BA9" s="343"/>
      <c r="BB9" s="343"/>
    </row>
    <row r="10" spans="1:54" s="540" customFormat="1" ht="69" customHeight="1" thickBot="1" x14ac:dyDescent="0.3">
      <c r="A10" s="536"/>
      <c r="B10" s="537"/>
      <c r="C10" s="538"/>
      <c r="D10" s="845" t="s">
        <v>1010</v>
      </c>
      <c r="E10" s="846"/>
      <c r="F10" s="845" t="s">
        <v>797</v>
      </c>
      <c r="G10" s="846"/>
      <c r="H10" s="845" t="s">
        <v>1130</v>
      </c>
      <c r="I10" s="846"/>
      <c r="J10" s="541" t="s">
        <v>1131</v>
      </c>
      <c r="K10" s="340" t="s">
        <v>20</v>
      </c>
      <c r="L10" s="539"/>
      <c r="N10" s="343"/>
      <c r="O10" s="343"/>
      <c r="P10" s="343"/>
      <c r="Q10" s="343"/>
      <c r="R10" s="343"/>
      <c r="S10" s="343"/>
      <c r="T10" s="343"/>
      <c r="U10" s="343"/>
      <c r="V10" s="343"/>
      <c r="W10" s="343"/>
      <c r="X10" s="343"/>
      <c r="Y10" s="343"/>
      <c r="Z10" s="343"/>
      <c r="AA10" s="343"/>
      <c r="AB10" s="343"/>
      <c r="AC10" s="343"/>
      <c r="AD10" s="343"/>
      <c r="AE10" s="343"/>
      <c r="AF10" s="343"/>
      <c r="AG10" s="343"/>
      <c r="AH10" s="343"/>
      <c r="AI10" s="343"/>
      <c r="AJ10" s="343"/>
      <c r="AK10" s="343"/>
      <c r="AL10" s="343"/>
      <c r="AM10" s="343"/>
      <c r="AN10" s="343"/>
      <c r="AO10" s="343"/>
      <c r="AP10" s="343"/>
      <c r="AQ10" s="343"/>
      <c r="AR10" s="343"/>
      <c r="AS10" s="343"/>
      <c r="AT10" s="343"/>
      <c r="AU10" s="343"/>
      <c r="AV10" s="343"/>
      <c r="AW10" s="343"/>
      <c r="AX10" s="343"/>
      <c r="AY10" s="343"/>
      <c r="AZ10" s="343"/>
      <c r="BA10" s="343"/>
      <c r="BB10" s="343"/>
    </row>
    <row r="11" spans="1:54" s="540" customFormat="1" ht="90.75" thickBot="1" x14ac:dyDescent="0.3">
      <c r="A11" s="536"/>
      <c r="B11" s="537"/>
      <c r="C11" s="538"/>
      <c r="D11" s="845" t="s">
        <v>1012</v>
      </c>
      <c r="E11" s="846"/>
      <c r="F11" s="845" t="s">
        <v>797</v>
      </c>
      <c r="G11" s="846"/>
      <c r="H11" s="845" t="s">
        <v>1132</v>
      </c>
      <c r="I11" s="846"/>
      <c r="J11" s="340" t="s">
        <v>1181</v>
      </c>
      <c r="K11" s="340" t="s">
        <v>20</v>
      </c>
      <c r="L11" s="539"/>
      <c r="N11" s="343"/>
      <c r="O11" s="343"/>
      <c r="P11" s="343"/>
      <c r="Q11" s="343"/>
      <c r="R11" s="343"/>
      <c r="S11" s="343"/>
      <c r="T11" s="343"/>
      <c r="U11" s="343"/>
      <c r="V11" s="343"/>
      <c r="W11" s="343"/>
      <c r="X11" s="343"/>
      <c r="Y11" s="343"/>
      <c r="Z11" s="343"/>
      <c r="AA11" s="343"/>
      <c r="AB11" s="343"/>
      <c r="AC11" s="343"/>
      <c r="AD11" s="343"/>
      <c r="AE11" s="343"/>
      <c r="AF11" s="343"/>
      <c r="AG11" s="343"/>
      <c r="AH11" s="343"/>
      <c r="AI11" s="343"/>
      <c r="AJ11" s="343"/>
      <c r="AK11" s="343"/>
      <c r="AL11" s="343"/>
      <c r="AM11" s="343"/>
      <c r="AN11" s="343"/>
      <c r="AO11" s="343"/>
      <c r="AP11" s="343"/>
      <c r="AQ11" s="343"/>
      <c r="AR11" s="343"/>
      <c r="AS11" s="343"/>
      <c r="AT11" s="343"/>
      <c r="AU11" s="343"/>
      <c r="AV11" s="343"/>
      <c r="AW11" s="343"/>
      <c r="AX11" s="343"/>
      <c r="AY11" s="343"/>
      <c r="AZ11" s="343"/>
      <c r="BA11" s="343"/>
      <c r="BB11" s="343"/>
    </row>
    <row r="12" spans="1:54" s="540" customFormat="1" ht="120.75" thickBot="1" x14ac:dyDescent="0.3">
      <c r="A12" s="536"/>
      <c r="B12" s="537"/>
      <c r="C12" s="538"/>
      <c r="D12" s="845" t="s">
        <v>1133</v>
      </c>
      <c r="E12" s="846"/>
      <c r="F12" s="845" t="s">
        <v>800</v>
      </c>
      <c r="G12" s="846"/>
      <c r="H12" s="845" t="s">
        <v>1134</v>
      </c>
      <c r="I12" s="846"/>
      <c r="J12" s="340" t="s">
        <v>1182</v>
      </c>
      <c r="K12" s="340" t="s">
        <v>20</v>
      </c>
      <c r="L12" s="539"/>
      <c r="N12" s="343"/>
      <c r="O12" s="343"/>
      <c r="P12" s="343"/>
      <c r="Q12" s="343"/>
      <c r="R12" s="343"/>
      <c r="S12" s="343"/>
      <c r="T12" s="343"/>
      <c r="U12" s="343"/>
      <c r="V12" s="343"/>
      <c r="W12" s="343"/>
      <c r="X12" s="343"/>
      <c r="Y12" s="343"/>
      <c r="Z12" s="343"/>
      <c r="AA12" s="343"/>
      <c r="AB12" s="343"/>
      <c r="AC12" s="343"/>
      <c r="AD12" s="343"/>
      <c r="AE12" s="343"/>
      <c r="AF12" s="343"/>
      <c r="AG12" s="343"/>
      <c r="AH12" s="343"/>
      <c r="AI12" s="343"/>
      <c r="AJ12" s="343"/>
      <c r="AK12" s="343"/>
      <c r="AL12" s="343"/>
      <c r="AM12" s="343"/>
      <c r="AN12" s="343"/>
      <c r="AO12" s="343"/>
      <c r="AP12" s="343"/>
      <c r="AQ12" s="343"/>
      <c r="AR12" s="343"/>
      <c r="AS12" s="343"/>
      <c r="AT12" s="343"/>
      <c r="AU12" s="343"/>
      <c r="AV12" s="343"/>
      <c r="AW12" s="343"/>
      <c r="AX12" s="343"/>
      <c r="AY12" s="343"/>
      <c r="AZ12" s="343"/>
      <c r="BA12" s="343"/>
      <c r="BB12" s="343"/>
    </row>
    <row r="13" spans="1:54" s="540" customFormat="1" ht="345.75" thickBot="1" x14ac:dyDescent="0.3">
      <c r="A13" s="536"/>
      <c r="B13" s="537"/>
      <c r="C13" s="538"/>
      <c r="D13" s="845" t="s">
        <v>1023</v>
      </c>
      <c r="E13" s="846"/>
      <c r="F13" s="845" t="s">
        <v>1135</v>
      </c>
      <c r="G13" s="846"/>
      <c r="H13" s="845" t="s">
        <v>1136</v>
      </c>
      <c r="I13" s="846"/>
      <c r="J13" s="340" t="s">
        <v>1183</v>
      </c>
      <c r="K13" s="340" t="s">
        <v>20</v>
      </c>
      <c r="L13" s="539"/>
      <c r="N13" s="343"/>
      <c r="O13" s="343"/>
      <c r="P13" s="343"/>
      <c r="Q13" s="343"/>
      <c r="R13" s="343"/>
      <c r="S13" s="343"/>
      <c r="T13" s="343"/>
      <c r="U13" s="343"/>
      <c r="V13" s="343"/>
      <c r="W13" s="343"/>
      <c r="X13" s="343"/>
      <c r="Y13" s="343"/>
      <c r="Z13" s="343"/>
      <c r="AA13" s="343"/>
      <c r="AB13" s="343"/>
      <c r="AC13" s="343"/>
      <c r="AD13" s="343"/>
      <c r="AE13" s="343"/>
      <c r="AF13" s="343"/>
      <c r="AG13" s="343"/>
      <c r="AH13" s="343"/>
      <c r="AI13" s="343"/>
      <c r="AJ13" s="343"/>
      <c r="AK13" s="343"/>
      <c r="AL13" s="343"/>
      <c r="AM13" s="343"/>
      <c r="AN13" s="343"/>
      <c r="AO13" s="343"/>
      <c r="AP13" s="343"/>
      <c r="AQ13" s="343"/>
      <c r="AR13" s="343"/>
      <c r="AS13" s="343"/>
      <c r="AT13" s="343"/>
      <c r="AU13" s="343"/>
      <c r="AV13" s="343"/>
      <c r="AW13" s="343"/>
      <c r="AX13" s="343"/>
      <c r="AY13" s="343"/>
      <c r="AZ13" s="343"/>
      <c r="BA13" s="343"/>
      <c r="BB13" s="343"/>
    </row>
    <row r="14" spans="1:54" s="540" customFormat="1" ht="105.75" thickBot="1" x14ac:dyDescent="0.3">
      <c r="A14" s="536"/>
      <c r="B14" s="537"/>
      <c r="C14" s="538"/>
      <c r="D14" s="845" t="s">
        <v>1032</v>
      </c>
      <c r="E14" s="846"/>
      <c r="F14" s="845" t="s">
        <v>796</v>
      </c>
      <c r="G14" s="846"/>
      <c r="H14" s="845" t="s">
        <v>1137</v>
      </c>
      <c r="I14" s="846"/>
      <c r="J14" s="340" t="s">
        <v>1184</v>
      </c>
      <c r="K14" s="340" t="s">
        <v>20</v>
      </c>
      <c r="L14" s="539"/>
      <c r="N14" s="343"/>
      <c r="O14" s="343"/>
      <c r="P14" s="343"/>
      <c r="Q14" s="343"/>
      <c r="R14" s="343"/>
      <c r="S14" s="343"/>
      <c r="T14" s="343"/>
      <c r="U14" s="343"/>
      <c r="V14" s="343"/>
      <c r="W14" s="343"/>
      <c r="X14" s="343"/>
      <c r="Y14" s="343"/>
      <c r="Z14" s="343"/>
      <c r="AA14" s="343"/>
      <c r="AB14" s="343"/>
      <c r="AC14" s="343"/>
      <c r="AD14" s="343"/>
      <c r="AE14" s="343"/>
      <c r="AF14" s="343"/>
      <c r="AG14" s="343"/>
      <c r="AH14" s="343"/>
      <c r="AI14" s="343"/>
      <c r="AJ14" s="343"/>
      <c r="AK14" s="343"/>
      <c r="AL14" s="343"/>
      <c r="AM14" s="343"/>
      <c r="AN14" s="343"/>
      <c r="AO14" s="343"/>
      <c r="AP14" s="343"/>
      <c r="AQ14" s="343"/>
      <c r="AR14" s="343"/>
      <c r="AS14" s="343"/>
      <c r="AT14" s="343"/>
      <c r="AU14" s="343"/>
      <c r="AV14" s="343"/>
      <c r="AW14" s="343"/>
      <c r="AX14" s="343"/>
      <c r="AY14" s="343"/>
      <c r="AZ14" s="343"/>
      <c r="BA14" s="343"/>
      <c r="BB14" s="343"/>
    </row>
    <row r="15" spans="1:54" s="540" customFormat="1" ht="135.75" thickBot="1" x14ac:dyDescent="0.3">
      <c r="A15" s="536"/>
      <c r="B15" s="537"/>
      <c r="C15" s="538"/>
      <c r="D15" s="845" t="s">
        <v>1037</v>
      </c>
      <c r="E15" s="846"/>
      <c r="F15" s="845" t="s">
        <v>800</v>
      </c>
      <c r="G15" s="846"/>
      <c r="H15" s="845" t="s">
        <v>1138</v>
      </c>
      <c r="I15" s="846"/>
      <c r="J15" s="340" t="s">
        <v>1185</v>
      </c>
      <c r="K15" s="340" t="s">
        <v>20</v>
      </c>
      <c r="L15" s="539"/>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3"/>
      <c r="AK15" s="343"/>
      <c r="AL15" s="343"/>
      <c r="AM15" s="343"/>
      <c r="AN15" s="343"/>
      <c r="AO15" s="343"/>
      <c r="AP15" s="343"/>
      <c r="AQ15" s="343"/>
      <c r="AR15" s="343"/>
      <c r="AS15" s="343"/>
      <c r="AT15" s="343"/>
      <c r="AU15" s="343"/>
      <c r="AV15" s="343"/>
      <c r="AW15" s="343"/>
      <c r="AX15" s="343"/>
      <c r="AY15" s="343"/>
      <c r="AZ15" s="343"/>
      <c r="BA15" s="343"/>
      <c r="BB15" s="343"/>
    </row>
    <row r="16" spans="1:54" s="540" customFormat="1" ht="45" customHeight="1" thickBot="1" x14ac:dyDescent="0.3">
      <c r="A16" s="536"/>
      <c r="B16" s="537"/>
      <c r="C16" s="538"/>
      <c r="D16" s="845" t="s">
        <v>1045</v>
      </c>
      <c r="E16" s="846"/>
      <c r="F16" s="845" t="s">
        <v>798</v>
      </c>
      <c r="G16" s="846"/>
      <c r="H16" s="845" t="s">
        <v>1139</v>
      </c>
      <c r="I16" s="846"/>
      <c r="J16" s="340" t="s">
        <v>1186</v>
      </c>
      <c r="K16" s="340" t="s">
        <v>20</v>
      </c>
      <c r="L16" s="539"/>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3"/>
      <c r="AK16" s="343"/>
      <c r="AL16" s="343"/>
      <c r="AM16" s="343"/>
      <c r="AN16" s="343"/>
      <c r="AO16" s="343"/>
      <c r="AP16" s="343"/>
      <c r="AQ16" s="343"/>
      <c r="AR16" s="343"/>
      <c r="AS16" s="343"/>
      <c r="AT16" s="343"/>
      <c r="AU16" s="343"/>
      <c r="AV16" s="343"/>
      <c r="AW16" s="343"/>
      <c r="AX16" s="343"/>
      <c r="AY16" s="343"/>
      <c r="AZ16" s="343"/>
      <c r="BA16" s="343"/>
      <c r="BB16" s="343"/>
    </row>
    <row r="17" spans="1:54" s="540" customFormat="1" ht="140.25" customHeight="1" thickBot="1" x14ac:dyDescent="0.3">
      <c r="A17" s="536"/>
      <c r="B17" s="537"/>
      <c r="C17" s="538"/>
      <c r="D17" s="845" t="s">
        <v>1049</v>
      </c>
      <c r="E17" s="846"/>
      <c r="F17" s="845" t="s">
        <v>798</v>
      </c>
      <c r="G17" s="846"/>
      <c r="H17" s="845" t="s">
        <v>1140</v>
      </c>
      <c r="I17" s="846"/>
      <c r="J17" s="340" t="s">
        <v>1141</v>
      </c>
      <c r="K17" s="340" t="s">
        <v>20</v>
      </c>
      <c r="L17" s="539"/>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3"/>
      <c r="AX17" s="343"/>
      <c r="AY17" s="343"/>
      <c r="AZ17" s="343"/>
      <c r="BA17" s="343"/>
      <c r="BB17" s="343"/>
    </row>
    <row r="18" spans="1:54" s="540" customFormat="1" ht="72" customHeight="1" thickBot="1" x14ac:dyDescent="0.3">
      <c r="A18" s="536"/>
      <c r="B18" s="537"/>
      <c r="C18" s="538"/>
      <c r="D18" s="845" t="s">
        <v>1056</v>
      </c>
      <c r="E18" s="846"/>
      <c r="F18" s="845" t="s">
        <v>798</v>
      </c>
      <c r="G18" s="846"/>
      <c r="H18" s="845" t="s">
        <v>1142</v>
      </c>
      <c r="I18" s="846"/>
      <c r="J18" s="340" t="s">
        <v>1143</v>
      </c>
      <c r="K18" s="340" t="s">
        <v>20</v>
      </c>
      <c r="L18" s="539"/>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c r="AN18" s="343"/>
      <c r="AO18" s="343"/>
      <c r="AP18" s="343"/>
      <c r="AQ18" s="343"/>
      <c r="AR18" s="343"/>
      <c r="AS18" s="343"/>
      <c r="AT18" s="343"/>
      <c r="AU18" s="343"/>
      <c r="AV18" s="343"/>
      <c r="AW18" s="343"/>
      <c r="AX18" s="343"/>
      <c r="AY18" s="343"/>
      <c r="AZ18" s="343"/>
      <c r="BA18" s="343"/>
      <c r="BB18" s="343"/>
    </row>
    <row r="19" spans="1:54" s="9" customFormat="1" ht="15.75" thickBot="1" x14ac:dyDescent="0.3">
      <c r="A19" s="11"/>
      <c r="B19" s="22"/>
      <c r="C19" s="542"/>
      <c r="D19" s="543"/>
      <c r="E19" s="543"/>
      <c r="F19" s="543"/>
      <c r="G19" s="543"/>
      <c r="H19" s="543"/>
      <c r="I19" s="543"/>
      <c r="J19" s="544" t="s">
        <v>237</v>
      </c>
      <c r="K19" s="545" t="s">
        <v>20</v>
      </c>
      <c r="L19" s="23"/>
      <c r="N19" s="531"/>
      <c r="O19" s="531"/>
      <c r="P19" s="531"/>
      <c r="Q19" s="531"/>
      <c r="R19" s="531"/>
      <c r="S19" s="531"/>
      <c r="T19" s="531"/>
      <c r="U19" s="531"/>
      <c r="V19" s="531"/>
      <c r="W19" s="531"/>
      <c r="X19" s="531"/>
      <c r="Y19" s="531"/>
      <c r="Z19" s="531"/>
      <c r="AA19" s="531"/>
      <c r="AB19" s="531"/>
      <c r="AC19" s="531"/>
      <c r="AD19" s="531"/>
      <c r="AE19" s="531"/>
      <c r="AF19" s="531"/>
      <c r="AG19" s="531"/>
      <c r="AH19" s="531"/>
      <c r="AI19" s="531"/>
      <c r="AJ19" s="531"/>
      <c r="AK19" s="531"/>
      <c r="AL19" s="531"/>
      <c r="AM19" s="531"/>
      <c r="AN19" s="531"/>
      <c r="AO19" s="531"/>
      <c r="AP19" s="531"/>
      <c r="AQ19" s="531"/>
      <c r="AR19" s="531"/>
      <c r="AS19" s="531"/>
      <c r="AT19" s="531"/>
      <c r="AU19" s="531"/>
      <c r="AV19" s="531"/>
      <c r="AW19" s="531"/>
      <c r="AX19" s="531"/>
      <c r="AY19" s="531"/>
      <c r="AZ19" s="531"/>
      <c r="BA19" s="531"/>
      <c r="BB19" s="531"/>
    </row>
    <row r="20" spans="1:54" s="9" customFormat="1" x14ac:dyDescent="0.25">
      <c r="A20" s="11"/>
      <c r="B20" s="22"/>
      <c r="C20" s="542"/>
      <c r="D20" s="543"/>
      <c r="E20" s="543"/>
      <c r="F20" s="543"/>
      <c r="G20" s="543"/>
      <c r="H20" s="543"/>
      <c r="I20" s="543"/>
      <c r="J20" s="546"/>
      <c r="K20" s="533"/>
      <c r="L20" s="23"/>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531"/>
      <c r="AK20" s="531"/>
      <c r="AL20" s="531"/>
      <c r="AM20" s="531"/>
      <c r="AN20" s="531"/>
      <c r="AO20" s="531"/>
      <c r="AP20" s="531"/>
      <c r="AQ20" s="531"/>
      <c r="AR20" s="531"/>
      <c r="AS20" s="531"/>
      <c r="AT20" s="531"/>
      <c r="AU20" s="531"/>
      <c r="AV20" s="531"/>
      <c r="AW20" s="531"/>
      <c r="AX20" s="531"/>
      <c r="AY20" s="531"/>
      <c r="AZ20" s="531"/>
      <c r="BA20" s="531"/>
      <c r="BB20" s="531"/>
    </row>
    <row r="21" spans="1:54" s="9" customFormat="1" ht="15.75" thickBot="1" x14ac:dyDescent="0.3">
      <c r="A21" s="11"/>
      <c r="B21" s="22"/>
      <c r="C21" s="542"/>
      <c r="D21" s="871" t="s">
        <v>260</v>
      </c>
      <c r="E21" s="871"/>
      <c r="F21" s="871"/>
      <c r="G21" s="871"/>
      <c r="H21" s="871"/>
      <c r="I21" s="871"/>
      <c r="J21" s="871"/>
      <c r="K21" s="871"/>
      <c r="L21" s="23"/>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1"/>
      <c r="AL21" s="531"/>
      <c r="AM21" s="531"/>
      <c r="AN21" s="531"/>
      <c r="AO21" s="531"/>
      <c r="AP21" s="531"/>
      <c r="AQ21" s="531"/>
      <c r="AR21" s="531"/>
      <c r="AS21" s="531"/>
      <c r="AT21" s="531"/>
      <c r="AU21" s="531"/>
      <c r="AV21" s="531"/>
      <c r="AW21" s="531"/>
      <c r="AX21" s="531"/>
      <c r="AY21" s="531"/>
      <c r="AZ21" s="531"/>
      <c r="BA21" s="531"/>
      <c r="BB21" s="531"/>
    </row>
    <row r="22" spans="1:54" s="9" customFormat="1" ht="15.75" thickBot="1" x14ac:dyDescent="0.3">
      <c r="A22" s="11"/>
      <c r="B22" s="22"/>
      <c r="C22" s="542"/>
      <c r="D22" s="35" t="s">
        <v>57</v>
      </c>
      <c r="E22" s="872" t="s">
        <v>1188</v>
      </c>
      <c r="F22" s="873"/>
      <c r="G22" s="873"/>
      <c r="H22" s="873"/>
      <c r="I22" s="873"/>
      <c r="J22" s="874"/>
      <c r="K22" s="543"/>
      <c r="L22" s="23"/>
      <c r="N22" s="531"/>
      <c r="O22" s="531"/>
      <c r="P22" s="531"/>
      <c r="Q22" s="531"/>
      <c r="R22" s="531"/>
      <c r="S22" s="531"/>
      <c r="T22" s="531"/>
      <c r="U22" s="531"/>
      <c r="V22" s="531"/>
      <c r="W22" s="531"/>
      <c r="X22" s="531"/>
      <c r="Y22" s="531"/>
      <c r="Z22" s="531"/>
      <c r="AA22" s="531"/>
      <c r="AB22" s="531"/>
      <c r="AC22" s="531"/>
      <c r="AD22" s="531"/>
      <c r="AE22" s="531"/>
      <c r="AF22" s="531"/>
      <c r="AG22" s="531"/>
      <c r="AH22" s="531"/>
      <c r="AI22" s="531"/>
      <c r="AJ22" s="531"/>
      <c r="AK22" s="531"/>
      <c r="AL22" s="531"/>
      <c r="AM22" s="531"/>
      <c r="AN22" s="531"/>
      <c r="AO22" s="531"/>
      <c r="AP22" s="531"/>
      <c r="AQ22" s="531"/>
      <c r="AR22" s="531"/>
      <c r="AS22" s="531"/>
      <c r="AT22" s="531"/>
      <c r="AU22" s="531"/>
      <c r="AV22" s="531"/>
      <c r="AW22" s="531"/>
      <c r="AX22" s="531"/>
      <c r="AY22" s="531"/>
      <c r="AZ22" s="531"/>
      <c r="BA22" s="531"/>
      <c r="BB22" s="531"/>
    </row>
    <row r="23" spans="1:54" s="9" customFormat="1" ht="15.75" thickBot="1" x14ac:dyDescent="0.3">
      <c r="A23" s="11"/>
      <c r="B23" s="22"/>
      <c r="C23" s="542"/>
      <c r="D23" s="35" t="s">
        <v>59</v>
      </c>
      <c r="E23" s="837" t="s">
        <v>942</v>
      </c>
      <c r="F23" s="838"/>
      <c r="G23" s="838"/>
      <c r="H23" s="838"/>
      <c r="I23" s="838"/>
      <c r="J23" s="839"/>
      <c r="K23" s="543"/>
      <c r="L23" s="23"/>
      <c r="N23" s="531"/>
      <c r="O23" s="531"/>
      <c r="P23" s="531"/>
      <c r="Q23" s="531"/>
      <c r="R23" s="531"/>
      <c r="S23" s="531"/>
      <c r="T23" s="531"/>
      <c r="U23" s="531"/>
      <c r="V23" s="531"/>
      <c r="W23" s="531"/>
      <c r="X23" s="531"/>
      <c r="Y23" s="531"/>
      <c r="Z23" s="531"/>
      <c r="AA23" s="531"/>
      <c r="AB23" s="531"/>
      <c r="AC23" s="531"/>
      <c r="AD23" s="531"/>
      <c r="AE23" s="531"/>
      <c r="AF23" s="531"/>
      <c r="AG23" s="531"/>
      <c r="AH23" s="531"/>
      <c r="AI23" s="531"/>
      <c r="AJ23" s="531"/>
      <c r="AK23" s="531"/>
      <c r="AL23" s="531"/>
      <c r="AM23" s="531"/>
      <c r="AN23" s="531"/>
      <c r="AO23" s="531"/>
      <c r="AP23" s="531"/>
      <c r="AQ23" s="531"/>
      <c r="AR23" s="531"/>
      <c r="AS23" s="531"/>
      <c r="AT23" s="531"/>
      <c r="AU23" s="531"/>
      <c r="AV23" s="531"/>
      <c r="AW23" s="531"/>
      <c r="AX23" s="531"/>
      <c r="AY23" s="531"/>
      <c r="AZ23" s="531"/>
      <c r="BA23" s="531"/>
      <c r="BB23" s="531"/>
    </row>
    <row r="24" spans="1:54" s="9" customFormat="1" x14ac:dyDescent="0.25">
      <c r="A24" s="11"/>
      <c r="B24" s="22"/>
      <c r="C24" s="542"/>
      <c r="D24" s="543"/>
      <c r="E24" s="543"/>
      <c r="F24" s="543"/>
      <c r="G24" s="543"/>
      <c r="H24" s="543"/>
      <c r="I24" s="543"/>
      <c r="J24" s="543"/>
      <c r="K24" s="543"/>
      <c r="L24" s="23"/>
      <c r="N24" s="531"/>
      <c r="O24" s="531"/>
      <c r="P24" s="531"/>
      <c r="Q24" s="531"/>
      <c r="R24" s="531"/>
      <c r="S24" s="531"/>
      <c r="T24" s="531"/>
      <c r="U24" s="531"/>
      <c r="V24" s="531"/>
      <c r="W24" s="531"/>
      <c r="X24" s="531"/>
      <c r="Y24" s="531"/>
      <c r="Z24" s="531"/>
      <c r="AA24" s="531"/>
      <c r="AB24" s="531"/>
      <c r="AC24" s="531"/>
      <c r="AD24" s="531"/>
      <c r="AE24" s="531"/>
      <c r="AF24" s="531"/>
      <c r="AG24" s="531"/>
      <c r="AH24" s="531"/>
      <c r="AI24" s="531"/>
      <c r="AJ24" s="531"/>
      <c r="AK24" s="531"/>
      <c r="AL24" s="531"/>
      <c r="AM24" s="531"/>
      <c r="AN24" s="531"/>
      <c r="AO24" s="531"/>
      <c r="AP24" s="531"/>
      <c r="AQ24" s="531"/>
      <c r="AR24" s="531"/>
      <c r="AS24" s="531"/>
      <c r="AT24" s="531"/>
      <c r="AU24" s="531"/>
      <c r="AV24" s="531"/>
      <c r="AW24" s="531"/>
      <c r="AX24" s="531"/>
      <c r="AY24" s="531"/>
      <c r="AZ24" s="531"/>
      <c r="BA24" s="531"/>
      <c r="BB24" s="531"/>
    </row>
    <row r="25" spans="1:54" s="9" customFormat="1" ht="15.75" thickBot="1" x14ac:dyDescent="0.3">
      <c r="A25" s="11"/>
      <c r="B25" s="22"/>
      <c r="C25" s="850" t="s">
        <v>767</v>
      </c>
      <c r="D25" s="850"/>
      <c r="E25" s="850"/>
      <c r="F25" s="850"/>
      <c r="G25" s="850"/>
      <c r="H25" s="850"/>
      <c r="I25" s="850"/>
      <c r="J25" s="850"/>
      <c r="K25" s="534"/>
      <c r="L25" s="23"/>
      <c r="N25" s="531"/>
      <c r="O25" s="531"/>
      <c r="P25" s="531"/>
      <c r="Q25" s="531"/>
      <c r="R25" s="531"/>
      <c r="S25" s="531"/>
      <c r="T25" s="531"/>
      <c r="U25" s="531"/>
      <c r="V25" s="531"/>
      <c r="W25" s="531"/>
      <c r="X25" s="531"/>
      <c r="Y25" s="531"/>
      <c r="Z25" s="531"/>
      <c r="AA25" s="531"/>
      <c r="AB25" s="531"/>
      <c r="AC25" s="531"/>
      <c r="AD25" s="531"/>
      <c r="AE25" s="531"/>
      <c r="AF25" s="531"/>
      <c r="AG25" s="531"/>
      <c r="AH25" s="531"/>
      <c r="AI25" s="531"/>
      <c r="AJ25" s="531"/>
      <c r="AK25" s="531"/>
      <c r="AL25" s="531"/>
      <c r="AM25" s="531"/>
      <c r="AN25" s="531"/>
      <c r="AO25" s="531"/>
      <c r="AP25" s="531"/>
      <c r="AQ25" s="531"/>
      <c r="AR25" s="531"/>
      <c r="AS25" s="531"/>
      <c r="AT25" s="531"/>
      <c r="AU25" s="531"/>
      <c r="AV25" s="531"/>
      <c r="AW25" s="531"/>
      <c r="AX25" s="531"/>
      <c r="AY25" s="531"/>
      <c r="AZ25" s="531"/>
      <c r="BA25" s="531"/>
      <c r="BB25" s="531"/>
    </row>
    <row r="26" spans="1:54" s="9" customFormat="1" x14ac:dyDescent="0.25">
      <c r="A26" s="11"/>
      <c r="B26" s="22"/>
      <c r="C26" s="547"/>
      <c r="D26" s="862" t="s">
        <v>1187</v>
      </c>
      <c r="E26" s="863"/>
      <c r="F26" s="863"/>
      <c r="G26" s="863"/>
      <c r="H26" s="863"/>
      <c r="I26" s="863"/>
      <c r="J26" s="863"/>
      <c r="K26" s="864"/>
      <c r="L26" s="23"/>
      <c r="N26" s="531"/>
      <c r="O26" s="531"/>
      <c r="P26" s="531"/>
      <c r="Q26" s="531"/>
      <c r="R26" s="531"/>
      <c r="S26" s="531"/>
      <c r="T26" s="531"/>
      <c r="U26" s="531"/>
      <c r="V26" s="531"/>
      <c r="W26" s="531"/>
      <c r="X26" s="531"/>
      <c r="Y26" s="531"/>
      <c r="Z26" s="531"/>
      <c r="AA26" s="531"/>
      <c r="AB26" s="531"/>
      <c r="AC26" s="531"/>
      <c r="AD26" s="531"/>
      <c r="AE26" s="531"/>
      <c r="AF26" s="531"/>
      <c r="AG26" s="531"/>
      <c r="AH26" s="531"/>
      <c r="AI26" s="531"/>
      <c r="AJ26" s="531"/>
      <c r="AK26" s="531"/>
      <c r="AL26" s="531"/>
      <c r="AM26" s="531"/>
      <c r="AN26" s="531"/>
      <c r="AO26" s="531"/>
      <c r="AP26" s="531"/>
      <c r="AQ26" s="531"/>
      <c r="AR26" s="531"/>
      <c r="AS26" s="531"/>
      <c r="AT26" s="531"/>
      <c r="AU26" s="531"/>
      <c r="AV26" s="531"/>
      <c r="AW26" s="531"/>
      <c r="AX26" s="531"/>
      <c r="AY26" s="531"/>
      <c r="AZ26" s="531"/>
      <c r="BA26" s="531"/>
      <c r="BB26" s="531"/>
    </row>
    <row r="27" spans="1:54" s="9" customFormat="1" x14ac:dyDescent="0.25">
      <c r="A27" s="11"/>
      <c r="B27" s="22"/>
      <c r="C27" s="547"/>
      <c r="D27" s="865"/>
      <c r="E27" s="866"/>
      <c r="F27" s="866"/>
      <c r="G27" s="866"/>
      <c r="H27" s="866"/>
      <c r="I27" s="866"/>
      <c r="J27" s="866"/>
      <c r="K27" s="867"/>
      <c r="L27" s="23"/>
      <c r="N27" s="531"/>
      <c r="O27" s="531"/>
      <c r="P27" s="531"/>
      <c r="Q27" s="531"/>
      <c r="R27" s="531"/>
      <c r="S27" s="531"/>
      <c r="T27" s="531"/>
      <c r="U27" s="531"/>
      <c r="V27" s="531"/>
      <c r="W27" s="531"/>
      <c r="X27" s="531"/>
      <c r="Y27" s="531"/>
      <c r="Z27" s="531"/>
      <c r="AA27" s="531"/>
      <c r="AB27" s="531"/>
      <c r="AC27" s="531"/>
      <c r="AD27" s="531"/>
      <c r="AE27" s="531"/>
      <c r="AF27" s="531"/>
      <c r="AG27" s="531"/>
      <c r="AH27" s="531"/>
      <c r="AI27" s="531"/>
      <c r="AJ27" s="531"/>
      <c r="AK27" s="531"/>
      <c r="AL27" s="531"/>
      <c r="AM27" s="531"/>
      <c r="AN27" s="531"/>
      <c r="AO27" s="531"/>
      <c r="AP27" s="531"/>
      <c r="AQ27" s="531"/>
      <c r="AR27" s="531"/>
      <c r="AS27" s="531"/>
      <c r="AT27" s="531"/>
      <c r="AU27" s="531"/>
      <c r="AV27" s="531"/>
      <c r="AW27" s="531"/>
      <c r="AX27" s="531"/>
      <c r="AY27" s="531"/>
      <c r="AZ27" s="531"/>
      <c r="BA27" s="531"/>
      <c r="BB27" s="531"/>
    </row>
    <row r="28" spans="1:54" s="9" customFormat="1" x14ac:dyDescent="0.25">
      <c r="A28" s="11"/>
      <c r="B28" s="22"/>
      <c r="C28" s="547"/>
      <c r="D28" s="865"/>
      <c r="E28" s="866"/>
      <c r="F28" s="866"/>
      <c r="G28" s="866"/>
      <c r="H28" s="866"/>
      <c r="I28" s="866"/>
      <c r="J28" s="866"/>
      <c r="K28" s="867"/>
      <c r="L28" s="23"/>
      <c r="N28" s="531"/>
      <c r="O28" s="531"/>
      <c r="P28" s="531"/>
      <c r="Q28" s="531"/>
      <c r="R28" s="531"/>
      <c r="S28" s="531"/>
      <c r="T28" s="531"/>
      <c r="U28" s="531"/>
      <c r="V28" s="531"/>
      <c r="W28" s="531"/>
      <c r="X28" s="531"/>
      <c r="Y28" s="531"/>
      <c r="Z28" s="531"/>
      <c r="AA28" s="531"/>
      <c r="AB28" s="531"/>
      <c r="AC28" s="531"/>
      <c r="AD28" s="531"/>
      <c r="AE28" s="531"/>
      <c r="AF28" s="531"/>
      <c r="AG28" s="531"/>
      <c r="AH28" s="531"/>
      <c r="AI28" s="531"/>
      <c r="AJ28" s="531"/>
      <c r="AK28" s="531"/>
      <c r="AL28" s="531"/>
      <c r="AM28" s="531"/>
      <c r="AN28" s="531"/>
      <c r="AO28" s="531"/>
      <c r="AP28" s="531"/>
      <c r="AQ28" s="531"/>
      <c r="AR28" s="531"/>
      <c r="AS28" s="531"/>
      <c r="AT28" s="531"/>
      <c r="AU28" s="531"/>
      <c r="AV28" s="531"/>
      <c r="AW28" s="531"/>
      <c r="AX28" s="531"/>
      <c r="AY28" s="531"/>
      <c r="AZ28" s="531"/>
      <c r="BA28" s="531"/>
      <c r="BB28" s="531"/>
    </row>
    <row r="29" spans="1:54" s="9" customFormat="1" ht="43.5" customHeight="1" thickBot="1" x14ac:dyDescent="0.3">
      <c r="A29" s="11"/>
      <c r="B29" s="22"/>
      <c r="C29" s="547"/>
      <c r="D29" s="868"/>
      <c r="E29" s="869"/>
      <c r="F29" s="869"/>
      <c r="G29" s="869"/>
      <c r="H29" s="869"/>
      <c r="I29" s="869"/>
      <c r="J29" s="869"/>
      <c r="K29" s="870"/>
      <c r="L29" s="23"/>
      <c r="N29" s="531"/>
      <c r="O29" s="531"/>
      <c r="P29" s="531"/>
      <c r="Q29" s="531"/>
      <c r="R29" s="531"/>
      <c r="S29" s="531"/>
      <c r="T29" s="531"/>
      <c r="U29" s="531"/>
      <c r="V29" s="531"/>
      <c r="W29" s="531"/>
      <c r="X29" s="531"/>
      <c r="Y29" s="531"/>
      <c r="Z29" s="531"/>
      <c r="AA29" s="531"/>
      <c r="AB29" s="531"/>
      <c r="AC29" s="531"/>
      <c r="AD29" s="531"/>
      <c r="AE29" s="531"/>
      <c r="AF29" s="531"/>
      <c r="AG29" s="531"/>
      <c r="AH29" s="531"/>
      <c r="AI29" s="531"/>
      <c r="AJ29" s="531"/>
      <c r="AK29" s="531"/>
      <c r="AL29" s="531"/>
      <c r="AM29" s="531"/>
      <c r="AN29" s="531"/>
      <c r="AO29" s="531"/>
      <c r="AP29" s="531"/>
      <c r="AQ29" s="531"/>
      <c r="AR29" s="531"/>
      <c r="AS29" s="531"/>
      <c r="AT29" s="531"/>
      <c r="AU29" s="531"/>
      <c r="AV29" s="531"/>
      <c r="AW29" s="531"/>
      <c r="AX29" s="531"/>
      <c r="AY29" s="531"/>
      <c r="AZ29" s="531"/>
      <c r="BA29" s="531"/>
      <c r="BB29" s="531"/>
    </row>
    <row r="30" spans="1:54" s="9" customFormat="1" x14ac:dyDescent="0.25">
      <c r="A30" s="11"/>
      <c r="B30" s="22"/>
      <c r="C30" s="547"/>
      <c r="D30" s="547"/>
      <c r="E30" s="547"/>
      <c r="F30" s="547"/>
      <c r="G30" s="547"/>
      <c r="H30" s="547"/>
      <c r="I30" s="547"/>
      <c r="J30" s="534"/>
      <c r="K30" s="534"/>
      <c r="L30" s="23"/>
      <c r="N30" s="531"/>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531"/>
      <c r="AL30" s="531"/>
      <c r="AM30" s="531"/>
      <c r="AN30" s="531"/>
      <c r="AO30" s="531"/>
      <c r="AP30" s="531"/>
      <c r="AQ30" s="531"/>
      <c r="AR30" s="531"/>
      <c r="AS30" s="531"/>
      <c r="AT30" s="531"/>
      <c r="AU30" s="531"/>
      <c r="AV30" s="531"/>
      <c r="AW30" s="531"/>
      <c r="AX30" s="531"/>
      <c r="AY30" s="531"/>
      <c r="AZ30" s="531"/>
      <c r="BA30" s="531"/>
      <c r="BB30" s="531"/>
    </row>
    <row r="31" spans="1:54" ht="30.75" customHeight="1" thickBot="1" x14ac:dyDescent="0.3">
      <c r="A31" s="12"/>
      <c r="B31" s="22"/>
      <c r="C31" s="548"/>
      <c r="D31" s="860" t="s">
        <v>821</v>
      </c>
      <c r="E31" s="860"/>
      <c r="F31" s="860" t="s">
        <v>775</v>
      </c>
      <c r="G31" s="860"/>
      <c r="H31" s="861" t="s">
        <v>240</v>
      </c>
      <c r="I31" s="861"/>
      <c r="J31" s="535" t="s">
        <v>241</v>
      </c>
      <c r="K31" s="535" t="s">
        <v>224</v>
      </c>
      <c r="L31" s="23"/>
      <c r="M31" s="6"/>
      <c r="N31" s="531"/>
      <c r="O31" s="531"/>
      <c r="P31" s="531"/>
      <c r="Q31" s="531"/>
      <c r="R31" s="531"/>
      <c r="S31" s="531"/>
      <c r="T31" s="531"/>
      <c r="U31" s="531"/>
      <c r="V31" s="531"/>
      <c r="W31" s="531"/>
      <c r="X31" s="531"/>
      <c r="Y31" s="531"/>
      <c r="Z31" s="531"/>
      <c r="AA31" s="531"/>
      <c r="AB31" s="531"/>
      <c r="AC31" s="531"/>
      <c r="AD31" s="531"/>
      <c r="AE31" s="531"/>
      <c r="AF31" s="531"/>
      <c r="AG31" s="531"/>
      <c r="AH31" s="531"/>
      <c r="AI31" s="531"/>
      <c r="AJ31" s="531"/>
      <c r="AK31" s="531"/>
      <c r="AL31" s="531"/>
      <c r="AM31" s="531"/>
      <c r="AN31" s="531"/>
      <c r="AO31" s="531"/>
      <c r="AP31" s="531"/>
      <c r="AQ31" s="531"/>
      <c r="AR31" s="531"/>
      <c r="AS31" s="531"/>
      <c r="AT31" s="531"/>
      <c r="AU31" s="531"/>
      <c r="AV31" s="531"/>
      <c r="AW31" s="531"/>
      <c r="AX31" s="531"/>
      <c r="AY31" s="531"/>
      <c r="AZ31" s="531"/>
      <c r="BA31" s="531"/>
      <c r="BB31" s="531"/>
    </row>
    <row r="32" spans="1:54" ht="409.6" thickBot="1" x14ac:dyDescent="0.3">
      <c r="A32" s="12"/>
      <c r="B32" s="22"/>
      <c r="C32" s="538" t="s">
        <v>773</v>
      </c>
      <c r="D32" s="845" t="s">
        <v>1125</v>
      </c>
      <c r="E32" s="846"/>
      <c r="F32" s="845" t="s">
        <v>797</v>
      </c>
      <c r="G32" s="846"/>
      <c r="H32" s="845" t="s">
        <v>960</v>
      </c>
      <c r="I32" s="846"/>
      <c r="J32" s="619" t="s">
        <v>961</v>
      </c>
      <c r="K32" s="623" t="s">
        <v>1076</v>
      </c>
      <c r="L32" s="23"/>
      <c r="M32" s="6"/>
      <c r="N32" s="531"/>
      <c r="O32" s="531"/>
      <c r="P32" s="531"/>
      <c r="Q32" s="531"/>
      <c r="R32" s="531"/>
      <c r="S32" s="531"/>
      <c r="T32" s="531"/>
      <c r="U32" s="531"/>
      <c r="V32" s="531"/>
      <c r="W32" s="531"/>
      <c r="X32" s="531"/>
      <c r="Y32" s="531"/>
      <c r="Z32" s="531"/>
      <c r="AA32" s="531"/>
      <c r="AB32" s="531"/>
      <c r="AC32" s="531"/>
      <c r="AD32" s="531"/>
      <c r="AE32" s="531"/>
      <c r="AF32" s="531"/>
      <c r="AG32" s="531"/>
      <c r="AH32" s="531"/>
      <c r="AI32" s="531"/>
      <c r="AJ32" s="531"/>
      <c r="AK32" s="531"/>
      <c r="AL32" s="531"/>
      <c r="AM32" s="531"/>
      <c r="AN32" s="531"/>
      <c r="AO32" s="531"/>
      <c r="AP32" s="531"/>
      <c r="AQ32" s="531"/>
      <c r="AR32" s="531"/>
      <c r="AS32" s="531"/>
      <c r="AT32" s="531"/>
      <c r="AU32" s="531"/>
      <c r="AV32" s="531"/>
      <c r="AW32" s="531"/>
      <c r="AX32" s="531"/>
      <c r="AY32" s="531"/>
      <c r="AZ32" s="531"/>
      <c r="BA32" s="531"/>
      <c r="BB32" s="531"/>
    </row>
    <row r="33" spans="1:54" ht="237" thickBot="1" x14ac:dyDescent="0.3">
      <c r="A33" s="12"/>
      <c r="B33" s="22"/>
      <c r="C33" s="538"/>
      <c r="D33" s="845" t="s">
        <v>1127</v>
      </c>
      <c r="E33" s="846"/>
      <c r="F33" s="845" t="s">
        <v>797</v>
      </c>
      <c r="G33" s="846"/>
      <c r="H33" s="845" t="s">
        <v>962</v>
      </c>
      <c r="I33" s="846"/>
      <c r="J33" s="620" t="s">
        <v>963</v>
      </c>
      <c r="K33" s="623" t="s">
        <v>1076</v>
      </c>
      <c r="L33" s="23"/>
      <c r="M33" s="6"/>
      <c r="N33" s="531"/>
      <c r="O33" s="531"/>
      <c r="P33" s="531"/>
      <c r="Q33" s="531"/>
      <c r="R33" s="531"/>
      <c r="S33" s="531"/>
      <c r="T33" s="531"/>
      <c r="U33" s="531"/>
      <c r="V33" s="531"/>
      <c r="W33" s="531"/>
      <c r="X33" s="531"/>
      <c r="Y33" s="531"/>
      <c r="Z33" s="531"/>
      <c r="AA33" s="531"/>
      <c r="AB33" s="531"/>
      <c r="AC33" s="531"/>
      <c r="AD33" s="531"/>
      <c r="AE33" s="531"/>
      <c r="AF33" s="531"/>
      <c r="AG33" s="531"/>
      <c r="AH33" s="531"/>
      <c r="AI33" s="531"/>
      <c r="AJ33" s="531"/>
      <c r="AK33" s="531"/>
      <c r="AL33" s="531"/>
      <c r="AM33" s="531"/>
      <c r="AN33" s="531"/>
      <c r="AO33" s="531"/>
      <c r="AP33" s="531"/>
      <c r="AQ33" s="531"/>
      <c r="AR33" s="531"/>
      <c r="AS33" s="531"/>
      <c r="AT33" s="531"/>
      <c r="AU33" s="531"/>
      <c r="AV33" s="531"/>
      <c r="AW33" s="531"/>
      <c r="AX33" s="531"/>
      <c r="AY33" s="531"/>
      <c r="AZ33" s="531"/>
      <c r="BA33" s="531"/>
      <c r="BB33" s="531"/>
    </row>
    <row r="34" spans="1:54" ht="315.75" thickBot="1" x14ac:dyDescent="0.3">
      <c r="A34" s="12"/>
      <c r="B34" s="22"/>
      <c r="C34" s="538"/>
      <c r="D34" s="845" t="s">
        <v>1010</v>
      </c>
      <c r="E34" s="846"/>
      <c r="F34" s="845" t="s">
        <v>797</v>
      </c>
      <c r="G34" s="846"/>
      <c r="H34" s="845" t="s">
        <v>964</v>
      </c>
      <c r="I34" s="846"/>
      <c r="J34" s="620" t="s">
        <v>965</v>
      </c>
      <c r="K34" s="623" t="s">
        <v>20</v>
      </c>
      <c r="L34" s="23"/>
      <c r="M34" s="6"/>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c r="AN34" s="531"/>
      <c r="AO34" s="531"/>
      <c r="AP34" s="531"/>
      <c r="AQ34" s="531"/>
      <c r="AR34" s="531"/>
      <c r="AS34" s="531"/>
      <c r="AT34" s="531"/>
      <c r="AU34" s="531"/>
      <c r="AV34" s="531"/>
      <c r="AW34" s="531"/>
      <c r="AX34" s="531"/>
      <c r="AY34" s="531"/>
      <c r="AZ34" s="531"/>
      <c r="BA34" s="531"/>
      <c r="BB34" s="531"/>
    </row>
    <row r="35" spans="1:54" ht="363" thickBot="1" x14ac:dyDescent="0.3">
      <c r="A35" s="12"/>
      <c r="B35" s="22"/>
      <c r="C35" s="538"/>
      <c r="D35" s="845" t="s">
        <v>1012</v>
      </c>
      <c r="E35" s="846"/>
      <c r="F35" s="845" t="s">
        <v>797</v>
      </c>
      <c r="G35" s="846"/>
      <c r="H35" s="845" t="s">
        <v>966</v>
      </c>
      <c r="I35" s="846"/>
      <c r="J35" s="620" t="s">
        <v>967</v>
      </c>
      <c r="K35" s="623" t="s">
        <v>20</v>
      </c>
      <c r="L35" s="23"/>
      <c r="M35" s="6"/>
      <c r="N35" s="531"/>
      <c r="O35" s="531"/>
      <c r="P35" s="531"/>
      <c r="Q35" s="531"/>
      <c r="R35" s="531"/>
      <c r="S35" s="531"/>
      <c r="T35" s="531"/>
      <c r="U35" s="531"/>
      <c r="V35" s="531"/>
      <c r="W35" s="531"/>
      <c r="X35" s="531"/>
      <c r="Y35" s="531"/>
      <c r="Z35" s="531"/>
      <c r="AA35" s="531"/>
      <c r="AB35" s="531"/>
      <c r="AC35" s="531"/>
      <c r="AD35" s="531"/>
      <c r="AE35" s="531"/>
      <c r="AF35" s="531"/>
      <c r="AG35" s="531"/>
      <c r="AH35" s="531"/>
      <c r="AI35" s="531"/>
      <c r="AJ35" s="531"/>
      <c r="AK35" s="531"/>
      <c r="AL35" s="531"/>
      <c r="AM35" s="531"/>
      <c r="AN35" s="531"/>
      <c r="AO35" s="531"/>
      <c r="AP35" s="531"/>
      <c r="AQ35" s="531"/>
      <c r="AR35" s="531"/>
      <c r="AS35" s="531"/>
      <c r="AT35" s="531"/>
      <c r="AU35" s="531"/>
      <c r="AV35" s="531"/>
      <c r="AW35" s="531"/>
      <c r="AX35" s="531"/>
      <c r="AY35" s="531"/>
      <c r="AZ35" s="531"/>
      <c r="BA35" s="531"/>
      <c r="BB35" s="531"/>
    </row>
    <row r="36" spans="1:54" ht="409.6" thickBot="1" x14ac:dyDescent="0.3">
      <c r="A36" s="12"/>
      <c r="B36" s="22"/>
      <c r="C36" s="538"/>
      <c r="D36" s="845" t="s">
        <v>1133</v>
      </c>
      <c r="E36" s="846"/>
      <c r="F36" s="845" t="s">
        <v>800</v>
      </c>
      <c r="G36" s="846"/>
      <c r="H36" s="845" t="s">
        <v>968</v>
      </c>
      <c r="I36" s="846"/>
      <c r="J36" s="620" t="s">
        <v>996</v>
      </c>
      <c r="K36" s="623" t="s">
        <v>1076</v>
      </c>
      <c r="L36" s="23"/>
      <c r="M36" s="6"/>
      <c r="N36" s="531"/>
      <c r="O36" s="531"/>
      <c r="P36" s="531"/>
      <c r="Q36" s="531"/>
      <c r="R36" s="531"/>
      <c r="S36" s="531"/>
      <c r="T36" s="531"/>
      <c r="U36" s="531"/>
      <c r="V36" s="531"/>
      <c r="W36" s="531"/>
      <c r="X36" s="531"/>
      <c r="Y36" s="531"/>
      <c r="Z36" s="531"/>
      <c r="AA36" s="531"/>
      <c r="AB36" s="531"/>
      <c r="AC36" s="531"/>
      <c r="AD36" s="531"/>
      <c r="AE36" s="531"/>
      <c r="AF36" s="531"/>
      <c r="AG36" s="531"/>
      <c r="AH36" s="531"/>
      <c r="AI36" s="531"/>
      <c r="AJ36" s="531"/>
      <c r="AK36" s="531"/>
      <c r="AL36" s="531"/>
      <c r="AM36" s="531"/>
      <c r="AN36" s="531"/>
      <c r="AO36" s="531"/>
      <c r="AP36" s="531"/>
      <c r="AQ36" s="531"/>
      <c r="AR36" s="531"/>
      <c r="AS36" s="531"/>
      <c r="AT36" s="531"/>
      <c r="AU36" s="531"/>
      <c r="AV36" s="531"/>
      <c r="AW36" s="531"/>
      <c r="AX36" s="531"/>
      <c r="AY36" s="531"/>
      <c r="AZ36" s="531"/>
      <c r="BA36" s="531"/>
      <c r="BB36" s="531"/>
    </row>
    <row r="37" spans="1:54" ht="409.6" thickBot="1" x14ac:dyDescent="0.3">
      <c r="A37" s="12"/>
      <c r="B37" s="22"/>
      <c r="C37" s="538"/>
      <c r="D37" s="845" t="s">
        <v>1023</v>
      </c>
      <c r="E37" s="846"/>
      <c r="F37" s="845" t="s">
        <v>1135</v>
      </c>
      <c r="G37" s="846"/>
      <c r="H37" s="845" t="s">
        <v>969</v>
      </c>
      <c r="I37" s="846"/>
      <c r="J37" s="621" t="s">
        <v>997</v>
      </c>
      <c r="K37" s="623" t="s">
        <v>20</v>
      </c>
      <c r="L37" s="23"/>
      <c r="M37" s="6"/>
      <c r="N37" s="531"/>
      <c r="O37" s="531"/>
      <c r="P37" s="531"/>
      <c r="Q37" s="531"/>
      <c r="R37" s="531"/>
      <c r="S37" s="531"/>
      <c r="T37" s="531"/>
      <c r="U37" s="531"/>
      <c r="V37" s="531"/>
      <c r="W37" s="531"/>
      <c r="X37" s="531"/>
      <c r="Y37" s="531"/>
      <c r="Z37" s="531"/>
      <c r="AA37" s="531"/>
      <c r="AB37" s="531"/>
      <c r="AC37" s="531"/>
      <c r="AD37" s="531"/>
      <c r="AE37" s="531"/>
      <c r="AF37" s="531"/>
      <c r="AG37" s="531"/>
      <c r="AH37" s="531"/>
      <c r="AI37" s="531"/>
      <c r="AJ37" s="531"/>
      <c r="AK37" s="531"/>
      <c r="AL37" s="531"/>
      <c r="AM37" s="531"/>
      <c r="AN37" s="531"/>
      <c r="AO37" s="531"/>
      <c r="AP37" s="531"/>
      <c r="AQ37" s="531"/>
      <c r="AR37" s="531"/>
      <c r="AS37" s="531"/>
      <c r="AT37" s="531"/>
      <c r="AU37" s="531"/>
      <c r="AV37" s="531"/>
      <c r="AW37" s="531"/>
      <c r="AX37" s="531"/>
      <c r="AY37" s="531"/>
      <c r="AZ37" s="531"/>
      <c r="BA37" s="531"/>
      <c r="BB37" s="531"/>
    </row>
    <row r="38" spans="1:54" ht="409.6" thickBot="1" x14ac:dyDescent="0.3">
      <c r="A38" s="12"/>
      <c r="B38" s="22"/>
      <c r="C38" s="538"/>
      <c r="D38" s="845" t="s">
        <v>1032</v>
      </c>
      <c r="E38" s="846"/>
      <c r="F38" s="845" t="s">
        <v>796</v>
      </c>
      <c r="G38" s="846"/>
      <c r="H38" s="845" t="s">
        <v>970</v>
      </c>
      <c r="I38" s="846"/>
      <c r="J38" s="620" t="s">
        <v>987</v>
      </c>
      <c r="K38" s="623" t="s">
        <v>971</v>
      </c>
      <c r="L38" s="23"/>
      <c r="M38" s="6"/>
      <c r="N38" s="531"/>
      <c r="O38" s="531"/>
      <c r="P38" s="531"/>
      <c r="Q38" s="531"/>
      <c r="R38" s="531"/>
      <c r="S38" s="531"/>
      <c r="T38" s="531"/>
      <c r="U38" s="531"/>
      <c r="V38" s="531"/>
      <c r="W38" s="531"/>
      <c r="X38" s="531"/>
      <c r="Y38" s="531"/>
      <c r="Z38" s="531"/>
      <c r="AA38" s="531"/>
      <c r="AB38" s="531"/>
      <c r="AC38" s="531"/>
      <c r="AD38" s="531"/>
      <c r="AE38" s="531"/>
      <c r="AF38" s="531"/>
      <c r="AG38" s="531"/>
      <c r="AH38" s="531"/>
      <c r="AI38" s="531"/>
      <c r="AJ38" s="531"/>
      <c r="AK38" s="531"/>
      <c r="AL38" s="531"/>
      <c r="AM38" s="531"/>
      <c r="AN38" s="531"/>
      <c r="AO38" s="531"/>
      <c r="AP38" s="531"/>
      <c r="AQ38" s="531"/>
      <c r="AR38" s="531"/>
      <c r="AS38" s="531"/>
      <c r="AT38" s="531"/>
      <c r="AU38" s="531"/>
      <c r="AV38" s="531"/>
      <c r="AW38" s="531"/>
      <c r="AX38" s="531"/>
      <c r="AY38" s="531"/>
      <c r="AZ38" s="531"/>
      <c r="BA38" s="531"/>
      <c r="BB38" s="531"/>
    </row>
    <row r="39" spans="1:54" ht="409.6" thickBot="1" x14ac:dyDescent="0.3">
      <c r="A39" s="12"/>
      <c r="B39" s="22"/>
      <c r="C39" s="538"/>
      <c r="D39" s="845" t="s">
        <v>1037</v>
      </c>
      <c r="E39" s="846"/>
      <c r="F39" s="845" t="s">
        <v>800</v>
      </c>
      <c r="G39" s="846"/>
      <c r="H39" s="845" t="s">
        <v>972</v>
      </c>
      <c r="I39" s="846"/>
      <c r="J39" s="620" t="s">
        <v>995</v>
      </c>
      <c r="K39" s="624" t="s">
        <v>973</v>
      </c>
      <c r="L39" s="23"/>
      <c r="M39" s="6"/>
      <c r="N39" s="531"/>
      <c r="O39" s="531"/>
      <c r="P39" s="531"/>
      <c r="Q39" s="531"/>
      <c r="R39" s="531"/>
      <c r="S39" s="531"/>
      <c r="T39" s="531"/>
      <c r="U39" s="531"/>
      <c r="V39" s="531"/>
      <c r="W39" s="531"/>
      <c r="X39" s="531"/>
      <c r="Y39" s="531"/>
      <c r="Z39" s="531"/>
      <c r="AA39" s="531"/>
      <c r="AB39" s="531"/>
      <c r="AC39" s="531"/>
      <c r="AD39" s="531"/>
      <c r="AE39" s="531"/>
      <c r="AF39" s="531"/>
      <c r="AG39" s="531"/>
      <c r="AH39" s="531"/>
      <c r="AI39" s="531"/>
      <c r="AJ39" s="531"/>
      <c r="AK39" s="531"/>
      <c r="AL39" s="531"/>
      <c r="AM39" s="531"/>
      <c r="AN39" s="531"/>
      <c r="AO39" s="531"/>
      <c r="AP39" s="531"/>
      <c r="AQ39" s="531"/>
      <c r="AR39" s="531"/>
      <c r="AS39" s="531"/>
      <c r="AT39" s="531"/>
      <c r="AU39" s="531"/>
      <c r="AV39" s="531"/>
      <c r="AW39" s="531"/>
      <c r="AX39" s="531"/>
      <c r="AY39" s="531"/>
      <c r="AZ39" s="531"/>
      <c r="BA39" s="531"/>
      <c r="BB39" s="531"/>
    </row>
    <row r="40" spans="1:54" ht="42" customHeight="1" thickBot="1" x14ac:dyDescent="0.3">
      <c r="A40" s="12"/>
      <c r="B40" s="22"/>
      <c r="C40" s="538"/>
      <c r="D40" s="845" t="s">
        <v>1045</v>
      </c>
      <c r="E40" s="846"/>
      <c r="F40" s="845" t="s">
        <v>798</v>
      </c>
      <c r="G40" s="846"/>
      <c r="H40" s="845" t="s">
        <v>890</v>
      </c>
      <c r="I40" s="846"/>
      <c r="J40" s="622" t="s">
        <v>1179</v>
      </c>
      <c r="K40" s="625" t="s">
        <v>20</v>
      </c>
      <c r="L40" s="23"/>
      <c r="M40" s="6"/>
      <c r="N40" s="531"/>
      <c r="O40" s="531"/>
      <c r="P40" s="531"/>
      <c r="Q40" s="531"/>
      <c r="R40" s="531"/>
      <c r="S40" s="531"/>
      <c r="T40" s="531"/>
      <c r="U40" s="531"/>
      <c r="V40" s="531"/>
      <c r="W40" s="531"/>
      <c r="X40" s="531"/>
      <c r="Y40" s="531"/>
      <c r="Z40" s="531"/>
      <c r="AA40" s="531"/>
      <c r="AB40" s="531"/>
      <c r="AC40" s="531"/>
      <c r="AD40" s="531"/>
      <c r="AE40" s="531"/>
      <c r="AF40" s="531"/>
      <c r="AG40" s="531"/>
      <c r="AH40" s="531"/>
      <c r="AI40" s="531"/>
      <c r="AJ40" s="531"/>
      <c r="AK40" s="531"/>
      <c r="AL40" s="531"/>
      <c r="AM40" s="531"/>
      <c r="AN40" s="531"/>
      <c r="AO40" s="531"/>
      <c r="AP40" s="531"/>
      <c r="AQ40" s="531"/>
      <c r="AR40" s="531"/>
      <c r="AS40" s="531"/>
      <c r="AT40" s="531"/>
      <c r="AU40" s="531"/>
      <c r="AV40" s="531"/>
      <c r="AW40" s="531"/>
      <c r="AX40" s="531"/>
      <c r="AY40" s="531"/>
      <c r="AZ40" s="531"/>
      <c r="BA40" s="531"/>
      <c r="BB40" s="531"/>
    </row>
    <row r="41" spans="1:54" ht="409.6" thickBot="1" x14ac:dyDescent="0.3">
      <c r="A41" s="12"/>
      <c r="B41" s="22"/>
      <c r="C41" s="538"/>
      <c r="D41" s="845" t="s">
        <v>1049</v>
      </c>
      <c r="E41" s="846"/>
      <c r="F41" s="845" t="s">
        <v>798</v>
      </c>
      <c r="G41" s="846"/>
      <c r="H41" s="845" t="s">
        <v>974</v>
      </c>
      <c r="I41" s="846"/>
      <c r="J41" s="622" t="s">
        <v>986</v>
      </c>
      <c r="K41" s="623" t="s">
        <v>20</v>
      </c>
      <c r="L41" s="23"/>
      <c r="M41" s="6"/>
      <c r="N41" s="531"/>
      <c r="O41" s="531"/>
      <c r="P41" s="531"/>
      <c r="Q41" s="531"/>
      <c r="R41" s="531"/>
      <c r="S41" s="531"/>
      <c r="T41" s="531"/>
      <c r="U41" s="531"/>
      <c r="V41" s="531"/>
      <c r="W41" s="531"/>
      <c r="X41" s="531"/>
      <c r="Y41" s="531"/>
      <c r="Z41" s="531"/>
      <c r="AA41" s="531"/>
      <c r="AB41" s="531"/>
      <c r="AC41" s="531"/>
      <c r="AD41" s="531"/>
      <c r="AE41" s="531"/>
      <c r="AF41" s="531"/>
      <c r="AG41" s="531"/>
      <c r="AH41" s="531"/>
      <c r="AI41" s="531"/>
      <c r="AJ41" s="531"/>
      <c r="AK41" s="531"/>
      <c r="AL41" s="531"/>
      <c r="AM41" s="531"/>
      <c r="AN41" s="531"/>
      <c r="AO41" s="531"/>
      <c r="AP41" s="531"/>
      <c r="AQ41" s="531"/>
      <c r="AR41" s="531"/>
      <c r="AS41" s="531"/>
      <c r="AT41" s="531"/>
      <c r="AU41" s="531"/>
      <c r="AV41" s="531"/>
      <c r="AW41" s="531"/>
      <c r="AX41" s="531"/>
      <c r="AY41" s="531"/>
      <c r="AZ41" s="531"/>
      <c r="BA41" s="531"/>
      <c r="BB41" s="531"/>
    </row>
    <row r="42" spans="1:54" ht="78.75" customHeight="1" thickBot="1" x14ac:dyDescent="0.3">
      <c r="A42" s="12"/>
      <c r="B42" s="22"/>
      <c r="C42" s="538"/>
      <c r="D42" s="845" t="s">
        <v>1056</v>
      </c>
      <c r="E42" s="846"/>
      <c r="F42" s="845" t="s">
        <v>798</v>
      </c>
      <c r="G42" s="846"/>
      <c r="H42" s="845" t="s">
        <v>1144</v>
      </c>
      <c r="I42" s="846"/>
      <c r="J42" s="549"/>
      <c r="K42" s="626" t="s">
        <v>20</v>
      </c>
      <c r="L42" s="23"/>
      <c r="M42" s="6"/>
      <c r="N42" s="531"/>
      <c r="O42" s="531"/>
      <c r="P42" s="531"/>
      <c r="Q42" s="531"/>
      <c r="R42" s="531"/>
      <c r="S42" s="531"/>
      <c r="T42" s="531"/>
      <c r="U42" s="531"/>
      <c r="V42" s="531"/>
      <c r="W42" s="531"/>
      <c r="X42" s="531"/>
      <c r="Y42" s="531"/>
      <c r="Z42" s="531"/>
      <c r="AA42" s="531"/>
      <c r="AB42" s="531"/>
      <c r="AC42" s="531"/>
      <c r="AD42" s="531"/>
      <c r="AE42" s="531"/>
      <c r="AF42" s="531"/>
      <c r="AG42" s="531"/>
      <c r="AH42" s="531"/>
      <c r="AI42" s="531"/>
      <c r="AJ42" s="531"/>
      <c r="AK42" s="531"/>
      <c r="AL42" s="531"/>
      <c r="AM42" s="531"/>
      <c r="AN42" s="531"/>
      <c r="AO42" s="531"/>
      <c r="AP42" s="531"/>
      <c r="AQ42" s="531"/>
      <c r="AR42" s="531"/>
      <c r="AS42" s="531"/>
      <c r="AT42" s="531"/>
      <c r="AU42" s="531"/>
      <c r="AV42" s="531"/>
      <c r="AW42" s="531"/>
      <c r="AX42" s="531"/>
      <c r="AY42" s="531"/>
      <c r="AZ42" s="531"/>
      <c r="BA42" s="531"/>
      <c r="BB42" s="531"/>
    </row>
    <row r="43" spans="1:54" ht="15.75" thickBot="1" x14ac:dyDescent="0.3">
      <c r="A43" s="12"/>
      <c r="B43" s="22"/>
      <c r="C43" s="533"/>
      <c r="D43" s="533"/>
      <c r="E43" s="533"/>
      <c r="F43" s="533"/>
      <c r="G43" s="533"/>
      <c r="H43" s="533"/>
      <c r="I43" s="533"/>
      <c r="J43" s="544" t="s">
        <v>237</v>
      </c>
      <c r="K43" s="627" t="s">
        <v>20</v>
      </c>
      <c r="L43" s="23"/>
      <c r="N43" s="531"/>
      <c r="O43" s="531"/>
      <c r="P43" s="531"/>
      <c r="Q43" s="531"/>
      <c r="R43" s="531"/>
      <c r="S43" s="531"/>
      <c r="T43" s="531"/>
      <c r="U43" s="531"/>
      <c r="V43" s="531"/>
      <c r="W43" s="531"/>
      <c r="X43" s="531"/>
      <c r="Y43" s="531"/>
      <c r="Z43" s="531"/>
      <c r="AA43" s="531"/>
      <c r="AB43" s="531"/>
      <c r="AC43" s="531"/>
      <c r="AD43" s="531"/>
      <c r="AE43" s="531"/>
      <c r="AF43" s="531"/>
      <c r="AG43" s="531"/>
      <c r="AH43" s="531"/>
      <c r="AI43" s="531"/>
      <c r="AJ43" s="531"/>
      <c r="AK43" s="531"/>
      <c r="AL43" s="531"/>
      <c r="AM43" s="531"/>
      <c r="AN43" s="531"/>
      <c r="AO43" s="531"/>
      <c r="AP43" s="531"/>
      <c r="AQ43" s="531"/>
      <c r="AR43" s="531"/>
      <c r="AS43" s="531"/>
      <c r="AT43" s="531"/>
      <c r="AU43" s="531"/>
      <c r="AV43" s="531"/>
      <c r="AW43" s="531"/>
      <c r="AX43" s="531"/>
      <c r="AY43" s="531"/>
      <c r="AZ43" s="531"/>
      <c r="BA43" s="531"/>
      <c r="BB43" s="531"/>
    </row>
    <row r="44" spans="1:54" ht="15.75" thickBot="1" x14ac:dyDescent="0.3">
      <c r="A44" s="12"/>
      <c r="B44" s="22"/>
      <c r="C44" s="533"/>
      <c r="D44" s="550" t="s">
        <v>260</v>
      </c>
      <c r="E44" s="64"/>
      <c r="F44" s="64"/>
      <c r="G44" s="64"/>
      <c r="H44" s="533"/>
      <c r="I44" s="533"/>
      <c r="J44" s="546"/>
      <c r="K44" s="533"/>
      <c r="L44" s="23"/>
      <c r="N44" s="531"/>
      <c r="O44" s="531"/>
      <c r="P44" s="531"/>
      <c r="Q44" s="531"/>
      <c r="R44" s="531"/>
      <c r="S44" s="531"/>
      <c r="T44" s="531"/>
      <c r="U44" s="531"/>
      <c r="V44" s="531"/>
      <c r="W44" s="531"/>
      <c r="X44" s="531"/>
      <c r="Y44" s="531"/>
      <c r="Z44" s="531"/>
      <c r="AA44" s="531"/>
      <c r="AB44" s="531"/>
      <c r="AC44" s="531"/>
      <c r="AD44" s="531"/>
      <c r="AE44" s="531"/>
      <c r="AF44" s="531"/>
      <c r="AG44" s="531"/>
      <c r="AH44" s="531"/>
      <c r="AI44" s="531"/>
      <c r="AJ44" s="531"/>
      <c r="AK44" s="531"/>
      <c r="AL44" s="531"/>
      <c r="AM44" s="531"/>
      <c r="AN44" s="531"/>
      <c r="AO44" s="531"/>
      <c r="AP44" s="531"/>
      <c r="AQ44" s="531"/>
      <c r="AR44" s="531"/>
      <c r="AS44" s="531"/>
      <c r="AT44" s="531"/>
      <c r="AU44" s="531"/>
      <c r="AV44" s="531"/>
      <c r="AW44" s="531"/>
      <c r="AX44" s="531"/>
      <c r="AY44" s="531"/>
      <c r="AZ44" s="531"/>
      <c r="BA44" s="531"/>
      <c r="BB44" s="531"/>
    </row>
    <row r="45" spans="1:54" ht="15.75" thickBot="1" x14ac:dyDescent="0.3">
      <c r="A45" s="12"/>
      <c r="B45" s="22"/>
      <c r="C45" s="533"/>
      <c r="D45" s="35" t="s">
        <v>57</v>
      </c>
      <c r="E45" s="837" t="s">
        <v>896</v>
      </c>
      <c r="F45" s="838"/>
      <c r="G45" s="838"/>
      <c r="H45" s="838"/>
      <c r="I45" s="838"/>
      <c r="J45" s="839"/>
      <c r="K45" s="533"/>
      <c r="L45" s="23"/>
      <c r="N45" s="531"/>
      <c r="O45" s="531"/>
      <c r="P45" s="531"/>
      <c r="Q45" s="531"/>
      <c r="R45" s="531"/>
      <c r="S45" s="531"/>
      <c r="T45" s="531"/>
      <c r="U45" s="531"/>
      <c r="V45" s="531"/>
      <c r="W45" s="531"/>
      <c r="X45" s="531"/>
      <c r="Y45" s="531"/>
      <c r="Z45" s="531"/>
      <c r="AA45" s="531"/>
      <c r="AB45" s="531"/>
      <c r="AC45" s="531"/>
      <c r="AD45" s="531"/>
      <c r="AE45" s="531"/>
      <c r="AF45" s="531"/>
      <c r="AG45" s="531"/>
      <c r="AH45" s="531"/>
      <c r="AI45" s="531"/>
      <c r="AJ45" s="531"/>
      <c r="AK45" s="531"/>
      <c r="AL45" s="531"/>
      <c r="AM45" s="531"/>
      <c r="AN45" s="531"/>
      <c r="AO45" s="531"/>
      <c r="AP45" s="531"/>
      <c r="AQ45" s="531"/>
      <c r="AR45" s="531"/>
      <c r="AS45" s="531"/>
      <c r="AT45" s="531"/>
      <c r="AU45" s="531"/>
      <c r="AV45" s="531"/>
      <c r="AW45" s="531"/>
      <c r="AX45" s="531"/>
      <c r="AY45" s="531"/>
      <c r="AZ45" s="531"/>
      <c r="BA45" s="531"/>
      <c r="BB45" s="531"/>
    </row>
    <row r="46" spans="1:54" ht="15.75" thickBot="1" x14ac:dyDescent="0.3">
      <c r="A46" s="12"/>
      <c r="B46" s="22"/>
      <c r="C46" s="533"/>
      <c r="D46" s="35" t="s">
        <v>59</v>
      </c>
      <c r="E46" s="847" t="s">
        <v>897</v>
      </c>
      <c r="F46" s="848"/>
      <c r="G46" s="848"/>
      <c r="H46" s="848"/>
      <c r="I46" s="848"/>
      <c r="J46" s="849"/>
      <c r="K46" s="533"/>
      <c r="L46" s="23"/>
      <c r="N46" s="531"/>
      <c r="O46" s="531"/>
      <c r="P46" s="531"/>
      <c r="Q46" s="531"/>
      <c r="R46" s="531"/>
      <c r="S46" s="531"/>
      <c r="T46" s="531"/>
      <c r="U46" s="531"/>
      <c r="V46" s="531"/>
      <c r="W46" s="531"/>
      <c r="X46" s="531"/>
      <c r="Y46" s="531"/>
      <c r="Z46" s="531"/>
      <c r="AA46" s="531"/>
      <c r="AB46" s="531"/>
      <c r="AC46" s="531"/>
      <c r="AD46" s="531"/>
      <c r="AE46" s="531"/>
      <c r="AF46" s="531"/>
      <c r="AG46" s="531"/>
      <c r="AH46" s="531"/>
      <c r="AI46" s="531"/>
      <c r="AJ46" s="531"/>
      <c r="AK46" s="531"/>
      <c r="AL46" s="531"/>
      <c r="AM46" s="531"/>
      <c r="AN46" s="531"/>
      <c r="AO46" s="531"/>
      <c r="AP46" s="531"/>
      <c r="AQ46" s="531"/>
      <c r="AR46" s="531"/>
      <c r="AS46" s="531"/>
      <c r="AT46" s="531"/>
      <c r="AU46" s="531"/>
      <c r="AV46" s="531"/>
      <c r="AW46" s="531"/>
      <c r="AX46" s="531"/>
      <c r="AY46" s="531"/>
      <c r="AZ46" s="531"/>
      <c r="BA46" s="531"/>
      <c r="BB46" s="531"/>
    </row>
    <row r="47" spans="1:54" x14ac:dyDescent="0.25">
      <c r="A47" s="12"/>
      <c r="B47" s="22"/>
      <c r="C47" s="533"/>
      <c r="D47" s="533"/>
      <c r="E47" s="533"/>
      <c r="F47" s="533"/>
      <c r="G47" s="533"/>
      <c r="H47" s="533"/>
      <c r="I47" s="533"/>
      <c r="J47" s="546"/>
      <c r="K47" s="533"/>
      <c r="L47" s="23"/>
      <c r="N47" s="531"/>
      <c r="O47" s="531"/>
      <c r="P47" s="531"/>
      <c r="Q47" s="531"/>
      <c r="R47" s="531"/>
      <c r="S47" s="531"/>
      <c r="T47" s="531"/>
      <c r="U47" s="531"/>
      <c r="V47" s="531"/>
      <c r="W47" s="531"/>
      <c r="X47" s="531"/>
      <c r="Y47" s="531"/>
      <c r="Z47" s="531"/>
      <c r="AA47" s="531"/>
      <c r="AB47" s="531"/>
      <c r="AC47" s="531"/>
      <c r="AD47" s="531"/>
      <c r="AE47" s="531"/>
      <c r="AF47" s="531"/>
      <c r="AG47" s="531"/>
      <c r="AH47" s="531"/>
      <c r="AI47" s="531"/>
      <c r="AJ47" s="531"/>
      <c r="AK47" s="531"/>
      <c r="AL47" s="531"/>
      <c r="AM47" s="531"/>
      <c r="AN47" s="531"/>
      <c r="AO47" s="531"/>
      <c r="AP47" s="531"/>
      <c r="AQ47" s="531"/>
      <c r="AR47" s="531"/>
      <c r="AS47" s="531"/>
      <c r="AT47" s="531"/>
      <c r="AU47" s="531"/>
      <c r="AV47" s="531"/>
      <c r="AW47" s="531"/>
      <c r="AX47" s="531"/>
      <c r="AY47" s="531"/>
      <c r="AZ47" s="531"/>
      <c r="BA47" s="531"/>
      <c r="BB47" s="531"/>
    </row>
    <row r="48" spans="1:54" ht="15.75" thickBot="1" x14ac:dyDescent="0.3">
      <c r="A48" s="12"/>
      <c r="B48" s="22"/>
      <c r="C48" s="850" t="s">
        <v>767</v>
      </c>
      <c r="D48" s="850"/>
      <c r="E48" s="850"/>
      <c r="F48" s="850"/>
      <c r="G48" s="850"/>
      <c r="H48" s="850"/>
      <c r="I48" s="850"/>
      <c r="J48" s="850"/>
      <c r="K48" s="534"/>
      <c r="L48" s="23"/>
      <c r="N48" s="531"/>
      <c r="O48" s="531"/>
      <c r="P48" s="531"/>
      <c r="Q48" s="531"/>
      <c r="R48" s="531"/>
      <c r="S48" s="531"/>
      <c r="T48" s="531"/>
      <c r="U48" s="531"/>
      <c r="V48" s="531"/>
      <c r="W48" s="531"/>
      <c r="X48" s="531"/>
      <c r="Y48" s="531"/>
      <c r="Z48" s="531"/>
      <c r="AA48" s="531"/>
      <c r="AB48" s="531"/>
      <c r="AC48" s="531"/>
      <c r="AD48" s="531"/>
      <c r="AE48" s="531"/>
      <c r="AF48" s="531"/>
      <c r="AG48" s="531"/>
      <c r="AH48" s="531"/>
      <c r="AI48" s="531"/>
      <c r="AJ48" s="531"/>
      <c r="AK48" s="531"/>
      <c r="AL48" s="531"/>
      <c r="AM48" s="531"/>
      <c r="AN48" s="531"/>
      <c r="AO48" s="531"/>
      <c r="AP48" s="531"/>
      <c r="AQ48" s="531"/>
      <c r="AR48" s="531"/>
      <c r="AS48" s="531"/>
      <c r="AT48" s="531"/>
      <c r="AU48" s="531"/>
      <c r="AV48" s="531"/>
      <c r="AW48" s="531"/>
      <c r="AX48" s="531"/>
      <c r="AY48" s="531"/>
      <c r="AZ48" s="531"/>
      <c r="BA48" s="531"/>
      <c r="BB48" s="531"/>
    </row>
    <row r="49" spans="1:54" x14ac:dyDescent="0.25">
      <c r="A49" s="12"/>
      <c r="B49" s="22"/>
      <c r="C49" s="547"/>
      <c r="D49" s="851" t="s">
        <v>1145</v>
      </c>
      <c r="E49" s="852"/>
      <c r="F49" s="852"/>
      <c r="G49" s="852"/>
      <c r="H49" s="852"/>
      <c r="I49" s="852"/>
      <c r="J49" s="852"/>
      <c r="K49" s="853"/>
      <c r="L49" s="23"/>
      <c r="N49" s="531"/>
      <c r="O49" s="531"/>
      <c r="P49" s="531"/>
      <c r="Q49" s="531"/>
      <c r="R49" s="531"/>
      <c r="S49" s="531"/>
      <c r="T49" s="531"/>
      <c r="U49" s="531"/>
      <c r="V49" s="531"/>
      <c r="W49" s="531"/>
      <c r="X49" s="531"/>
      <c r="Y49" s="531"/>
      <c r="Z49" s="531"/>
      <c r="AA49" s="531"/>
      <c r="AB49" s="531"/>
      <c r="AC49" s="531"/>
      <c r="AD49" s="531"/>
      <c r="AE49" s="531"/>
      <c r="AF49" s="531"/>
      <c r="AG49" s="531"/>
      <c r="AH49" s="531"/>
      <c r="AI49" s="531"/>
      <c r="AJ49" s="531"/>
      <c r="AK49" s="531"/>
      <c r="AL49" s="531"/>
      <c r="AM49" s="531"/>
      <c r="AN49" s="531"/>
      <c r="AO49" s="531"/>
      <c r="AP49" s="531"/>
      <c r="AQ49" s="531"/>
      <c r="AR49" s="531"/>
      <c r="AS49" s="531"/>
      <c r="AT49" s="531"/>
      <c r="AU49" s="531"/>
      <c r="AV49" s="531"/>
      <c r="AW49" s="531"/>
      <c r="AX49" s="531"/>
      <c r="AY49" s="531"/>
      <c r="AZ49" s="531"/>
      <c r="BA49" s="531"/>
      <c r="BB49" s="531"/>
    </row>
    <row r="50" spans="1:54" ht="87.6" customHeight="1" x14ac:dyDescent="0.25">
      <c r="A50" s="12"/>
      <c r="B50" s="22"/>
      <c r="C50" s="547"/>
      <c r="D50" s="854"/>
      <c r="E50" s="855"/>
      <c r="F50" s="855"/>
      <c r="G50" s="855"/>
      <c r="H50" s="855"/>
      <c r="I50" s="855"/>
      <c r="J50" s="855"/>
      <c r="K50" s="856"/>
      <c r="L50" s="23"/>
      <c r="N50" s="531"/>
      <c r="O50" s="531"/>
      <c r="P50" s="531"/>
      <c r="Q50" s="531"/>
      <c r="R50" s="531"/>
      <c r="S50" s="531"/>
      <c r="T50" s="531"/>
      <c r="U50" s="531"/>
      <c r="V50" s="531"/>
      <c r="W50" s="531"/>
      <c r="X50" s="531"/>
      <c r="Y50" s="531"/>
      <c r="Z50" s="531"/>
      <c r="AA50" s="531"/>
      <c r="AB50" s="531"/>
      <c r="AC50" s="531"/>
      <c r="AD50" s="531"/>
      <c r="AE50" s="531"/>
      <c r="AF50" s="531"/>
      <c r="AG50" s="531"/>
      <c r="AH50" s="531"/>
      <c r="AI50" s="531"/>
      <c r="AJ50" s="531"/>
      <c r="AK50" s="531"/>
      <c r="AL50" s="531"/>
      <c r="AM50" s="531"/>
      <c r="AN50" s="531"/>
      <c r="AO50" s="531"/>
      <c r="AP50" s="531"/>
      <c r="AQ50" s="531"/>
      <c r="AR50" s="531"/>
      <c r="AS50" s="531"/>
      <c r="AT50" s="531"/>
      <c r="AU50" s="531"/>
      <c r="AV50" s="531"/>
      <c r="AW50" s="531"/>
      <c r="AX50" s="531"/>
      <c r="AY50" s="531"/>
      <c r="AZ50" s="531"/>
      <c r="BA50" s="531"/>
      <c r="BB50" s="531"/>
    </row>
    <row r="51" spans="1:54" x14ac:dyDescent="0.25">
      <c r="A51" s="12"/>
      <c r="B51" s="22"/>
      <c r="C51" s="547"/>
      <c r="D51" s="854"/>
      <c r="E51" s="855"/>
      <c r="F51" s="855"/>
      <c r="G51" s="855"/>
      <c r="H51" s="855"/>
      <c r="I51" s="855"/>
      <c r="J51" s="855"/>
      <c r="K51" s="856"/>
      <c r="L51" s="23"/>
      <c r="N51" s="531"/>
      <c r="O51" s="531"/>
      <c r="P51" s="531"/>
      <c r="Q51" s="531"/>
      <c r="R51" s="531"/>
      <c r="S51" s="531"/>
      <c r="T51" s="531"/>
      <c r="U51" s="531"/>
      <c r="V51" s="531"/>
      <c r="W51" s="531"/>
      <c r="X51" s="531"/>
      <c r="Y51" s="531"/>
      <c r="Z51" s="531"/>
      <c r="AA51" s="531"/>
      <c r="AB51" s="531"/>
      <c r="AC51" s="531"/>
      <c r="AD51" s="531"/>
      <c r="AE51" s="531"/>
      <c r="AF51" s="531"/>
      <c r="AG51" s="531"/>
      <c r="AH51" s="531"/>
      <c r="AI51" s="531"/>
      <c r="AJ51" s="531"/>
      <c r="AK51" s="531"/>
      <c r="AL51" s="531"/>
      <c r="AM51" s="531"/>
      <c r="AN51" s="531"/>
      <c r="AO51" s="531"/>
      <c r="AP51" s="531"/>
      <c r="AQ51" s="531"/>
      <c r="AR51" s="531"/>
      <c r="AS51" s="531"/>
      <c r="AT51" s="531"/>
      <c r="AU51" s="531"/>
      <c r="AV51" s="531"/>
      <c r="AW51" s="531"/>
      <c r="AX51" s="531"/>
      <c r="AY51" s="531"/>
      <c r="AZ51" s="531"/>
      <c r="BA51" s="531"/>
      <c r="BB51" s="531"/>
    </row>
    <row r="52" spans="1:54" x14ac:dyDescent="0.25">
      <c r="A52" s="12"/>
      <c r="B52" s="22"/>
      <c r="C52" s="547"/>
      <c r="D52" s="854"/>
      <c r="E52" s="855"/>
      <c r="F52" s="855"/>
      <c r="G52" s="855"/>
      <c r="H52" s="855"/>
      <c r="I52" s="855"/>
      <c r="J52" s="855"/>
      <c r="K52" s="856"/>
      <c r="L52" s="23"/>
      <c r="N52" s="531"/>
      <c r="O52" s="531"/>
      <c r="P52" s="531"/>
      <c r="Q52" s="531"/>
      <c r="R52" s="531"/>
      <c r="S52" s="531"/>
      <c r="T52" s="531"/>
      <c r="U52" s="531"/>
      <c r="V52" s="531"/>
      <c r="W52" s="531"/>
      <c r="X52" s="531"/>
      <c r="Y52" s="531"/>
      <c r="Z52" s="531"/>
      <c r="AA52" s="531"/>
      <c r="AB52" s="531"/>
      <c r="AC52" s="531"/>
      <c r="AD52" s="531"/>
      <c r="AE52" s="531"/>
      <c r="AF52" s="531"/>
      <c r="AG52" s="531"/>
      <c r="AH52" s="531"/>
      <c r="AI52" s="531"/>
      <c r="AJ52" s="531"/>
      <c r="AK52" s="531"/>
      <c r="AL52" s="531"/>
      <c r="AM52" s="531"/>
      <c r="AN52" s="531"/>
      <c r="AO52" s="531"/>
      <c r="AP52" s="531"/>
      <c r="AQ52" s="531"/>
      <c r="AR52" s="531"/>
      <c r="AS52" s="531"/>
      <c r="AT52" s="531"/>
      <c r="AU52" s="531"/>
      <c r="AV52" s="531"/>
      <c r="AW52" s="531"/>
      <c r="AX52" s="531"/>
      <c r="AY52" s="531"/>
      <c r="AZ52" s="531"/>
      <c r="BA52" s="531"/>
      <c r="BB52" s="531"/>
    </row>
    <row r="53" spans="1:54" x14ac:dyDescent="0.25">
      <c r="A53" s="12"/>
      <c r="B53" s="22"/>
      <c r="C53" s="547"/>
      <c r="D53" s="854"/>
      <c r="E53" s="855"/>
      <c r="F53" s="855"/>
      <c r="G53" s="855"/>
      <c r="H53" s="855"/>
      <c r="I53" s="855"/>
      <c r="J53" s="855"/>
      <c r="K53" s="856"/>
      <c r="L53" s="23"/>
      <c r="N53" s="531"/>
      <c r="O53" s="531"/>
      <c r="P53" s="531"/>
      <c r="Q53" s="531"/>
      <c r="R53" s="531"/>
      <c r="S53" s="531"/>
      <c r="T53" s="531"/>
      <c r="U53" s="531"/>
      <c r="V53" s="531"/>
      <c r="W53" s="531"/>
      <c r="X53" s="531"/>
      <c r="Y53" s="531"/>
      <c r="Z53" s="531"/>
      <c r="AA53" s="531"/>
      <c r="AB53" s="531"/>
      <c r="AC53" s="531"/>
      <c r="AD53" s="531"/>
      <c r="AE53" s="531"/>
      <c r="AF53" s="531"/>
      <c r="AG53" s="531"/>
      <c r="AH53" s="531"/>
      <c r="AI53" s="531"/>
      <c r="AJ53" s="531"/>
      <c r="AK53" s="531"/>
      <c r="AL53" s="531"/>
      <c r="AM53" s="531"/>
      <c r="AN53" s="531"/>
      <c r="AO53" s="531"/>
      <c r="AP53" s="531"/>
      <c r="AQ53" s="531"/>
      <c r="AR53" s="531"/>
      <c r="AS53" s="531"/>
      <c r="AT53" s="531"/>
      <c r="AU53" s="531"/>
      <c r="AV53" s="531"/>
      <c r="AW53" s="531"/>
      <c r="AX53" s="531"/>
      <c r="AY53" s="531"/>
      <c r="AZ53" s="531"/>
      <c r="BA53" s="531"/>
      <c r="BB53" s="531"/>
    </row>
    <row r="54" spans="1:54" x14ac:dyDescent="0.25">
      <c r="A54" s="12"/>
      <c r="B54" s="22"/>
      <c r="C54" s="547"/>
      <c r="D54" s="854"/>
      <c r="E54" s="855"/>
      <c r="F54" s="855"/>
      <c r="G54" s="855"/>
      <c r="H54" s="855"/>
      <c r="I54" s="855"/>
      <c r="J54" s="855"/>
      <c r="K54" s="856"/>
      <c r="L54" s="23"/>
      <c r="N54" s="531"/>
      <c r="O54" s="531"/>
      <c r="P54" s="531"/>
      <c r="Q54" s="531"/>
      <c r="R54" s="531"/>
      <c r="S54" s="531"/>
      <c r="T54" s="531"/>
      <c r="U54" s="531"/>
      <c r="V54" s="531"/>
      <c r="W54" s="531"/>
      <c r="X54" s="531"/>
      <c r="Y54" s="531"/>
      <c r="Z54" s="531"/>
      <c r="AA54" s="531"/>
      <c r="AB54" s="531"/>
      <c r="AC54" s="531"/>
      <c r="AD54" s="531"/>
      <c r="AE54" s="531"/>
      <c r="AF54" s="531"/>
      <c r="AG54" s="531"/>
      <c r="AH54" s="531"/>
      <c r="AI54" s="531"/>
      <c r="AJ54" s="531"/>
      <c r="AK54" s="531"/>
      <c r="AL54" s="531"/>
      <c r="AM54" s="531"/>
      <c r="AN54" s="531"/>
      <c r="AO54" s="531"/>
      <c r="AP54" s="531"/>
      <c r="AQ54" s="531"/>
      <c r="AR54" s="531"/>
      <c r="AS54" s="531"/>
      <c r="AT54" s="531"/>
      <c r="AU54" s="531"/>
      <c r="AV54" s="531"/>
      <c r="AW54" s="531"/>
      <c r="AX54" s="531"/>
      <c r="AY54" s="531"/>
      <c r="AZ54" s="531"/>
      <c r="BA54" s="531"/>
      <c r="BB54" s="531"/>
    </row>
    <row r="55" spans="1:54" x14ac:dyDescent="0.25">
      <c r="A55" s="12"/>
      <c r="B55" s="22"/>
      <c r="C55" s="547"/>
      <c r="D55" s="854"/>
      <c r="E55" s="855"/>
      <c r="F55" s="855"/>
      <c r="G55" s="855"/>
      <c r="H55" s="855"/>
      <c r="I55" s="855"/>
      <c r="J55" s="855"/>
      <c r="K55" s="856"/>
      <c r="L55" s="23"/>
      <c r="N55" s="531"/>
      <c r="O55" s="531"/>
      <c r="P55" s="531"/>
      <c r="Q55" s="531"/>
      <c r="R55" s="531"/>
      <c r="S55" s="531"/>
      <c r="T55" s="531"/>
      <c r="U55" s="531"/>
      <c r="V55" s="531"/>
      <c r="W55" s="531"/>
      <c r="X55" s="531"/>
      <c r="Y55" s="531"/>
      <c r="Z55" s="531"/>
      <c r="AA55" s="531"/>
      <c r="AB55" s="531"/>
      <c r="AC55" s="531"/>
      <c r="AD55" s="531"/>
      <c r="AE55" s="531"/>
      <c r="AF55" s="531"/>
      <c r="AG55" s="531"/>
      <c r="AH55" s="531"/>
      <c r="AI55" s="531"/>
      <c r="AJ55" s="531"/>
      <c r="AK55" s="531"/>
      <c r="AL55" s="531"/>
      <c r="AM55" s="531"/>
      <c r="AN55" s="531"/>
      <c r="AO55" s="531"/>
      <c r="AP55" s="531"/>
      <c r="AQ55" s="531"/>
      <c r="AR55" s="531"/>
      <c r="AS55" s="531"/>
      <c r="AT55" s="531"/>
      <c r="AU55" s="531"/>
      <c r="AV55" s="531"/>
      <c r="AW55" s="531"/>
      <c r="AX55" s="531"/>
      <c r="AY55" s="531"/>
      <c r="AZ55" s="531"/>
      <c r="BA55" s="531"/>
      <c r="BB55" s="531"/>
    </row>
    <row r="56" spans="1:54" ht="37.9" customHeight="1" thickBot="1" x14ac:dyDescent="0.3">
      <c r="A56" s="12"/>
      <c r="B56" s="22"/>
      <c r="C56" s="547"/>
      <c r="D56" s="857"/>
      <c r="E56" s="858"/>
      <c r="F56" s="858"/>
      <c r="G56" s="858"/>
      <c r="H56" s="858"/>
      <c r="I56" s="858"/>
      <c r="J56" s="858"/>
      <c r="K56" s="859"/>
      <c r="L56" s="23"/>
      <c r="N56" s="531"/>
      <c r="O56" s="531"/>
      <c r="P56" s="531"/>
      <c r="Q56" s="531"/>
      <c r="R56" s="531"/>
      <c r="S56" s="531"/>
      <c r="T56" s="531"/>
      <c r="U56" s="531"/>
      <c r="V56" s="531"/>
      <c r="W56" s="531"/>
      <c r="X56" s="531"/>
      <c r="Y56" s="531"/>
      <c r="Z56" s="531"/>
      <c r="AA56" s="531"/>
      <c r="AB56" s="531"/>
      <c r="AC56" s="531"/>
      <c r="AD56" s="531"/>
      <c r="AE56" s="531"/>
      <c r="AF56" s="531"/>
      <c r="AG56" s="531"/>
      <c r="AH56" s="531"/>
      <c r="AI56" s="531"/>
      <c r="AJ56" s="531"/>
      <c r="AK56" s="531"/>
      <c r="AL56" s="531"/>
      <c r="AM56" s="531"/>
      <c r="AN56" s="531"/>
      <c r="AO56" s="531"/>
      <c r="AP56" s="531"/>
      <c r="AQ56" s="531"/>
      <c r="AR56" s="531"/>
      <c r="AS56" s="531"/>
      <c r="AT56" s="531"/>
      <c r="AU56" s="531"/>
      <c r="AV56" s="531"/>
      <c r="AW56" s="531"/>
      <c r="AX56" s="531"/>
      <c r="AY56" s="531"/>
      <c r="AZ56" s="531"/>
      <c r="BA56" s="531"/>
      <c r="BB56" s="531"/>
    </row>
    <row r="57" spans="1:54" x14ac:dyDescent="0.25">
      <c r="A57" s="12"/>
      <c r="B57" s="22"/>
      <c r="C57" s="533"/>
      <c r="D57" s="533"/>
      <c r="E57" s="533"/>
      <c r="F57" s="533"/>
      <c r="G57" s="533"/>
      <c r="H57" s="533"/>
      <c r="I57" s="533"/>
      <c r="J57" s="546"/>
      <c r="K57" s="533"/>
      <c r="L57" s="23"/>
      <c r="N57" s="531"/>
      <c r="O57" s="531"/>
      <c r="P57" s="531"/>
      <c r="Q57" s="531"/>
      <c r="R57" s="531"/>
      <c r="S57" s="531"/>
      <c r="T57" s="531"/>
      <c r="U57" s="531"/>
      <c r="V57" s="531"/>
      <c r="W57" s="531"/>
      <c r="X57" s="531"/>
      <c r="Y57" s="531"/>
      <c r="Z57" s="531"/>
      <c r="AA57" s="531"/>
      <c r="AB57" s="531"/>
      <c r="AC57" s="531"/>
      <c r="AD57" s="531"/>
      <c r="AE57" s="531"/>
      <c r="AF57" s="531"/>
      <c r="AG57" s="531"/>
      <c r="AH57" s="531"/>
      <c r="AI57" s="531"/>
      <c r="AJ57" s="531"/>
      <c r="AK57" s="531"/>
      <c r="AL57" s="531"/>
      <c r="AM57" s="531"/>
      <c r="AN57" s="531"/>
      <c r="AO57" s="531"/>
      <c r="AP57" s="531"/>
      <c r="AQ57" s="531"/>
      <c r="AR57" s="531"/>
      <c r="AS57" s="531"/>
      <c r="AT57" s="531"/>
      <c r="AU57" s="531"/>
      <c r="AV57" s="531"/>
      <c r="AW57" s="531"/>
      <c r="AX57" s="531"/>
      <c r="AY57" s="531"/>
      <c r="AZ57" s="531"/>
      <c r="BA57" s="531"/>
      <c r="BB57" s="531"/>
    </row>
    <row r="58" spans="1:54" x14ac:dyDescent="0.25">
      <c r="A58" s="12"/>
      <c r="B58" s="22"/>
      <c r="C58" s="533"/>
      <c r="D58" s="533"/>
      <c r="E58" s="533"/>
      <c r="F58" s="533"/>
      <c r="G58" s="533"/>
      <c r="H58" s="533"/>
      <c r="I58" s="533"/>
      <c r="J58" s="546"/>
      <c r="K58" s="533"/>
      <c r="L58" s="23"/>
      <c r="N58" s="531"/>
      <c r="O58" s="531"/>
      <c r="P58" s="531"/>
      <c r="Q58" s="531"/>
      <c r="R58" s="531"/>
      <c r="S58" s="531"/>
      <c r="T58" s="531"/>
      <c r="U58" s="531"/>
      <c r="V58" s="531"/>
      <c r="W58" s="531"/>
      <c r="X58" s="531"/>
      <c r="Y58" s="531"/>
      <c r="Z58" s="531"/>
      <c r="AA58" s="531"/>
      <c r="AB58" s="531"/>
      <c r="AC58" s="531"/>
      <c r="AD58" s="531"/>
      <c r="AE58" s="531"/>
      <c r="AF58" s="531"/>
      <c r="AG58" s="531"/>
      <c r="AH58" s="531"/>
      <c r="AI58" s="531"/>
      <c r="AJ58" s="531"/>
      <c r="AK58" s="531"/>
      <c r="AL58" s="531"/>
      <c r="AM58" s="531"/>
      <c r="AN58" s="531"/>
      <c r="AO58" s="531"/>
      <c r="AP58" s="531"/>
      <c r="AQ58" s="531"/>
      <c r="AR58" s="531"/>
      <c r="AS58" s="531"/>
      <c r="AT58" s="531"/>
      <c r="AU58" s="531"/>
      <c r="AV58" s="531"/>
      <c r="AW58" s="531"/>
      <c r="AX58" s="531"/>
      <c r="AY58" s="531"/>
      <c r="AZ58" s="531"/>
      <c r="BA58" s="531"/>
      <c r="BB58" s="531"/>
    </row>
    <row r="59" spans="1:54" ht="33.75" customHeight="1" thickBot="1" x14ac:dyDescent="0.3">
      <c r="A59" s="12"/>
      <c r="B59" s="22"/>
      <c r="C59" s="548"/>
      <c r="D59" s="860" t="s">
        <v>821</v>
      </c>
      <c r="E59" s="860"/>
      <c r="F59" s="860" t="s">
        <v>775</v>
      </c>
      <c r="G59" s="860"/>
      <c r="H59" s="861" t="s">
        <v>240</v>
      </c>
      <c r="I59" s="861"/>
      <c r="J59" s="535" t="s">
        <v>241</v>
      </c>
      <c r="K59" s="535" t="s">
        <v>224</v>
      </c>
      <c r="L59" s="23"/>
      <c r="M59" s="6"/>
      <c r="N59" s="531"/>
      <c r="O59" s="531"/>
      <c r="P59" s="531"/>
      <c r="Q59" s="531"/>
      <c r="R59" s="531"/>
      <c r="S59" s="531"/>
      <c r="T59" s="531"/>
      <c r="U59" s="531"/>
      <c r="V59" s="531"/>
      <c r="W59" s="531"/>
      <c r="X59" s="531"/>
      <c r="Y59" s="531"/>
      <c r="Z59" s="531"/>
      <c r="AA59" s="531"/>
      <c r="AB59" s="531"/>
      <c r="AC59" s="531"/>
      <c r="AD59" s="531"/>
      <c r="AE59" s="531"/>
      <c r="AF59" s="531"/>
      <c r="AG59" s="531"/>
      <c r="AH59" s="531"/>
      <c r="AI59" s="531"/>
      <c r="AJ59" s="531"/>
      <c r="AK59" s="531"/>
      <c r="AL59" s="531"/>
      <c r="AM59" s="531"/>
      <c r="AN59" s="531"/>
      <c r="AO59" s="531"/>
      <c r="AP59" s="531"/>
      <c r="AQ59" s="531"/>
      <c r="AR59" s="531"/>
      <c r="AS59" s="531"/>
      <c r="AT59" s="531"/>
      <c r="AU59" s="531"/>
      <c r="AV59" s="531"/>
      <c r="AW59" s="531"/>
      <c r="AX59" s="531"/>
      <c r="AY59" s="531"/>
      <c r="AZ59" s="531"/>
      <c r="BA59" s="531"/>
      <c r="BB59" s="531"/>
    </row>
    <row r="60" spans="1:54" ht="39" customHeight="1" thickBot="1" x14ac:dyDescent="0.3">
      <c r="A60" s="12"/>
      <c r="B60" s="22"/>
      <c r="C60" s="844" t="s">
        <v>772</v>
      </c>
      <c r="D60" s="845"/>
      <c r="E60" s="846"/>
      <c r="F60" s="845"/>
      <c r="G60" s="846"/>
      <c r="H60" s="845"/>
      <c r="I60" s="846"/>
      <c r="J60" s="551"/>
      <c r="K60" s="551"/>
      <c r="L60" s="23"/>
      <c r="M60" s="6"/>
      <c r="N60" s="531"/>
      <c r="O60" s="531"/>
      <c r="P60" s="531"/>
      <c r="Q60" s="531"/>
      <c r="R60" s="531"/>
      <c r="S60" s="531"/>
      <c r="T60" s="531"/>
      <c r="U60" s="531"/>
      <c r="V60" s="531"/>
      <c r="W60" s="531"/>
      <c r="X60" s="531"/>
      <c r="Y60" s="531"/>
      <c r="Z60" s="531"/>
      <c r="AA60" s="531"/>
      <c r="AB60" s="531"/>
      <c r="AC60" s="531"/>
      <c r="AD60" s="531"/>
      <c r="AE60" s="531"/>
      <c r="AF60" s="531"/>
      <c r="AG60" s="531"/>
      <c r="AH60" s="531"/>
      <c r="AI60" s="531"/>
      <c r="AJ60" s="531"/>
      <c r="AK60" s="531"/>
      <c r="AL60" s="531"/>
      <c r="AM60" s="531"/>
      <c r="AN60" s="531"/>
      <c r="AO60" s="531"/>
      <c r="AP60" s="531"/>
      <c r="AQ60" s="531"/>
      <c r="AR60" s="531"/>
      <c r="AS60" s="531"/>
      <c r="AT60" s="531"/>
      <c r="AU60" s="531"/>
      <c r="AV60" s="531"/>
      <c r="AW60" s="531"/>
      <c r="AX60" s="531"/>
      <c r="AY60" s="531"/>
      <c r="AZ60" s="531"/>
      <c r="BA60" s="531"/>
      <c r="BB60" s="531"/>
    </row>
    <row r="61" spans="1:54" ht="28.9" customHeight="1" thickBot="1" x14ac:dyDescent="0.3">
      <c r="A61" s="12"/>
      <c r="B61" s="22"/>
      <c r="C61" s="844"/>
      <c r="D61" s="845"/>
      <c r="E61" s="846"/>
      <c r="F61" s="845"/>
      <c r="G61" s="846"/>
      <c r="H61" s="845"/>
      <c r="I61" s="846"/>
      <c r="J61" s="551"/>
      <c r="K61" s="551"/>
      <c r="L61" s="23"/>
      <c r="N61" s="531"/>
      <c r="O61" s="531"/>
      <c r="P61" s="531"/>
      <c r="Q61" s="531"/>
      <c r="R61" s="531"/>
      <c r="S61" s="531"/>
      <c r="T61" s="531"/>
      <c r="U61" s="531"/>
      <c r="V61" s="531"/>
      <c r="W61" s="531"/>
      <c r="X61" s="531"/>
      <c r="Y61" s="531"/>
      <c r="Z61" s="531"/>
      <c r="AA61" s="531"/>
      <c r="AB61" s="531"/>
      <c r="AC61" s="531"/>
      <c r="AD61" s="531"/>
      <c r="AE61" s="531"/>
      <c r="AF61" s="531"/>
      <c r="AG61" s="531"/>
      <c r="AH61" s="531"/>
      <c r="AI61" s="531"/>
      <c r="AJ61" s="531"/>
      <c r="AK61" s="531"/>
      <c r="AL61" s="531"/>
      <c r="AM61" s="531"/>
      <c r="AN61" s="531"/>
      <c r="AO61" s="531"/>
      <c r="AP61" s="531"/>
      <c r="AQ61" s="531"/>
      <c r="AR61" s="531"/>
      <c r="AS61" s="531"/>
      <c r="AT61" s="531"/>
      <c r="AU61" s="531"/>
      <c r="AV61" s="531"/>
      <c r="AW61" s="531"/>
      <c r="AX61" s="531"/>
      <c r="AY61" s="531"/>
      <c r="AZ61" s="531"/>
      <c r="BA61" s="531"/>
      <c r="BB61" s="531"/>
    </row>
    <row r="62" spans="1:54" ht="15.75" thickBot="1" x14ac:dyDescent="0.3">
      <c r="A62" s="12"/>
      <c r="B62" s="22"/>
      <c r="C62" s="844"/>
      <c r="D62" s="845"/>
      <c r="E62" s="846"/>
      <c r="F62" s="845"/>
      <c r="G62" s="846"/>
      <c r="H62" s="845"/>
      <c r="I62" s="846"/>
      <c r="J62" s="551"/>
      <c r="K62" s="551"/>
      <c r="L62" s="23"/>
      <c r="N62" s="531"/>
      <c r="O62" s="531"/>
      <c r="P62" s="531"/>
      <c r="Q62" s="531"/>
      <c r="R62" s="531"/>
      <c r="S62" s="531"/>
      <c r="T62" s="531"/>
      <c r="U62" s="531"/>
      <c r="V62" s="531"/>
      <c r="W62" s="531"/>
      <c r="X62" s="531"/>
      <c r="Y62" s="531"/>
      <c r="Z62" s="531"/>
      <c r="AA62" s="531"/>
      <c r="AB62" s="531"/>
      <c r="AC62" s="531"/>
      <c r="AD62" s="531"/>
      <c r="AE62" s="531"/>
      <c r="AF62" s="531"/>
      <c r="AG62" s="531"/>
      <c r="AH62" s="531"/>
      <c r="AI62" s="531"/>
      <c r="AJ62" s="531"/>
      <c r="AK62" s="531"/>
      <c r="AL62" s="531"/>
      <c r="AM62" s="531"/>
      <c r="AN62" s="531"/>
      <c r="AO62" s="531"/>
      <c r="AP62" s="531"/>
      <c r="AQ62" s="531"/>
      <c r="AR62" s="531"/>
      <c r="AS62" s="531"/>
      <c r="AT62" s="531"/>
      <c r="AU62" s="531"/>
      <c r="AV62" s="531"/>
      <c r="AW62" s="531"/>
      <c r="AX62" s="531"/>
      <c r="AY62" s="531"/>
      <c r="AZ62" s="531"/>
      <c r="BA62" s="531"/>
      <c r="BB62" s="531"/>
    </row>
    <row r="63" spans="1:54" ht="39.6" customHeight="1" thickBot="1" x14ac:dyDescent="0.3">
      <c r="A63" s="12"/>
      <c r="B63" s="22"/>
      <c r="C63" s="844"/>
      <c r="D63" s="533"/>
      <c r="E63" s="533"/>
      <c r="F63" s="533"/>
      <c r="G63" s="533"/>
      <c r="H63" s="533"/>
      <c r="I63" s="533"/>
      <c r="J63" s="544" t="s">
        <v>237</v>
      </c>
      <c r="K63" s="545"/>
      <c r="L63" s="23"/>
      <c r="N63" s="531"/>
      <c r="O63" s="531"/>
      <c r="P63" s="531"/>
      <c r="Q63" s="531"/>
      <c r="R63" s="531"/>
      <c r="S63" s="531"/>
      <c r="T63" s="531"/>
      <c r="U63" s="531"/>
      <c r="V63" s="531"/>
      <c r="W63" s="531"/>
      <c r="X63" s="531"/>
      <c r="Y63" s="531"/>
      <c r="Z63" s="531"/>
      <c r="AA63" s="531"/>
      <c r="AB63" s="531"/>
      <c r="AC63" s="531"/>
      <c r="AD63" s="531"/>
      <c r="AE63" s="531"/>
      <c r="AF63" s="531"/>
      <c r="AG63" s="531"/>
      <c r="AH63" s="531"/>
      <c r="AI63" s="531"/>
      <c r="AJ63" s="531"/>
      <c r="AK63" s="531"/>
      <c r="AL63" s="531"/>
      <c r="AM63" s="531"/>
      <c r="AN63" s="531"/>
      <c r="AO63" s="531"/>
      <c r="AP63" s="531"/>
      <c r="AQ63" s="531"/>
      <c r="AR63" s="531"/>
      <c r="AS63" s="531"/>
      <c r="AT63" s="531"/>
      <c r="AU63" s="531"/>
      <c r="AV63" s="531"/>
      <c r="AW63" s="531"/>
      <c r="AX63" s="531"/>
      <c r="AY63" s="531"/>
      <c r="AZ63" s="531"/>
      <c r="BA63" s="531"/>
      <c r="BB63" s="531"/>
    </row>
    <row r="64" spans="1:54" ht="15.75" thickBot="1" x14ac:dyDescent="0.3">
      <c r="A64" s="12"/>
      <c r="B64" s="22"/>
      <c r="C64" s="533"/>
      <c r="D64" s="550" t="s">
        <v>260</v>
      </c>
      <c r="E64" s="64"/>
      <c r="F64" s="64"/>
      <c r="G64" s="64"/>
      <c r="H64" s="533"/>
      <c r="I64" s="533"/>
      <c r="J64" s="546"/>
      <c r="K64" s="533"/>
      <c r="L64" s="23"/>
      <c r="N64" s="531"/>
      <c r="O64" s="531"/>
      <c r="P64" s="531"/>
      <c r="Q64" s="531"/>
      <c r="R64" s="531"/>
      <c r="S64" s="531"/>
      <c r="T64" s="531"/>
      <c r="U64" s="531"/>
      <c r="V64" s="531"/>
      <c r="W64" s="531"/>
      <c r="X64" s="531"/>
      <c r="Y64" s="531"/>
      <c r="Z64" s="531"/>
      <c r="AA64" s="531"/>
      <c r="AB64" s="531"/>
      <c r="AC64" s="531"/>
      <c r="AD64" s="531"/>
      <c r="AE64" s="531"/>
      <c r="AF64" s="531"/>
      <c r="AG64" s="531"/>
      <c r="AH64" s="531"/>
      <c r="AI64" s="531"/>
      <c r="AJ64" s="531"/>
      <c r="AK64" s="531"/>
      <c r="AL64" s="531"/>
      <c r="AM64" s="531"/>
      <c r="AN64" s="531"/>
      <c r="AO64" s="531"/>
      <c r="AP64" s="531"/>
      <c r="AQ64" s="531"/>
      <c r="AR64" s="531"/>
      <c r="AS64" s="531"/>
      <c r="AT64" s="531"/>
      <c r="AU64" s="531"/>
      <c r="AV64" s="531"/>
      <c r="AW64" s="531"/>
      <c r="AX64" s="531"/>
      <c r="AY64" s="531"/>
      <c r="AZ64" s="531"/>
      <c r="BA64" s="531"/>
      <c r="BB64" s="531"/>
    </row>
    <row r="65" spans="1:54" ht="15.75" thickBot="1" x14ac:dyDescent="0.3">
      <c r="A65" s="12"/>
      <c r="B65" s="22"/>
      <c r="C65" s="533"/>
      <c r="D65" s="35" t="s">
        <v>57</v>
      </c>
      <c r="E65" s="837"/>
      <c r="F65" s="838"/>
      <c r="G65" s="838"/>
      <c r="H65" s="838"/>
      <c r="I65" s="838"/>
      <c r="J65" s="839"/>
      <c r="K65" s="533"/>
      <c r="L65" s="23"/>
      <c r="N65" s="531"/>
      <c r="O65" s="531"/>
      <c r="P65" s="531"/>
      <c r="Q65" s="531"/>
      <c r="R65" s="531"/>
      <c r="S65" s="531"/>
      <c r="T65" s="531"/>
      <c r="U65" s="531"/>
      <c r="V65" s="531"/>
      <c r="W65" s="531"/>
      <c r="X65" s="531"/>
      <c r="Y65" s="531"/>
      <c r="Z65" s="531"/>
      <c r="AA65" s="531"/>
      <c r="AB65" s="531"/>
      <c r="AC65" s="531"/>
      <c r="AD65" s="531"/>
      <c r="AE65" s="531"/>
      <c r="AF65" s="531"/>
      <c r="AG65" s="531"/>
      <c r="AH65" s="531"/>
      <c r="AI65" s="531"/>
      <c r="AJ65" s="531"/>
      <c r="AK65" s="531"/>
      <c r="AL65" s="531"/>
      <c r="AM65" s="531"/>
      <c r="AN65" s="531"/>
      <c r="AO65" s="531"/>
      <c r="AP65" s="531"/>
      <c r="AQ65" s="531"/>
      <c r="AR65" s="531"/>
      <c r="AS65" s="531"/>
      <c r="AT65" s="531"/>
      <c r="AU65" s="531"/>
      <c r="AV65" s="531"/>
      <c r="AW65" s="531"/>
      <c r="AX65" s="531"/>
      <c r="AY65" s="531"/>
      <c r="AZ65" s="531"/>
      <c r="BA65" s="531"/>
      <c r="BB65" s="531"/>
    </row>
    <row r="66" spans="1:54" ht="15.75" thickBot="1" x14ac:dyDescent="0.3">
      <c r="A66" s="12"/>
      <c r="B66" s="22"/>
      <c r="C66" s="533"/>
      <c r="D66" s="35" t="s">
        <v>59</v>
      </c>
      <c r="E66" s="837"/>
      <c r="F66" s="838"/>
      <c r="G66" s="838"/>
      <c r="H66" s="838"/>
      <c r="I66" s="838"/>
      <c r="J66" s="839"/>
      <c r="K66" s="533"/>
      <c r="L66" s="23"/>
      <c r="N66" s="531"/>
      <c r="O66" s="531"/>
      <c r="P66" s="531"/>
      <c r="Q66" s="531"/>
      <c r="R66" s="531"/>
      <c r="S66" s="531"/>
      <c r="T66" s="531"/>
      <c r="U66" s="531"/>
      <c r="V66" s="531"/>
      <c r="W66" s="531"/>
      <c r="X66" s="531"/>
      <c r="Y66" s="531"/>
      <c r="Z66" s="531"/>
      <c r="AA66" s="531"/>
      <c r="AB66" s="531"/>
      <c r="AC66" s="531"/>
      <c r="AD66" s="531"/>
      <c r="AE66" s="531"/>
      <c r="AF66" s="531"/>
      <c r="AG66" s="531"/>
      <c r="AH66" s="531"/>
      <c r="AI66" s="531"/>
      <c r="AJ66" s="531"/>
      <c r="AK66" s="531"/>
      <c r="AL66" s="531"/>
      <c r="AM66" s="531"/>
      <c r="AN66" s="531"/>
      <c r="AO66" s="531"/>
      <c r="AP66" s="531"/>
      <c r="AQ66" s="531"/>
      <c r="AR66" s="531"/>
      <c r="AS66" s="531"/>
      <c r="AT66" s="531"/>
      <c r="AU66" s="531"/>
      <c r="AV66" s="531"/>
      <c r="AW66" s="531"/>
      <c r="AX66" s="531"/>
      <c r="AY66" s="531"/>
      <c r="AZ66" s="531"/>
      <c r="BA66" s="531"/>
      <c r="BB66" s="531"/>
    </row>
    <row r="67" spans="1:54" ht="15.75" thickBot="1" x14ac:dyDescent="0.3">
      <c r="A67" s="12"/>
      <c r="B67" s="22"/>
      <c r="C67" s="533"/>
      <c r="D67" s="35"/>
      <c r="E67" s="533"/>
      <c r="F67" s="533"/>
      <c r="G67" s="533"/>
      <c r="H67" s="533"/>
      <c r="I67" s="533"/>
      <c r="J67" s="533"/>
      <c r="K67" s="533"/>
      <c r="L67" s="23"/>
      <c r="N67" s="531"/>
      <c r="O67" s="531"/>
      <c r="P67" s="531"/>
      <c r="Q67" s="531"/>
      <c r="R67" s="531"/>
      <c r="S67" s="531"/>
      <c r="T67" s="531"/>
      <c r="U67" s="531"/>
      <c r="V67" s="531"/>
      <c r="W67" s="531"/>
      <c r="X67" s="531"/>
      <c r="Y67" s="531"/>
      <c r="Z67" s="531"/>
      <c r="AA67" s="531"/>
      <c r="AB67" s="531"/>
      <c r="AC67" s="531"/>
      <c r="AD67" s="531"/>
      <c r="AE67" s="531"/>
      <c r="AF67" s="531"/>
      <c r="AG67" s="531"/>
      <c r="AH67" s="531"/>
      <c r="AI67" s="531"/>
      <c r="AJ67" s="531"/>
      <c r="AK67" s="531"/>
      <c r="AL67" s="531"/>
      <c r="AM67" s="531"/>
      <c r="AN67" s="531"/>
      <c r="AO67" s="531"/>
      <c r="AP67" s="531"/>
      <c r="AQ67" s="531"/>
      <c r="AR67" s="531"/>
      <c r="AS67" s="531"/>
      <c r="AT67" s="531"/>
      <c r="AU67" s="531"/>
      <c r="AV67" s="531"/>
      <c r="AW67" s="531"/>
      <c r="AX67" s="531"/>
      <c r="AY67" s="531"/>
      <c r="AZ67" s="531"/>
      <c r="BA67" s="531"/>
      <c r="BB67" s="531"/>
    </row>
    <row r="68" spans="1:54" ht="190.9" customHeight="1" thickBot="1" x14ac:dyDescent="0.3">
      <c r="A68" s="12"/>
      <c r="B68" s="22"/>
      <c r="C68" s="840" t="s">
        <v>242</v>
      </c>
      <c r="D68" s="840"/>
      <c r="E68" s="840"/>
      <c r="F68" s="552"/>
      <c r="G68" s="553"/>
      <c r="H68" s="554"/>
      <c r="I68" s="554"/>
      <c r="J68" s="554"/>
      <c r="K68" s="555"/>
      <c r="L68" s="23"/>
      <c r="N68" s="531"/>
      <c r="O68" s="531"/>
      <c r="P68" s="531"/>
      <c r="Q68" s="531"/>
      <c r="R68" s="531"/>
      <c r="S68" s="531"/>
      <c r="T68" s="531"/>
      <c r="U68" s="531"/>
      <c r="V68" s="531"/>
      <c r="W68" s="531"/>
      <c r="X68" s="531"/>
      <c r="Y68" s="531"/>
      <c r="Z68" s="531"/>
      <c r="AA68" s="531"/>
      <c r="AB68" s="531"/>
      <c r="AC68" s="531"/>
      <c r="AD68" s="531"/>
      <c r="AE68" s="531"/>
      <c r="AF68" s="531"/>
      <c r="AG68" s="531"/>
      <c r="AH68" s="531"/>
      <c r="AI68" s="531"/>
      <c r="AJ68" s="531"/>
      <c r="AK68" s="531"/>
      <c r="AL68" s="531"/>
      <c r="AM68" s="531"/>
      <c r="AN68" s="531"/>
      <c r="AO68" s="531"/>
      <c r="AP68" s="531"/>
      <c r="AQ68" s="531"/>
      <c r="AR68" s="531"/>
      <c r="AS68" s="531"/>
      <c r="AT68" s="531"/>
      <c r="AU68" s="531"/>
      <c r="AV68" s="531"/>
      <c r="AW68" s="531"/>
      <c r="AX68" s="531"/>
      <c r="AY68" s="531"/>
      <c r="AZ68" s="531"/>
      <c r="BA68" s="531"/>
      <c r="BB68" s="531"/>
    </row>
    <row r="69" spans="1:54" s="9" customFormat="1" ht="18.75" customHeight="1" x14ac:dyDescent="0.25">
      <c r="A69" s="11"/>
      <c r="B69" s="22"/>
      <c r="C69" s="556"/>
      <c r="D69" s="556"/>
      <c r="E69" s="556"/>
      <c r="F69" s="556"/>
      <c r="G69" s="556"/>
      <c r="H69" s="556"/>
      <c r="I69" s="556"/>
      <c r="J69" s="534"/>
      <c r="K69" s="534"/>
      <c r="L69" s="23"/>
      <c r="N69" s="531"/>
      <c r="O69" s="531"/>
      <c r="P69" s="531"/>
      <c r="Q69" s="531"/>
      <c r="R69" s="531"/>
      <c r="S69" s="531"/>
      <c r="T69" s="531"/>
      <c r="U69" s="531"/>
      <c r="V69" s="531"/>
      <c r="W69" s="531"/>
      <c r="X69" s="531"/>
      <c r="Y69" s="531"/>
      <c r="Z69" s="531"/>
      <c r="AA69" s="531"/>
      <c r="AB69" s="531"/>
      <c r="AC69" s="531"/>
      <c r="AD69" s="531"/>
      <c r="AE69" s="531"/>
      <c r="AF69" s="531"/>
      <c r="AG69" s="531"/>
      <c r="AH69" s="531"/>
      <c r="AI69" s="531"/>
      <c r="AJ69" s="531"/>
      <c r="AK69" s="531"/>
      <c r="AL69" s="531"/>
      <c r="AM69" s="531"/>
      <c r="AN69" s="531"/>
      <c r="AO69" s="531"/>
      <c r="AP69" s="531"/>
      <c r="AQ69" s="531"/>
      <c r="AR69" s="531"/>
      <c r="AS69" s="531"/>
      <c r="AT69" s="531"/>
      <c r="AU69" s="531"/>
      <c r="AV69" s="531"/>
      <c r="AW69" s="531"/>
      <c r="AX69" s="531"/>
      <c r="AY69" s="531"/>
      <c r="AZ69" s="531"/>
      <c r="BA69" s="531"/>
      <c r="BB69" s="531"/>
    </row>
    <row r="70" spans="1:54" s="9" customFormat="1" ht="15.75" customHeight="1" thickBot="1" x14ac:dyDescent="0.3">
      <c r="A70" s="11"/>
      <c r="B70" s="22"/>
      <c r="C70" s="533"/>
      <c r="D70" s="557" t="s">
        <v>794</v>
      </c>
      <c r="E70" s="21"/>
      <c r="F70" s="21"/>
      <c r="G70" s="21"/>
      <c r="H70" s="21"/>
      <c r="I70" s="558" t="s">
        <v>217</v>
      </c>
      <c r="J70" s="534"/>
      <c r="K70" s="534"/>
      <c r="L70" s="23"/>
      <c r="N70" s="531"/>
      <c r="O70" s="531"/>
      <c r="P70" s="531"/>
      <c r="Q70" s="531"/>
      <c r="R70" s="531"/>
      <c r="S70" s="531"/>
      <c r="T70" s="531"/>
      <c r="U70" s="531"/>
      <c r="V70" s="531"/>
      <c r="W70" s="531"/>
      <c r="X70" s="531"/>
      <c r="Y70" s="531"/>
      <c r="Z70" s="531"/>
      <c r="AA70" s="531"/>
      <c r="AB70" s="531"/>
      <c r="AC70" s="531"/>
      <c r="AD70" s="531"/>
      <c r="AE70" s="531"/>
      <c r="AF70" s="531"/>
      <c r="AG70" s="531"/>
      <c r="AH70" s="531"/>
      <c r="AI70" s="531"/>
      <c r="AJ70" s="531"/>
      <c r="AK70" s="531"/>
      <c r="AL70" s="531"/>
      <c r="AM70" s="531"/>
      <c r="AN70" s="531"/>
      <c r="AO70" s="531"/>
      <c r="AP70" s="531"/>
      <c r="AQ70" s="531"/>
      <c r="AR70" s="531"/>
      <c r="AS70" s="531"/>
      <c r="AT70" s="531"/>
      <c r="AU70" s="531"/>
      <c r="AV70" s="531"/>
      <c r="AW70" s="531"/>
      <c r="AX70" s="531"/>
      <c r="AY70" s="531"/>
      <c r="AZ70" s="531"/>
      <c r="BA70" s="531"/>
      <c r="BB70" s="531"/>
    </row>
    <row r="71" spans="1:54" s="9" customFormat="1" ht="78" customHeight="1" x14ac:dyDescent="0.25">
      <c r="A71" s="11"/>
      <c r="B71" s="22"/>
      <c r="C71" s="559" t="s">
        <v>796</v>
      </c>
      <c r="D71" s="841" t="s">
        <v>795</v>
      </c>
      <c r="E71" s="842"/>
      <c r="F71" s="843"/>
      <c r="G71" s="21"/>
      <c r="H71" s="560" t="s">
        <v>218</v>
      </c>
      <c r="I71" s="841" t="s">
        <v>269</v>
      </c>
      <c r="J71" s="842"/>
      <c r="K71" s="843"/>
      <c r="L71" s="23"/>
      <c r="N71" s="531"/>
      <c r="O71" s="531"/>
      <c r="P71" s="531"/>
      <c r="Q71" s="531"/>
      <c r="R71" s="531"/>
      <c r="S71" s="531"/>
      <c r="T71" s="531"/>
      <c r="U71" s="531"/>
      <c r="V71" s="531"/>
      <c r="W71" s="531"/>
      <c r="X71" s="531"/>
      <c r="Y71" s="531"/>
      <c r="Z71" s="531"/>
      <c r="AA71" s="531"/>
      <c r="AB71" s="531"/>
      <c r="AC71" s="531"/>
      <c r="AD71" s="531"/>
      <c r="AE71" s="531"/>
      <c r="AF71" s="531"/>
      <c r="AG71" s="531"/>
      <c r="AH71" s="531"/>
      <c r="AI71" s="531"/>
      <c r="AJ71" s="531"/>
      <c r="AK71" s="531"/>
      <c r="AL71" s="531"/>
      <c r="AM71" s="531"/>
      <c r="AN71" s="531"/>
      <c r="AO71" s="531"/>
      <c r="AP71" s="531"/>
      <c r="AQ71" s="531"/>
      <c r="AR71" s="531"/>
      <c r="AS71" s="531"/>
      <c r="AT71" s="531"/>
      <c r="AU71" s="531"/>
      <c r="AV71" s="531"/>
      <c r="AW71" s="531"/>
      <c r="AX71" s="531"/>
      <c r="AY71" s="531"/>
      <c r="AZ71" s="531"/>
      <c r="BA71" s="531"/>
      <c r="BB71" s="531"/>
    </row>
    <row r="72" spans="1:54" s="9" customFormat="1" ht="54.75" customHeight="1" x14ac:dyDescent="0.25">
      <c r="A72" s="11"/>
      <c r="B72" s="22"/>
      <c r="C72" s="561" t="s">
        <v>797</v>
      </c>
      <c r="D72" s="831" t="s">
        <v>802</v>
      </c>
      <c r="E72" s="832"/>
      <c r="F72" s="833"/>
      <c r="G72" s="21"/>
      <c r="H72" s="562" t="s">
        <v>219</v>
      </c>
      <c r="I72" s="831" t="s">
        <v>270</v>
      </c>
      <c r="J72" s="832"/>
      <c r="K72" s="833"/>
      <c r="L72" s="23"/>
      <c r="N72" s="531"/>
      <c r="O72" s="531"/>
      <c r="P72" s="531"/>
      <c r="Q72" s="531"/>
      <c r="R72" s="531"/>
      <c r="S72" s="531"/>
      <c r="T72" s="531"/>
      <c r="U72" s="531"/>
      <c r="V72" s="531"/>
      <c r="W72" s="531"/>
      <c r="X72" s="531"/>
      <c r="Y72" s="531"/>
      <c r="Z72" s="531"/>
      <c r="AA72" s="531"/>
      <c r="AB72" s="531"/>
      <c r="AC72" s="531"/>
      <c r="AD72" s="531"/>
      <c r="AE72" s="531"/>
      <c r="AF72" s="531"/>
      <c r="AG72" s="531"/>
      <c r="AH72" s="531"/>
      <c r="AI72" s="531"/>
      <c r="AJ72" s="531"/>
      <c r="AK72" s="531"/>
      <c r="AL72" s="531"/>
      <c r="AM72" s="531"/>
      <c r="AN72" s="531"/>
      <c r="AO72" s="531"/>
      <c r="AP72" s="531"/>
      <c r="AQ72" s="531"/>
      <c r="AR72" s="531"/>
      <c r="AS72" s="531"/>
      <c r="AT72" s="531"/>
      <c r="AU72" s="531"/>
      <c r="AV72" s="531"/>
      <c r="AW72" s="531"/>
      <c r="AX72" s="531"/>
      <c r="AY72" s="531"/>
      <c r="AZ72" s="531"/>
      <c r="BA72" s="531"/>
      <c r="BB72" s="531"/>
    </row>
    <row r="73" spans="1:54" s="9" customFormat="1" ht="58.5" customHeight="1" x14ac:dyDescent="0.25">
      <c r="A73" s="11"/>
      <c r="B73" s="22"/>
      <c r="C73" s="561" t="s">
        <v>798</v>
      </c>
      <c r="D73" s="831" t="s">
        <v>803</v>
      </c>
      <c r="E73" s="832"/>
      <c r="F73" s="833"/>
      <c r="G73" s="21"/>
      <c r="H73" s="562" t="s">
        <v>220</v>
      </c>
      <c r="I73" s="831" t="s">
        <v>271</v>
      </c>
      <c r="J73" s="832"/>
      <c r="K73" s="833"/>
      <c r="L73" s="23"/>
      <c r="N73" s="531"/>
      <c r="O73" s="531"/>
      <c r="P73" s="531"/>
      <c r="Q73" s="531"/>
      <c r="R73" s="531"/>
      <c r="S73" s="531"/>
      <c r="T73" s="531"/>
      <c r="U73" s="531"/>
      <c r="V73" s="531"/>
      <c r="W73" s="531"/>
      <c r="X73" s="531"/>
      <c r="Y73" s="531"/>
      <c r="Z73" s="531"/>
      <c r="AA73" s="531"/>
      <c r="AB73" s="531"/>
      <c r="AC73" s="531"/>
      <c r="AD73" s="531"/>
      <c r="AE73" s="531"/>
      <c r="AF73" s="531"/>
      <c r="AG73" s="531"/>
      <c r="AH73" s="531"/>
      <c r="AI73" s="531"/>
      <c r="AJ73" s="531"/>
      <c r="AK73" s="531"/>
      <c r="AL73" s="531"/>
      <c r="AM73" s="531"/>
      <c r="AN73" s="531"/>
      <c r="AO73" s="531"/>
      <c r="AP73" s="531"/>
      <c r="AQ73" s="531"/>
      <c r="AR73" s="531"/>
      <c r="AS73" s="531"/>
      <c r="AT73" s="531"/>
      <c r="AU73" s="531"/>
      <c r="AV73" s="531"/>
      <c r="AW73" s="531"/>
      <c r="AX73" s="531"/>
      <c r="AY73" s="531"/>
      <c r="AZ73" s="531"/>
      <c r="BA73" s="531"/>
      <c r="BB73" s="531"/>
    </row>
    <row r="74" spans="1:54" ht="60" customHeight="1" x14ac:dyDescent="0.25">
      <c r="A74" s="12"/>
      <c r="B74" s="22"/>
      <c r="C74" s="561" t="s">
        <v>799</v>
      </c>
      <c r="D74" s="831" t="s">
        <v>804</v>
      </c>
      <c r="E74" s="832"/>
      <c r="F74" s="833"/>
      <c r="G74" s="21"/>
      <c r="H74" s="562" t="s">
        <v>221</v>
      </c>
      <c r="I74" s="831" t="s">
        <v>272</v>
      </c>
      <c r="J74" s="832"/>
      <c r="K74" s="833"/>
      <c r="L74" s="23"/>
      <c r="N74" s="531"/>
      <c r="O74" s="531"/>
      <c r="P74" s="531"/>
      <c r="Q74" s="531"/>
      <c r="R74" s="531"/>
      <c r="S74" s="531"/>
      <c r="T74" s="531"/>
      <c r="U74" s="531"/>
      <c r="V74" s="531"/>
      <c r="W74" s="531"/>
      <c r="X74" s="531"/>
      <c r="Y74" s="531"/>
      <c r="Z74" s="531"/>
      <c r="AA74" s="531"/>
      <c r="AB74" s="531"/>
      <c r="AC74" s="531"/>
      <c r="AD74" s="531"/>
      <c r="AE74" s="531"/>
      <c r="AF74" s="531"/>
      <c r="AG74" s="531"/>
      <c r="AH74" s="531"/>
      <c r="AI74" s="531"/>
      <c r="AJ74" s="531"/>
      <c r="AK74" s="531"/>
      <c r="AL74" s="531"/>
      <c r="AM74" s="531"/>
      <c r="AN74" s="531"/>
      <c r="AO74" s="531"/>
      <c r="AP74" s="531"/>
      <c r="AQ74" s="531"/>
      <c r="AR74" s="531"/>
      <c r="AS74" s="531"/>
      <c r="AT74" s="531"/>
      <c r="AU74" s="531"/>
      <c r="AV74" s="531"/>
      <c r="AW74" s="531"/>
      <c r="AX74" s="531"/>
      <c r="AY74" s="531"/>
      <c r="AZ74" s="531"/>
      <c r="BA74" s="531"/>
      <c r="BB74" s="531"/>
    </row>
    <row r="75" spans="1:54" ht="54" customHeight="1" x14ac:dyDescent="0.25">
      <c r="A75" s="12"/>
      <c r="B75" s="19"/>
      <c r="C75" s="561" t="s">
        <v>800</v>
      </c>
      <c r="D75" s="831" t="s">
        <v>805</v>
      </c>
      <c r="E75" s="832"/>
      <c r="F75" s="833"/>
      <c r="G75" s="21"/>
      <c r="H75" s="562" t="s">
        <v>222</v>
      </c>
      <c r="I75" s="831" t="s">
        <v>273</v>
      </c>
      <c r="J75" s="832"/>
      <c r="K75" s="833"/>
      <c r="L75" s="20"/>
      <c r="N75" s="531"/>
      <c r="O75" s="531"/>
      <c r="P75" s="531"/>
      <c r="Q75" s="531"/>
      <c r="R75" s="531"/>
      <c r="S75" s="531"/>
      <c r="T75" s="531"/>
      <c r="U75" s="531"/>
      <c r="V75" s="531"/>
      <c r="W75" s="531"/>
      <c r="X75" s="531"/>
      <c r="Y75" s="531"/>
      <c r="Z75" s="531"/>
      <c r="AA75" s="531"/>
      <c r="AB75" s="531"/>
      <c r="AC75" s="531"/>
      <c r="AD75" s="531"/>
      <c r="AE75" s="531"/>
      <c r="AF75" s="531"/>
      <c r="AG75" s="531"/>
      <c r="AH75" s="531"/>
      <c r="AI75" s="531"/>
      <c r="AJ75" s="531"/>
      <c r="AK75" s="531"/>
      <c r="AL75" s="531"/>
      <c r="AM75" s="531"/>
      <c r="AN75" s="531"/>
      <c r="AO75" s="531"/>
      <c r="AP75" s="531"/>
      <c r="AQ75" s="531"/>
      <c r="AR75" s="531"/>
      <c r="AS75" s="531"/>
      <c r="AT75" s="531"/>
      <c r="AU75" s="531"/>
      <c r="AV75" s="531"/>
      <c r="AW75" s="531"/>
      <c r="AX75" s="531"/>
      <c r="AY75" s="531"/>
      <c r="AZ75" s="531"/>
      <c r="BA75" s="531"/>
      <c r="BB75" s="531"/>
    </row>
    <row r="76" spans="1:54" ht="61.5" customHeight="1" thickBot="1" x14ac:dyDescent="0.3">
      <c r="A76" s="12"/>
      <c r="B76" s="19"/>
      <c r="C76" s="561" t="s">
        <v>801</v>
      </c>
      <c r="D76" s="831" t="s">
        <v>806</v>
      </c>
      <c r="E76" s="832"/>
      <c r="F76" s="833"/>
      <c r="G76" s="21"/>
      <c r="H76" s="563" t="s">
        <v>223</v>
      </c>
      <c r="I76" s="834" t="s">
        <v>274</v>
      </c>
      <c r="J76" s="835"/>
      <c r="K76" s="836"/>
      <c r="L76" s="20"/>
      <c r="N76" s="531"/>
      <c r="O76" s="531"/>
      <c r="P76" s="531"/>
      <c r="Q76" s="531"/>
      <c r="R76" s="531"/>
      <c r="S76" s="531"/>
      <c r="T76" s="531"/>
      <c r="U76" s="531"/>
      <c r="V76" s="531"/>
      <c r="W76" s="531"/>
      <c r="X76" s="531"/>
      <c r="Y76" s="531"/>
      <c r="Z76" s="531"/>
      <c r="AA76" s="531"/>
      <c r="AB76" s="531"/>
      <c r="AC76" s="531"/>
      <c r="AD76" s="531"/>
      <c r="AE76" s="531"/>
      <c r="AF76" s="531"/>
      <c r="AG76" s="531"/>
      <c r="AH76" s="531"/>
      <c r="AI76" s="531"/>
      <c r="AJ76" s="531"/>
      <c r="AK76" s="531"/>
      <c r="AL76" s="531"/>
      <c r="AM76" s="531"/>
      <c r="AN76" s="531"/>
      <c r="AO76" s="531"/>
      <c r="AP76" s="531"/>
      <c r="AQ76" s="531"/>
      <c r="AR76" s="531"/>
      <c r="AS76" s="531"/>
      <c r="AT76" s="531"/>
      <c r="AU76" s="531"/>
      <c r="AV76" s="531"/>
      <c r="AW76" s="531"/>
      <c r="AX76" s="531"/>
      <c r="AY76" s="531"/>
      <c r="AZ76" s="531"/>
      <c r="BA76" s="531"/>
      <c r="BB76" s="531"/>
    </row>
    <row r="77" spans="1:54" ht="61.5" customHeight="1" x14ac:dyDescent="0.25">
      <c r="A77" s="12"/>
      <c r="B77" s="19"/>
      <c r="C77" s="564" t="s">
        <v>807</v>
      </c>
      <c r="D77" s="831" t="s">
        <v>809</v>
      </c>
      <c r="E77" s="832"/>
      <c r="F77" s="833"/>
      <c r="G77" s="19"/>
      <c r="H77" s="565"/>
      <c r="I77" s="566"/>
      <c r="J77" s="566"/>
      <c r="K77" s="566"/>
      <c r="L77" s="20"/>
      <c r="N77" s="531"/>
      <c r="O77" s="531"/>
      <c r="P77" s="531"/>
      <c r="Q77" s="531"/>
      <c r="R77" s="531"/>
      <c r="S77" s="531"/>
      <c r="T77" s="531"/>
      <c r="U77" s="531"/>
      <c r="V77" s="531"/>
      <c r="W77" s="531"/>
      <c r="X77" s="531"/>
      <c r="Y77" s="531"/>
      <c r="Z77" s="531"/>
      <c r="AA77" s="531"/>
      <c r="AB77" s="531"/>
      <c r="AC77" s="531"/>
      <c r="AD77" s="531"/>
      <c r="AE77" s="531"/>
      <c r="AF77" s="531"/>
      <c r="AG77" s="531"/>
      <c r="AH77" s="531"/>
      <c r="AI77" s="531"/>
      <c r="AJ77" s="531"/>
      <c r="AK77" s="531"/>
      <c r="AL77" s="531"/>
      <c r="AM77" s="531"/>
      <c r="AN77" s="531"/>
      <c r="AO77" s="531"/>
      <c r="AP77" s="531"/>
      <c r="AQ77" s="531"/>
      <c r="AR77" s="531"/>
      <c r="AS77" s="531"/>
      <c r="AT77" s="531"/>
      <c r="AU77" s="531"/>
      <c r="AV77" s="531"/>
      <c r="AW77" s="531"/>
      <c r="AX77" s="531"/>
      <c r="AY77" s="531"/>
      <c r="AZ77" s="531"/>
      <c r="BA77" s="531"/>
      <c r="BB77" s="531"/>
    </row>
    <row r="78" spans="1:54" ht="61.5" customHeight="1" thickBot="1" x14ac:dyDescent="0.3">
      <c r="A78" s="12"/>
      <c r="B78" s="254"/>
      <c r="C78" s="567" t="s">
        <v>808</v>
      </c>
      <c r="D78" s="834" t="s">
        <v>810</v>
      </c>
      <c r="E78" s="835"/>
      <c r="F78" s="836"/>
      <c r="G78" s="19"/>
      <c r="H78" s="565"/>
      <c r="I78" s="566"/>
      <c r="J78" s="566"/>
      <c r="K78" s="566"/>
      <c r="L78" s="20"/>
      <c r="N78" s="531"/>
      <c r="O78" s="531"/>
      <c r="P78" s="531"/>
      <c r="Q78" s="531"/>
      <c r="R78" s="531"/>
      <c r="S78" s="531"/>
      <c r="T78" s="531"/>
      <c r="U78" s="531"/>
      <c r="V78" s="531"/>
      <c r="W78" s="531"/>
      <c r="X78" s="531"/>
      <c r="Y78" s="531"/>
      <c r="Z78" s="531"/>
      <c r="AA78" s="531"/>
      <c r="AB78" s="531"/>
      <c r="AC78" s="531"/>
      <c r="AD78" s="531"/>
      <c r="AE78" s="531"/>
      <c r="AF78" s="531"/>
      <c r="AG78" s="531"/>
      <c r="AH78" s="531"/>
      <c r="AI78" s="531"/>
      <c r="AJ78" s="531"/>
      <c r="AK78" s="531"/>
      <c r="AL78" s="531"/>
      <c r="AM78" s="531"/>
      <c r="AN78" s="531"/>
      <c r="AO78" s="531"/>
      <c r="AP78" s="531"/>
      <c r="AQ78" s="531"/>
      <c r="AR78" s="531"/>
      <c r="AS78" s="531"/>
      <c r="AT78" s="531"/>
      <c r="AU78" s="531"/>
      <c r="AV78" s="531"/>
      <c r="AW78" s="531"/>
      <c r="AX78" s="531"/>
      <c r="AY78" s="531"/>
      <c r="AZ78" s="531"/>
      <c r="BA78" s="531"/>
      <c r="BB78" s="531"/>
    </row>
    <row r="79" spans="1:54" ht="15.75" thickBot="1" x14ac:dyDescent="0.3">
      <c r="A79" s="12"/>
      <c r="B79" s="568"/>
      <c r="C79" s="569"/>
      <c r="D79" s="570"/>
      <c r="E79" s="570"/>
      <c r="F79" s="570"/>
      <c r="G79" s="570"/>
      <c r="H79" s="570"/>
      <c r="I79" s="570"/>
      <c r="J79" s="571"/>
      <c r="K79" s="571"/>
      <c r="L79" s="24"/>
      <c r="M79" s="531"/>
      <c r="N79" s="531"/>
      <c r="O79" s="531"/>
      <c r="P79" s="531"/>
      <c r="Q79" s="531"/>
      <c r="R79" s="531"/>
      <c r="S79" s="531"/>
      <c r="T79" s="531"/>
      <c r="U79" s="531"/>
      <c r="V79" s="531"/>
      <c r="W79" s="531"/>
      <c r="X79" s="531"/>
      <c r="Y79" s="531"/>
      <c r="Z79" s="531"/>
      <c r="AA79" s="531"/>
      <c r="AB79" s="531"/>
      <c r="AC79" s="531"/>
      <c r="AD79" s="531"/>
      <c r="AE79" s="531"/>
      <c r="AF79" s="531"/>
      <c r="AG79" s="531"/>
      <c r="AH79" s="531"/>
      <c r="AI79" s="531"/>
      <c r="AJ79" s="531"/>
      <c r="AK79" s="531"/>
      <c r="AL79" s="531"/>
      <c r="AM79" s="531"/>
      <c r="AN79" s="531"/>
      <c r="AO79" s="531"/>
      <c r="AP79" s="531"/>
      <c r="AQ79" s="531"/>
      <c r="AR79" s="531"/>
      <c r="AS79" s="531"/>
      <c r="AT79" s="531"/>
    </row>
    <row r="80" spans="1:54" ht="49.9" customHeight="1" x14ac:dyDescent="0.25">
      <c r="A80" s="12"/>
      <c r="C80" s="531"/>
      <c r="D80" s="531"/>
      <c r="E80" s="531"/>
      <c r="F80" s="531"/>
      <c r="G80" s="531"/>
      <c r="H80" s="531"/>
      <c r="I80" s="531"/>
      <c r="J80" s="531"/>
      <c r="K80" s="531"/>
      <c r="L80" s="531"/>
      <c r="M80" s="531"/>
      <c r="N80" s="531"/>
      <c r="O80" s="531"/>
      <c r="P80" s="531"/>
      <c r="Q80" s="531"/>
      <c r="R80" s="531"/>
      <c r="S80" s="531"/>
      <c r="T80" s="531"/>
      <c r="U80" s="531"/>
      <c r="V80" s="531"/>
      <c r="W80" s="531"/>
      <c r="X80" s="531"/>
      <c r="Y80" s="531"/>
      <c r="Z80" s="531"/>
      <c r="AA80" s="531"/>
      <c r="AB80" s="531"/>
      <c r="AC80" s="531"/>
      <c r="AD80" s="531"/>
      <c r="AE80" s="531"/>
      <c r="AF80" s="531"/>
      <c r="AG80" s="531"/>
      <c r="AH80" s="531"/>
      <c r="AI80" s="531"/>
      <c r="AJ80" s="531"/>
      <c r="AK80" s="531"/>
      <c r="AL80" s="531"/>
      <c r="AM80" s="531"/>
      <c r="AN80" s="531"/>
      <c r="AO80" s="531"/>
      <c r="AP80" s="531"/>
      <c r="AQ80" s="531"/>
      <c r="AR80" s="531"/>
      <c r="AS80" s="531"/>
      <c r="AT80" s="531"/>
    </row>
    <row r="81" spans="1:54" ht="49.9" customHeight="1" x14ac:dyDescent="0.25">
      <c r="A81" s="12"/>
      <c r="C81" s="531"/>
      <c r="D81" s="531"/>
      <c r="E81" s="531"/>
      <c r="F81" s="531"/>
      <c r="G81" s="531"/>
      <c r="H81" s="531"/>
      <c r="I81" s="531"/>
      <c r="J81" s="531"/>
      <c r="K81" s="531"/>
      <c r="L81" s="531"/>
      <c r="M81" s="531"/>
      <c r="N81" s="531"/>
      <c r="O81" s="531"/>
      <c r="P81" s="531"/>
      <c r="Q81" s="531"/>
      <c r="R81" s="531"/>
      <c r="S81" s="531"/>
      <c r="T81" s="531"/>
      <c r="U81" s="531"/>
      <c r="V81" s="531"/>
      <c r="W81" s="531"/>
      <c r="X81" s="531"/>
      <c r="Y81" s="531"/>
      <c r="Z81" s="531"/>
      <c r="AA81" s="531"/>
      <c r="AB81" s="531"/>
      <c r="AC81" s="531"/>
      <c r="AD81" s="531"/>
      <c r="AE81" s="531"/>
      <c r="AF81" s="531"/>
      <c r="AG81" s="531"/>
      <c r="AH81" s="531"/>
      <c r="AI81" s="531"/>
      <c r="AJ81" s="531"/>
      <c r="AK81" s="531"/>
      <c r="AL81" s="531"/>
      <c r="AM81" s="531"/>
      <c r="AN81" s="531"/>
      <c r="AO81" s="531"/>
      <c r="AP81" s="531"/>
      <c r="AQ81" s="531"/>
      <c r="AR81" s="531"/>
      <c r="AS81" s="531"/>
      <c r="AT81" s="531"/>
    </row>
    <row r="82" spans="1:54" ht="49.5" customHeight="1" x14ac:dyDescent="0.25">
      <c r="A82" s="12"/>
      <c r="C82" s="531"/>
      <c r="D82" s="531"/>
      <c r="E82" s="531"/>
      <c r="F82" s="531"/>
      <c r="G82" s="531"/>
      <c r="H82" s="531"/>
      <c r="I82" s="531"/>
      <c r="J82" s="531"/>
      <c r="K82" s="531"/>
      <c r="L82" s="531"/>
      <c r="M82" s="531"/>
      <c r="N82" s="531"/>
      <c r="O82" s="531"/>
      <c r="P82" s="531"/>
      <c r="Q82" s="531"/>
      <c r="R82" s="531"/>
      <c r="S82" s="531"/>
      <c r="T82" s="531"/>
      <c r="U82" s="531"/>
      <c r="V82" s="531"/>
      <c r="W82" s="531"/>
      <c r="X82" s="531"/>
      <c r="Y82" s="531"/>
      <c r="Z82" s="531"/>
      <c r="AA82" s="531"/>
      <c r="AB82" s="531"/>
      <c r="AC82" s="531"/>
      <c r="AD82" s="531"/>
      <c r="AE82" s="531"/>
      <c r="AF82" s="531"/>
      <c r="AG82" s="531"/>
      <c r="AH82" s="531"/>
      <c r="AI82" s="531"/>
      <c r="AJ82" s="531"/>
      <c r="AK82" s="531"/>
      <c r="AL82" s="531"/>
      <c r="AM82" s="531"/>
      <c r="AN82" s="531"/>
      <c r="AO82" s="531"/>
      <c r="AP82" s="531"/>
      <c r="AQ82" s="531"/>
      <c r="AR82" s="531"/>
      <c r="AS82" s="531"/>
      <c r="AT82" s="531"/>
    </row>
    <row r="83" spans="1:54" ht="49.9" customHeight="1" x14ac:dyDescent="0.25">
      <c r="A83" s="12"/>
      <c r="C83" s="531"/>
      <c r="D83" s="531"/>
      <c r="E83" s="531"/>
      <c r="F83" s="531"/>
      <c r="G83" s="531"/>
      <c r="H83" s="531"/>
      <c r="I83" s="531"/>
      <c r="J83" s="531"/>
      <c r="K83" s="531"/>
      <c r="L83" s="531"/>
      <c r="M83" s="531"/>
      <c r="N83" s="531"/>
      <c r="O83" s="531"/>
      <c r="P83" s="531"/>
      <c r="Q83" s="531"/>
      <c r="R83" s="531"/>
      <c r="S83" s="531"/>
      <c r="T83" s="531"/>
      <c r="U83" s="531"/>
      <c r="V83" s="531"/>
      <c r="W83" s="531"/>
      <c r="X83" s="531"/>
      <c r="Y83" s="531"/>
      <c r="Z83" s="531"/>
      <c r="AA83" s="531"/>
      <c r="AB83" s="531"/>
      <c r="AC83" s="531"/>
      <c r="AD83" s="531"/>
      <c r="AE83" s="531"/>
      <c r="AF83" s="531"/>
      <c r="AG83" s="531"/>
      <c r="AH83" s="531"/>
      <c r="AI83" s="531"/>
      <c r="AJ83" s="531"/>
      <c r="AK83" s="531"/>
      <c r="AL83" s="531"/>
      <c r="AM83" s="531"/>
      <c r="AN83" s="531"/>
      <c r="AO83" s="531"/>
      <c r="AP83" s="531"/>
      <c r="AQ83" s="531"/>
      <c r="AR83" s="531"/>
      <c r="AS83" s="531"/>
      <c r="AT83" s="531"/>
    </row>
    <row r="84" spans="1:54" ht="49.9" customHeight="1" x14ac:dyDescent="0.25">
      <c r="A84" s="12"/>
      <c r="C84" s="531"/>
      <c r="D84" s="531"/>
      <c r="E84" s="531"/>
      <c r="F84" s="531"/>
      <c r="G84" s="531"/>
      <c r="H84" s="531"/>
      <c r="I84" s="531"/>
      <c r="J84" s="531"/>
      <c r="K84" s="531"/>
      <c r="L84" s="531"/>
      <c r="M84" s="531"/>
      <c r="N84" s="531"/>
      <c r="O84" s="531"/>
      <c r="P84" s="531"/>
      <c r="Q84" s="531"/>
      <c r="R84" s="531"/>
      <c r="S84" s="531"/>
      <c r="T84" s="531"/>
      <c r="U84" s="531"/>
      <c r="V84" s="531"/>
      <c r="W84" s="531"/>
      <c r="X84" s="531"/>
      <c r="Y84" s="531"/>
      <c r="Z84" s="531"/>
      <c r="AA84" s="531"/>
      <c r="AB84" s="531"/>
      <c r="AC84" s="531"/>
      <c r="AD84" s="531"/>
      <c r="AE84" s="531"/>
      <c r="AF84" s="531"/>
      <c r="AG84" s="531"/>
      <c r="AH84" s="531"/>
      <c r="AI84" s="531"/>
      <c r="AJ84" s="531"/>
      <c r="AK84" s="531"/>
      <c r="AL84" s="531"/>
      <c r="AM84" s="531"/>
      <c r="AN84" s="531"/>
      <c r="AO84" s="531"/>
      <c r="AP84" s="531"/>
      <c r="AQ84" s="531"/>
      <c r="AR84" s="531"/>
      <c r="AS84" s="531"/>
      <c r="AT84" s="531"/>
    </row>
    <row r="85" spans="1:54" ht="49.9" customHeight="1" x14ac:dyDescent="0.25">
      <c r="A85" s="12"/>
      <c r="C85" s="531"/>
      <c r="D85" s="531"/>
      <c r="E85" s="531"/>
      <c r="F85" s="531"/>
      <c r="G85" s="531"/>
      <c r="H85" s="531"/>
      <c r="I85" s="531"/>
      <c r="J85" s="531"/>
      <c r="K85" s="531"/>
      <c r="L85" s="531"/>
      <c r="M85" s="531"/>
      <c r="N85" s="531"/>
      <c r="O85" s="531"/>
      <c r="P85" s="531"/>
      <c r="Q85" s="531"/>
      <c r="R85" s="531"/>
      <c r="S85" s="531"/>
      <c r="T85" s="531"/>
      <c r="U85" s="531"/>
      <c r="V85" s="531"/>
      <c r="W85" s="531"/>
      <c r="X85" s="531"/>
      <c r="Y85" s="531"/>
      <c r="Z85" s="531"/>
      <c r="AA85" s="531"/>
      <c r="AB85" s="531"/>
      <c r="AC85" s="531"/>
      <c r="AD85" s="531"/>
      <c r="AE85" s="531"/>
      <c r="AF85" s="531"/>
      <c r="AG85" s="531"/>
      <c r="AH85" s="531"/>
      <c r="AI85" s="531"/>
      <c r="AJ85" s="531"/>
      <c r="AK85" s="531"/>
      <c r="AL85" s="531"/>
      <c r="AM85" s="531"/>
      <c r="AN85" s="531"/>
      <c r="AO85" s="531"/>
      <c r="AP85" s="531"/>
      <c r="AQ85" s="531"/>
      <c r="AR85" s="531"/>
      <c r="AS85" s="531"/>
      <c r="AT85" s="531"/>
    </row>
    <row r="86" spans="1:54" x14ac:dyDescent="0.25">
      <c r="A86" s="12"/>
      <c r="C86" s="531"/>
      <c r="D86" s="531"/>
      <c r="E86" s="531"/>
      <c r="F86" s="531"/>
      <c r="G86" s="531"/>
      <c r="H86" s="531"/>
      <c r="I86" s="531"/>
      <c r="J86" s="531"/>
      <c r="K86" s="531"/>
      <c r="L86" s="531"/>
      <c r="M86" s="531"/>
      <c r="N86" s="531"/>
      <c r="O86" s="531"/>
      <c r="P86" s="531"/>
      <c r="Q86" s="531"/>
      <c r="R86" s="531"/>
      <c r="S86" s="531"/>
      <c r="T86" s="531"/>
      <c r="U86" s="531"/>
      <c r="V86" s="531"/>
      <c r="W86" s="531"/>
      <c r="X86" s="531"/>
      <c r="Y86" s="531"/>
      <c r="Z86" s="531"/>
      <c r="AA86" s="531"/>
      <c r="AB86" s="531"/>
      <c r="AC86" s="531"/>
      <c r="AD86" s="531"/>
      <c r="AE86" s="531"/>
      <c r="AF86" s="531"/>
      <c r="AG86" s="531"/>
      <c r="AH86" s="531"/>
      <c r="AI86" s="531"/>
      <c r="AJ86" s="531"/>
      <c r="AK86" s="531"/>
      <c r="AL86" s="531"/>
      <c r="AM86" s="531"/>
      <c r="AN86" s="531"/>
      <c r="AO86" s="531"/>
      <c r="AP86" s="531"/>
      <c r="AQ86" s="531"/>
      <c r="AR86" s="531"/>
      <c r="AS86" s="531"/>
      <c r="AT86" s="531"/>
    </row>
    <row r="87" spans="1:54" x14ac:dyDescent="0.25">
      <c r="A87" s="12"/>
      <c r="C87" s="531"/>
      <c r="D87" s="531"/>
      <c r="E87" s="531"/>
      <c r="F87" s="531"/>
      <c r="G87" s="531"/>
      <c r="H87" s="531"/>
      <c r="I87" s="531"/>
      <c r="J87" s="531"/>
      <c r="K87" s="531"/>
      <c r="L87" s="531"/>
      <c r="M87" s="531"/>
      <c r="N87" s="531"/>
      <c r="O87" s="531"/>
      <c r="P87" s="531"/>
      <c r="Q87" s="531"/>
      <c r="R87" s="531"/>
      <c r="S87" s="531"/>
      <c r="T87" s="531"/>
      <c r="U87" s="531"/>
      <c r="V87" s="531"/>
      <c r="W87" s="531"/>
      <c r="X87" s="531"/>
      <c r="Y87" s="531"/>
      <c r="Z87" s="531"/>
      <c r="AA87" s="531"/>
      <c r="AB87" s="531"/>
      <c r="AC87" s="531"/>
      <c r="AD87" s="531"/>
      <c r="AE87" s="531"/>
      <c r="AF87" s="531"/>
      <c r="AG87" s="531"/>
      <c r="AH87" s="531"/>
      <c r="AI87" s="531"/>
      <c r="AJ87" s="531"/>
      <c r="AK87" s="531"/>
      <c r="AL87" s="531"/>
      <c r="AM87" s="531"/>
      <c r="AN87" s="531"/>
      <c r="AO87" s="531"/>
      <c r="AP87" s="531"/>
      <c r="AQ87" s="531"/>
      <c r="AR87" s="531"/>
      <c r="AS87" s="531"/>
      <c r="AT87" s="531"/>
    </row>
    <row r="88" spans="1:54" x14ac:dyDescent="0.25">
      <c r="A88" s="12"/>
      <c r="C88" s="531"/>
      <c r="D88" s="531"/>
      <c r="E88" s="531"/>
      <c r="F88" s="531"/>
      <c r="G88" s="531"/>
      <c r="H88" s="531"/>
      <c r="I88" s="531"/>
      <c r="J88" s="531"/>
      <c r="K88" s="531"/>
      <c r="L88" s="531"/>
      <c r="M88" s="531"/>
      <c r="N88" s="531"/>
      <c r="O88" s="531"/>
      <c r="P88" s="531"/>
      <c r="Q88" s="531"/>
      <c r="R88" s="531"/>
      <c r="S88" s="531"/>
      <c r="T88" s="531"/>
      <c r="U88" s="531"/>
      <c r="V88" s="531"/>
      <c r="W88" s="531"/>
      <c r="X88" s="531"/>
      <c r="Y88" s="531"/>
      <c r="Z88" s="531"/>
      <c r="AA88" s="531"/>
      <c r="AB88" s="531"/>
      <c r="AC88" s="531"/>
      <c r="AD88" s="531"/>
      <c r="AE88" s="531"/>
      <c r="AF88" s="531"/>
      <c r="AG88" s="531"/>
      <c r="AH88" s="531"/>
      <c r="AI88" s="531"/>
      <c r="AJ88" s="531"/>
      <c r="AK88" s="531"/>
      <c r="AL88" s="531"/>
      <c r="AM88" s="531"/>
      <c r="AN88" s="531"/>
      <c r="AO88" s="531"/>
      <c r="AP88" s="531"/>
      <c r="AQ88" s="531"/>
      <c r="AR88" s="531"/>
      <c r="AS88" s="531"/>
      <c r="AT88" s="531"/>
    </row>
    <row r="89" spans="1:54" x14ac:dyDescent="0.25">
      <c r="A89" s="531"/>
      <c r="C89" s="531"/>
      <c r="D89" s="531"/>
      <c r="E89" s="531"/>
      <c r="F89" s="531"/>
      <c r="G89" s="531"/>
      <c r="H89" s="531"/>
      <c r="I89" s="531"/>
      <c r="J89" s="531"/>
      <c r="K89" s="531"/>
      <c r="L89" s="531"/>
      <c r="M89" s="531"/>
      <c r="N89" s="531"/>
      <c r="O89" s="531"/>
      <c r="P89" s="531"/>
      <c r="Q89" s="531"/>
      <c r="R89" s="531"/>
      <c r="S89" s="531"/>
      <c r="T89" s="531"/>
      <c r="U89" s="531"/>
      <c r="V89" s="531"/>
      <c r="W89" s="531"/>
      <c r="X89" s="531"/>
      <c r="Y89" s="531"/>
      <c r="Z89" s="531"/>
      <c r="AA89" s="531"/>
      <c r="AB89" s="531"/>
      <c r="AC89" s="531"/>
      <c r="AD89" s="531"/>
      <c r="AE89" s="531"/>
      <c r="AF89" s="531"/>
      <c r="AG89" s="531"/>
      <c r="AH89" s="531"/>
      <c r="AI89" s="531"/>
      <c r="AJ89" s="531"/>
      <c r="AK89" s="531"/>
      <c r="AL89" s="531"/>
      <c r="AM89" s="531"/>
      <c r="AN89" s="531"/>
      <c r="AO89" s="531"/>
      <c r="AP89" s="531"/>
      <c r="AQ89" s="531"/>
      <c r="AR89" s="531"/>
      <c r="AS89" s="531"/>
      <c r="AT89" s="531"/>
      <c r="AU89" s="531"/>
      <c r="AV89" s="531"/>
      <c r="AW89" s="531"/>
      <c r="AX89" s="531"/>
      <c r="AY89" s="531"/>
      <c r="AZ89" s="531"/>
      <c r="BA89" s="531"/>
      <c r="BB89" s="531"/>
    </row>
    <row r="90" spans="1:54" x14ac:dyDescent="0.25">
      <c r="A90" s="531"/>
      <c r="B90" s="531"/>
      <c r="C90" s="531"/>
      <c r="D90" s="531"/>
      <c r="E90" s="531"/>
      <c r="F90" s="531"/>
      <c r="G90" s="531"/>
      <c r="H90" s="531"/>
      <c r="I90" s="531"/>
      <c r="J90" s="531"/>
      <c r="K90" s="531"/>
      <c r="L90" s="531"/>
      <c r="M90" s="531"/>
      <c r="N90" s="531"/>
      <c r="O90" s="531"/>
      <c r="P90" s="531"/>
      <c r="Q90" s="531"/>
      <c r="R90" s="531"/>
      <c r="S90" s="531"/>
      <c r="T90" s="531"/>
      <c r="U90" s="531"/>
      <c r="V90" s="531"/>
      <c r="W90" s="531"/>
      <c r="X90" s="531"/>
      <c r="Y90" s="531"/>
      <c r="Z90" s="531"/>
      <c r="AA90" s="531"/>
      <c r="AB90" s="531"/>
      <c r="AC90" s="531"/>
      <c r="AD90" s="531"/>
      <c r="AE90" s="531"/>
      <c r="AF90" s="531"/>
      <c r="AG90" s="531"/>
      <c r="AH90" s="531"/>
      <c r="AI90" s="531"/>
      <c r="AJ90" s="531"/>
      <c r="AK90" s="531"/>
      <c r="AL90" s="531"/>
      <c r="AM90" s="531"/>
      <c r="AN90" s="531"/>
      <c r="AO90" s="531"/>
      <c r="AP90" s="531"/>
      <c r="AQ90" s="531"/>
      <c r="AR90" s="531"/>
      <c r="AS90" s="531"/>
      <c r="AT90" s="531"/>
      <c r="AU90" s="531"/>
      <c r="AV90" s="531"/>
      <c r="AW90" s="531"/>
      <c r="AX90" s="531"/>
      <c r="AY90" s="531"/>
      <c r="AZ90" s="531"/>
      <c r="BA90" s="531"/>
      <c r="BB90" s="531"/>
    </row>
    <row r="91" spans="1:54" x14ac:dyDescent="0.25">
      <c r="A91" s="531"/>
      <c r="B91" s="531"/>
      <c r="C91" s="531"/>
      <c r="D91" s="531"/>
      <c r="E91" s="531"/>
      <c r="F91" s="531"/>
      <c r="G91" s="531"/>
      <c r="H91" s="531"/>
      <c r="I91" s="531"/>
      <c r="J91" s="531"/>
      <c r="K91" s="531"/>
      <c r="L91" s="531"/>
      <c r="M91" s="531"/>
      <c r="N91" s="531"/>
      <c r="O91" s="531"/>
      <c r="P91" s="531"/>
      <c r="Q91" s="531"/>
      <c r="R91" s="531"/>
      <c r="S91" s="531"/>
      <c r="T91" s="531"/>
      <c r="U91" s="531"/>
      <c r="V91" s="531"/>
      <c r="W91" s="531"/>
      <c r="X91" s="531"/>
      <c r="Y91" s="531"/>
      <c r="Z91" s="531"/>
      <c r="AA91" s="531"/>
      <c r="AB91" s="531"/>
      <c r="AC91" s="531"/>
      <c r="AD91" s="531"/>
      <c r="AE91" s="531"/>
      <c r="AF91" s="531"/>
      <c r="AG91" s="531"/>
      <c r="AH91" s="531"/>
      <c r="AI91" s="531"/>
      <c r="AJ91" s="531"/>
      <c r="AK91" s="531"/>
      <c r="AL91" s="531"/>
      <c r="AM91" s="531"/>
      <c r="AN91" s="531"/>
      <c r="AO91" s="531"/>
      <c r="AP91" s="531"/>
      <c r="AQ91" s="531"/>
      <c r="AR91" s="531"/>
      <c r="AS91" s="531"/>
      <c r="AT91" s="531"/>
      <c r="AU91" s="531"/>
      <c r="AV91" s="531"/>
      <c r="AW91" s="531"/>
      <c r="AX91" s="531"/>
      <c r="AY91" s="531"/>
      <c r="AZ91" s="531"/>
      <c r="BA91" s="531"/>
      <c r="BB91" s="531"/>
    </row>
    <row r="92" spans="1:54" x14ac:dyDescent="0.25">
      <c r="A92" s="531"/>
      <c r="B92" s="531"/>
      <c r="C92" s="531"/>
      <c r="D92" s="531"/>
      <c r="E92" s="531"/>
      <c r="F92" s="531"/>
      <c r="G92" s="531"/>
      <c r="H92" s="531"/>
      <c r="I92" s="531"/>
      <c r="J92" s="531"/>
      <c r="K92" s="531"/>
      <c r="L92" s="531"/>
      <c r="M92" s="531"/>
      <c r="N92" s="531"/>
      <c r="O92" s="531"/>
      <c r="P92" s="531"/>
      <c r="Q92" s="531"/>
      <c r="R92" s="531"/>
      <c r="S92" s="531"/>
      <c r="T92" s="531"/>
      <c r="U92" s="531"/>
      <c r="V92" s="531"/>
      <c r="W92" s="531"/>
      <c r="X92" s="531"/>
      <c r="Y92" s="531"/>
      <c r="Z92" s="531"/>
      <c r="AA92" s="531"/>
      <c r="AB92" s="531"/>
      <c r="AC92" s="531"/>
      <c r="AD92" s="531"/>
      <c r="AE92" s="531"/>
      <c r="AF92" s="531"/>
      <c r="AG92" s="531"/>
      <c r="AH92" s="531"/>
      <c r="AI92" s="531"/>
      <c r="AJ92" s="531"/>
      <c r="AK92" s="531"/>
      <c r="AL92" s="531"/>
      <c r="AM92" s="531"/>
      <c r="AN92" s="531"/>
      <c r="AO92" s="531"/>
      <c r="AP92" s="531"/>
      <c r="AQ92" s="531"/>
      <c r="AR92" s="531"/>
      <c r="AS92" s="531"/>
      <c r="AT92" s="531"/>
      <c r="AU92" s="531"/>
      <c r="AV92" s="531"/>
      <c r="AW92" s="531"/>
      <c r="AX92" s="531"/>
      <c r="AY92" s="531"/>
      <c r="AZ92" s="531"/>
      <c r="BA92" s="531"/>
      <c r="BB92" s="531"/>
    </row>
    <row r="93" spans="1:54" x14ac:dyDescent="0.25">
      <c r="A93" s="531"/>
      <c r="B93" s="531"/>
      <c r="C93" s="531"/>
      <c r="D93" s="531"/>
      <c r="E93" s="531"/>
      <c r="F93" s="531"/>
      <c r="G93" s="531"/>
      <c r="H93" s="531"/>
      <c r="I93" s="531"/>
      <c r="J93" s="531"/>
      <c r="K93" s="531"/>
      <c r="L93" s="531"/>
      <c r="M93" s="531"/>
    </row>
    <row r="94" spans="1:54" x14ac:dyDescent="0.25">
      <c r="A94" s="531"/>
      <c r="B94" s="531"/>
      <c r="C94" s="531"/>
      <c r="D94" s="531"/>
      <c r="E94" s="531"/>
      <c r="F94" s="531"/>
      <c r="G94" s="531"/>
      <c r="H94" s="531"/>
      <c r="I94" s="531"/>
      <c r="J94" s="531"/>
      <c r="K94" s="531"/>
      <c r="L94" s="531"/>
      <c r="M94" s="531"/>
    </row>
    <row r="95" spans="1:54" x14ac:dyDescent="0.25">
      <c r="A95" s="531"/>
      <c r="B95" s="531"/>
      <c r="C95" s="531"/>
      <c r="D95" s="531"/>
      <c r="E95" s="531"/>
      <c r="F95" s="531"/>
      <c r="G95" s="531"/>
      <c r="H95" s="531"/>
      <c r="I95" s="531"/>
      <c r="J95" s="531"/>
      <c r="K95" s="531"/>
      <c r="L95" s="531"/>
      <c r="M95" s="531"/>
    </row>
    <row r="96" spans="1:54" x14ac:dyDescent="0.25">
      <c r="A96" s="531"/>
      <c r="B96" s="531"/>
      <c r="C96" s="531"/>
      <c r="D96" s="531"/>
      <c r="E96" s="531"/>
      <c r="F96" s="531"/>
      <c r="G96" s="531"/>
      <c r="H96" s="531"/>
      <c r="I96" s="531"/>
      <c r="J96" s="531"/>
      <c r="K96" s="531"/>
      <c r="L96" s="531"/>
      <c r="M96" s="531"/>
    </row>
    <row r="97" spans="1:13" x14ac:dyDescent="0.25">
      <c r="A97" s="531"/>
      <c r="B97" s="531"/>
      <c r="C97" s="531"/>
      <c r="D97" s="531"/>
      <c r="E97" s="531"/>
      <c r="F97" s="531"/>
      <c r="G97" s="531"/>
      <c r="H97" s="531"/>
      <c r="I97" s="531"/>
      <c r="J97" s="531"/>
      <c r="K97" s="531"/>
      <c r="L97" s="531"/>
      <c r="M97" s="531"/>
    </row>
    <row r="98" spans="1:13" x14ac:dyDescent="0.25">
      <c r="A98" s="531"/>
      <c r="B98" s="531"/>
      <c r="C98" s="531"/>
      <c r="D98" s="531"/>
      <c r="E98" s="531"/>
      <c r="F98" s="531"/>
      <c r="G98" s="531"/>
      <c r="H98" s="531"/>
      <c r="I98" s="531"/>
      <c r="J98" s="531"/>
      <c r="K98" s="531"/>
      <c r="L98" s="531"/>
      <c r="M98" s="531"/>
    </row>
    <row r="99" spans="1:13" x14ac:dyDescent="0.25">
      <c r="A99" s="531"/>
      <c r="B99" s="531"/>
      <c r="C99" s="531"/>
      <c r="D99" s="531"/>
      <c r="E99" s="531"/>
      <c r="F99" s="531"/>
      <c r="G99" s="531"/>
      <c r="H99" s="531"/>
      <c r="I99" s="531"/>
      <c r="J99" s="531"/>
      <c r="K99" s="531"/>
      <c r="L99" s="531"/>
      <c r="M99" s="531"/>
    </row>
    <row r="100" spans="1:13" x14ac:dyDescent="0.25">
      <c r="A100" s="531"/>
      <c r="B100" s="531"/>
      <c r="C100" s="531"/>
      <c r="D100" s="531"/>
      <c r="E100" s="531"/>
      <c r="F100" s="531"/>
      <c r="G100" s="531"/>
      <c r="H100" s="531"/>
      <c r="I100" s="531"/>
      <c r="J100" s="531"/>
      <c r="K100" s="531"/>
      <c r="L100" s="531"/>
      <c r="M100" s="531"/>
    </row>
    <row r="101" spans="1:13" x14ac:dyDescent="0.25">
      <c r="A101" s="531"/>
      <c r="B101" s="531"/>
      <c r="C101" s="531"/>
      <c r="D101" s="531"/>
      <c r="E101" s="531"/>
      <c r="F101" s="531"/>
      <c r="G101" s="531"/>
      <c r="H101" s="531"/>
      <c r="I101" s="531"/>
      <c r="J101" s="531"/>
      <c r="K101" s="531"/>
      <c r="L101" s="531"/>
      <c r="M101" s="531"/>
    </row>
    <row r="102" spans="1:13" x14ac:dyDescent="0.25">
      <c r="A102" s="531"/>
      <c r="B102" s="531"/>
      <c r="C102" s="531"/>
      <c r="D102" s="531"/>
      <c r="E102" s="531"/>
      <c r="F102" s="531"/>
      <c r="G102" s="531"/>
      <c r="H102" s="531"/>
      <c r="I102" s="531"/>
      <c r="J102" s="531"/>
      <c r="K102" s="531"/>
      <c r="L102" s="531"/>
      <c r="M102" s="531"/>
    </row>
    <row r="103" spans="1:13" x14ac:dyDescent="0.25">
      <c r="A103" s="531"/>
      <c r="B103" s="531"/>
      <c r="C103" s="531"/>
      <c r="D103" s="531"/>
      <c r="E103" s="531"/>
      <c r="F103" s="531"/>
      <c r="G103" s="531"/>
      <c r="H103" s="531"/>
      <c r="I103" s="531"/>
      <c r="J103" s="531"/>
      <c r="K103" s="531"/>
      <c r="L103" s="531"/>
      <c r="M103" s="531"/>
    </row>
    <row r="104" spans="1:13" x14ac:dyDescent="0.25">
      <c r="A104" s="531"/>
      <c r="B104" s="531"/>
      <c r="C104" s="531"/>
      <c r="D104" s="531"/>
      <c r="E104" s="531"/>
      <c r="F104" s="531"/>
      <c r="G104" s="531"/>
      <c r="H104" s="531"/>
      <c r="I104" s="531"/>
      <c r="J104" s="531"/>
      <c r="K104" s="531"/>
      <c r="L104" s="531"/>
      <c r="M104" s="531"/>
    </row>
    <row r="105" spans="1:13" x14ac:dyDescent="0.25">
      <c r="A105" s="531"/>
      <c r="B105" s="531"/>
      <c r="C105" s="531"/>
      <c r="D105" s="531"/>
      <c r="E105" s="531"/>
      <c r="F105" s="531"/>
      <c r="G105" s="531"/>
      <c r="H105" s="531"/>
      <c r="I105" s="531"/>
      <c r="J105" s="531"/>
      <c r="K105" s="531"/>
      <c r="L105" s="531"/>
      <c r="M105" s="531"/>
    </row>
    <row r="106" spans="1:13" x14ac:dyDescent="0.25">
      <c r="A106" s="531"/>
      <c r="B106" s="531"/>
      <c r="C106" s="531"/>
      <c r="D106" s="531"/>
      <c r="E106" s="531"/>
      <c r="F106" s="531"/>
      <c r="G106" s="531"/>
      <c r="H106" s="531"/>
      <c r="I106" s="531"/>
      <c r="J106" s="531"/>
      <c r="K106" s="531"/>
      <c r="L106" s="531"/>
      <c r="M106" s="531"/>
    </row>
    <row r="107" spans="1:13" x14ac:dyDescent="0.25">
      <c r="A107" s="531"/>
      <c r="B107" s="531"/>
      <c r="C107" s="531"/>
      <c r="D107" s="531"/>
      <c r="E107" s="531"/>
      <c r="F107" s="531"/>
      <c r="G107" s="531"/>
      <c r="H107" s="531"/>
      <c r="I107" s="531"/>
      <c r="J107" s="531"/>
      <c r="K107" s="531"/>
      <c r="L107" s="531"/>
      <c r="M107" s="531"/>
    </row>
    <row r="108" spans="1:13" x14ac:dyDescent="0.25">
      <c r="A108" s="531"/>
      <c r="B108" s="531"/>
      <c r="C108" s="531"/>
      <c r="D108" s="531"/>
      <c r="E108" s="531"/>
      <c r="F108" s="531"/>
      <c r="G108" s="531"/>
      <c r="H108" s="531"/>
      <c r="I108" s="531"/>
      <c r="J108" s="531"/>
      <c r="K108" s="531"/>
      <c r="L108" s="531"/>
      <c r="M108" s="531"/>
    </row>
    <row r="109" spans="1:13" x14ac:dyDescent="0.25">
      <c r="A109" s="531"/>
      <c r="B109" s="531"/>
      <c r="C109" s="531"/>
      <c r="D109" s="531"/>
      <c r="E109" s="531"/>
      <c r="F109" s="531"/>
      <c r="G109" s="531"/>
      <c r="H109" s="531"/>
      <c r="I109" s="531"/>
      <c r="J109" s="531"/>
      <c r="K109" s="531"/>
      <c r="L109" s="531"/>
      <c r="M109" s="531"/>
    </row>
    <row r="110" spans="1:13" x14ac:dyDescent="0.25">
      <c r="A110" s="531"/>
      <c r="B110" s="531"/>
      <c r="C110" s="531"/>
      <c r="D110" s="531"/>
      <c r="E110" s="531"/>
      <c r="F110" s="531"/>
      <c r="G110" s="531"/>
      <c r="H110" s="531"/>
      <c r="I110" s="531"/>
      <c r="J110" s="531"/>
      <c r="K110" s="531"/>
      <c r="L110" s="531"/>
      <c r="M110" s="531"/>
    </row>
    <row r="111" spans="1:13" x14ac:dyDescent="0.25">
      <c r="A111" s="531"/>
      <c r="B111" s="531"/>
      <c r="C111" s="531"/>
      <c r="D111" s="531"/>
      <c r="E111" s="531"/>
      <c r="F111" s="531"/>
      <c r="G111" s="531"/>
      <c r="H111" s="531"/>
      <c r="I111" s="531"/>
      <c r="J111" s="531"/>
      <c r="K111" s="531"/>
      <c r="L111" s="531"/>
      <c r="M111" s="531"/>
    </row>
    <row r="112" spans="1:13" x14ac:dyDescent="0.25">
      <c r="A112" s="531"/>
      <c r="B112" s="531"/>
      <c r="C112" s="531"/>
      <c r="D112" s="531"/>
      <c r="E112" s="531"/>
      <c r="F112" s="531"/>
      <c r="G112" s="531"/>
      <c r="H112" s="531"/>
      <c r="I112" s="531"/>
      <c r="J112" s="531"/>
      <c r="K112" s="531"/>
      <c r="L112" s="531"/>
      <c r="M112" s="531"/>
    </row>
    <row r="113" spans="1:13" x14ac:dyDescent="0.25">
      <c r="A113" s="531"/>
      <c r="B113" s="531"/>
      <c r="C113" s="531"/>
      <c r="D113" s="531"/>
      <c r="E113" s="531"/>
      <c r="F113" s="531"/>
      <c r="G113" s="531"/>
      <c r="H113" s="531"/>
      <c r="I113" s="531"/>
      <c r="J113" s="531"/>
      <c r="K113" s="531"/>
      <c r="L113" s="531"/>
      <c r="M113" s="531"/>
    </row>
    <row r="114" spans="1:13" x14ac:dyDescent="0.25">
      <c r="A114" s="531"/>
      <c r="B114" s="531"/>
      <c r="C114" s="531"/>
      <c r="D114" s="531"/>
      <c r="E114" s="531"/>
      <c r="F114" s="531"/>
      <c r="G114" s="531"/>
      <c r="H114" s="531"/>
      <c r="I114" s="531"/>
      <c r="J114" s="531"/>
      <c r="K114" s="531"/>
      <c r="L114" s="531"/>
      <c r="M114" s="531"/>
    </row>
    <row r="115" spans="1:13" x14ac:dyDescent="0.25">
      <c r="A115" s="531"/>
      <c r="B115" s="531"/>
      <c r="C115" s="531"/>
      <c r="D115" s="531"/>
      <c r="E115" s="531"/>
      <c r="F115" s="531"/>
      <c r="G115" s="531"/>
      <c r="H115" s="531"/>
      <c r="I115" s="531"/>
      <c r="J115" s="531"/>
      <c r="K115" s="531"/>
      <c r="L115" s="531"/>
      <c r="M115" s="531"/>
    </row>
    <row r="116" spans="1:13" x14ac:dyDescent="0.25">
      <c r="A116" s="531"/>
      <c r="B116" s="531"/>
      <c r="C116" s="531"/>
      <c r="D116" s="531"/>
      <c r="E116" s="531"/>
      <c r="F116" s="531"/>
      <c r="G116" s="531"/>
      <c r="H116" s="531"/>
      <c r="I116" s="531"/>
      <c r="J116" s="531"/>
      <c r="K116" s="531"/>
      <c r="L116" s="531"/>
      <c r="M116" s="531"/>
    </row>
    <row r="117" spans="1:13" x14ac:dyDescent="0.25">
      <c r="A117" s="531"/>
      <c r="B117" s="531"/>
      <c r="C117" s="531"/>
      <c r="D117" s="531"/>
      <c r="E117" s="531"/>
      <c r="F117" s="531"/>
      <c r="G117" s="531"/>
      <c r="H117" s="531"/>
      <c r="I117" s="531"/>
      <c r="J117" s="531"/>
      <c r="K117" s="531"/>
      <c r="L117" s="531"/>
      <c r="M117" s="531"/>
    </row>
    <row r="118" spans="1:13" x14ac:dyDescent="0.25">
      <c r="A118" s="531"/>
      <c r="B118" s="531"/>
      <c r="C118" s="531"/>
      <c r="D118" s="531"/>
      <c r="E118" s="531"/>
      <c r="F118" s="531"/>
      <c r="G118" s="531"/>
      <c r="H118" s="531"/>
      <c r="I118" s="531"/>
      <c r="J118" s="531"/>
      <c r="K118" s="531"/>
      <c r="L118" s="531"/>
      <c r="M118" s="531"/>
    </row>
    <row r="119" spans="1:13" x14ac:dyDescent="0.25">
      <c r="A119" s="531"/>
      <c r="B119" s="531"/>
      <c r="C119" s="531"/>
      <c r="D119" s="531"/>
      <c r="E119" s="531"/>
      <c r="F119" s="531"/>
      <c r="G119" s="531"/>
      <c r="H119" s="531"/>
      <c r="I119" s="531"/>
      <c r="J119" s="531"/>
      <c r="K119" s="531"/>
      <c r="L119" s="531"/>
      <c r="M119" s="531"/>
    </row>
    <row r="120" spans="1:13" x14ac:dyDescent="0.25">
      <c r="A120" s="531"/>
      <c r="B120" s="531"/>
      <c r="C120" s="531"/>
      <c r="D120" s="531"/>
      <c r="E120" s="531"/>
      <c r="F120" s="531"/>
      <c r="G120" s="531"/>
      <c r="H120" s="531"/>
      <c r="I120" s="531"/>
      <c r="J120" s="531"/>
      <c r="K120" s="531"/>
      <c r="L120" s="531"/>
      <c r="M120" s="531"/>
    </row>
    <row r="121" spans="1:13" x14ac:dyDescent="0.25">
      <c r="A121" s="531"/>
      <c r="B121" s="531"/>
      <c r="C121" s="531"/>
      <c r="D121" s="531"/>
      <c r="E121" s="531"/>
      <c r="F121" s="531"/>
      <c r="G121" s="531"/>
      <c r="H121" s="531"/>
      <c r="I121" s="531"/>
      <c r="J121" s="531"/>
      <c r="K121" s="531"/>
      <c r="L121" s="531"/>
      <c r="M121" s="531"/>
    </row>
    <row r="122" spans="1:13" x14ac:dyDescent="0.25">
      <c r="A122" s="531"/>
      <c r="B122" s="531"/>
      <c r="C122" s="531"/>
      <c r="D122" s="531"/>
      <c r="E122" s="531"/>
      <c r="F122" s="531"/>
      <c r="G122" s="531"/>
      <c r="H122" s="531"/>
      <c r="I122" s="531"/>
      <c r="J122" s="531"/>
      <c r="K122" s="531"/>
      <c r="L122" s="531"/>
      <c r="M122" s="531"/>
    </row>
    <row r="123" spans="1:13" x14ac:dyDescent="0.25">
      <c r="A123" s="531"/>
      <c r="B123" s="531"/>
      <c r="C123" s="531"/>
      <c r="D123" s="531"/>
      <c r="E123" s="531"/>
      <c r="F123" s="531"/>
      <c r="G123" s="531"/>
      <c r="H123" s="531"/>
      <c r="I123" s="531"/>
      <c r="J123" s="531"/>
      <c r="K123" s="531"/>
      <c r="L123" s="531"/>
      <c r="M123" s="531"/>
    </row>
    <row r="124" spans="1:13" x14ac:dyDescent="0.25">
      <c r="A124" s="531"/>
      <c r="B124" s="531"/>
      <c r="C124" s="531"/>
      <c r="D124" s="531"/>
      <c r="E124" s="531"/>
      <c r="F124" s="531"/>
      <c r="G124" s="531"/>
      <c r="H124" s="531"/>
      <c r="I124" s="531"/>
      <c r="J124" s="531"/>
      <c r="K124" s="531"/>
      <c r="L124" s="531"/>
      <c r="M124" s="531"/>
    </row>
    <row r="125" spans="1:13" x14ac:dyDescent="0.25">
      <c r="A125" s="531"/>
      <c r="B125" s="531"/>
      <c r="C125" s="531"/>
      <c r="D125" s="531"/>
      <c r="E125" s="531"/>
      <c r="F125" s="531"/>
      <c r="G125" s="531"/>
      <c r="H125" s="531"/>
      <c r="I125" s="531"/>
      <c r="J125" s="531"/>
      <c r="K125" s="531"/>
      <c r="L125" s="531"/>
      <c r="M125" s="531"/>
    </row>
    <row r="126" spans="1:13" x14ac:dyDescent="0.25">
      <c r="A126" s="531"/>
      <c r="B126" s="531"/>
      <c r="C126" s="531"/>
      <c r="D126" s="531"/>
      <c r="E126" s="531"/>
      <c r="F126" s="531"/>
      <c r="G126" s="531"/>
      <c r="H126" s="531"/>
      <c r="I126" s="531"/>
      <c r="J126" s="531"/>
      <c r="K126" s="531"/>
      <c r="L126" s="531"/>
      <c r="M126" s="531"/>
    </row>
    <row r="127" spans="1:13" x14ac:dyDescent="0.25">
      <c r="A127" s="531"/>
      <c r="B127" s="531"/>
      <c r="C127" s="531"/>
      <c r="D127" s="531"/>
      <c r="E127" s="531"/>
      <c r="F127" s="531"/>
      <c r="G127" s="531"/>
      <c r="H127" s="531"/>
      <c r="I127" s="531"/>
      <c r="J127" s="531"/>
      <c r="K127" s="531"/>
      <c r="L127" s="531"/>
      <c r="M127" s="531"/>
    </row>
    <row r="128" spans="1:13" x14ac:dyDescent="0.25">
      <c r="A128" s="531"/>
      <c r="B128" s="531"/>
      <c r="J128" s="531"/>
      <c r="K128" s="531"/>
      <c r="L128" s="531"/>
      <c r="M128" s="531"/>
    </row>
    <row r="129" spans="1:13" x14ac:dyDescent="0.25">
      <c r="A129" s="531"/>
      <c r="B129" s="531"/>
      <c r="J129" s="531"/>
      <c r="K129" s="531"/>
      <c r="L129" s="531"/>
      <c r="M129" s="531"/>
    </row>
    <row r="130" spans="1:13" x14ac:dyDescent="0.25">
      <c r="A130" s="531"/>
      <c r="B130" s="531"/>
      <c r="J130" s="531"/>
      <c r="K130" s="531"/>
      <c r="L130" s="531"/>
      <c r="M130" s="531"/>
    </row>
    <row r="131" spans="1:13" x14ac:dyDescent="0.25">
      <c r="A131" s="531"/>
      <c r="B131" s="531"/>
      <c r="J131" s="531"/>
      <c r="K131" s="531"/>
      <c r="L131" s="531"/>
      <c r="M131" s="531"/>
    </row>
    <row r="132" spans="1:13" x14ac:dyDescent="0.25">
      <c r="A132" s="531"/>
      <c r="B132" s="531"/>
      <c r="J132" s="531"/>
      <c r="K132" s="531"/>
      <c r="L132" s="531"/>
      <c r="M132" s="531"/>
    </row>
    <row r="133" spans="1:13" x14ac:dyDescent="0.25">
      <c r="A133" s="531"/>
      <c r="B133" s="531"/>
      <c r="J133" s="531"/>
      <c r="K133" s="531"/>
      <c r="L133" s="531"/>
      <c r="M133" s="531"/>
    </row>
    <row r="134" spans="1:13" x14ac:dyDescent="0.25">
      <c r="A134" s="531"/>
      <c r="B134" s="531"/>
      <c r="J134" s="531"/>
      <c r="K134" s="531"/>
      <c r="L134" s="531"/>
      <c r="M134" s="531"/>
    </row>
    <row r="135" spans="1:13" x14ac:dyDescent="0.25">
      <c r="A135" s="531"/>
      <c r="B135" s="531"/>
      <c r="J135" s="531"/>
      <c r="K135" s="531"/>
      <c r="L135" s="531"/>
      <c r="M135" s="531"/>
    </row>
    <row r="136" spans="1:13" x14ac:dyDescent="0.25">
      <c r="A136" s="531"/>
      <c r="B136" s="531"/>
      <c r="J136" s="531"/>
      <c r="K136" s="531"/>
      <c r="L136" s="531"/>
      <c r="M136" s="531"/>
    </row>
    <row r="137" spans="1:13" x14ac:dyDescent="0.25">
      <c r="B137" s="531"/>
      <c r="L137" s="531"/>
    </row>
  </sheetData>
  <mergeCells count="114">
    <mergeCell ref="D8:E8"/>
    <mergeCell ref="F8:G8"/>
    <mergeCell ref="H8:I8"/>
    <mergeCell ref="D9:E9"/>
    <mergeCell ref="F9:G9"/>
    <mergeCell ref="H9:I9"/>
    <mergeCell ref="C3:K3"/>
    <mergeCell ref="C4:K4"/>
    <mergeCell ref="C5:K5"/>
    <mergeCell ref="D7:E7"/>
    <mergeCell ref="F7:G7"/>
    <mergeCell ref="H7:I7"/>
    <mergeCell ref="D12:E12"/>
    <mergeCell ref="F12:G12"/>
    <mergeCell ref="H12:I12"/>
    <mergeCell ref="D13:E13"/>
    <mergeCell ref="F13:G13"/>
    <mergeCell ref="H13:I13"/>
    <mergeCell ref="D10:E10"/>
    <mergeCell ref="F10:G10"/>
    <mergeCell ref="H10:I10"/>
    <mergeCell ref="D11:E11"/>
    <mergeCell ref="F11:G11"/>
    <mergeCell ref="H11:I11"/>
    <mergeCell ref="D16:E16"/>
    <mergeCell ref="F16:G16"/>
    <mergeCell ref="H16:I16"/>
    <mergeCell ref="D17:E17"/>
    <mergeCell ref="F17:G17"/>
    <mergeCell ref="H17:I17"/>
    <mergeCell ref="D14:E14"/>
    <mergeCell ref="F14:G14"/>
    <mergeCell ref="H14:I14"/>
    <mergeCell ref="D15:E15"/>
    <mergeCell ref="F15:G15"/>
    <mergeCell ref="H15:I15"/>
    <mergeCell ref="C25:J25"/>
    <mergeCell ref="D26:K29"/>
    <mergeCell ref="D31:E31"/>
    <mergeCell ref="F31:G31"/>
    <mergeCell ref="H31:I31"/>
    <mergeCell ref="D32:E32"/>
    <mergeCell ref="F32:G32"/>
    <mergeCell ref="H32:I32"/>
    <mergeCell ref="D18:E18"/>
    <mergeCell ref="F18:G18"/>
    <mergeCell ref="H18:I18"/>
    <mergeCell ref="D21:K21"/>
    <mergeCell ref="E22:J22"/>
    <mergeCell ref="E23:J23"/>
    <mergeCell ref="D35:E35"/>
    <mergeCell ref="F35:G35"/>
    <mergeCell ref="H35:I35"/>
    <mergeCell ref="D36:E36"/>
    <mergeCell ref="F36:G36"/>
    <mergeCell ref="H36:I36"/>
    <mergeCell ref="D33:E33"/>
    <mergeCell ref="F33:G33"/>
    <mergeCell ref="H33:I33"/>
    <mergeCell ref="D34:E34"/>
    <mergeCell ref="F34:G34"/>
    <mergeCell ref="H34:I34"/>
    <mergeCell ref="D39:E39"/>
    <mergeCell ref="F39:G39"/>
    <mergeCell ref="H39:I39"/>
    <mergeCell ref="D40:E40"/>
    <mergeCell ref="F40:G40"/>
    <mergeCell ref="H40:I40"/>
    <mergeCell ref="D37:E37"/>
    <mergeCell ref="F37:G37"/>
    <mergeCell ref="H37:I37"/>
    <mergeCell ref="D38:E38"/>
    <mergeCell ref="F38:G38"/>
    <mergeCell ref="H38:I38"/>
    <mergeCell ref="E45:J45"/>
    <mergeCell ref="E46:J46"/>
    <mergeCell ref="C48:J48"/>
    <mergeCell ref="D49:K56"/>
    <mergeCell ref="D59:E59"/>
    <mergeCell ref="F59:G59"/>
    <mergeCell ref="H59:I59"/>
    <mergeCell ref="D41:E41"/>
    <mergeCell ref="F41:G41"/>
    <mergeCell ref="H41:I41"/>
    <mergeCell ref="D42:E42"/>
    <mergeCell ref="F42:G42"/>
    <mergeCell ref="H42:I42"/>
    <mergeCell ref="E65:J65"/>
    <mergeCell ref="E66:J66"/>
    <mergeCell ref="C68:E68"/>
    <mergeCell ref="D71:F71"/>
    <mergeCell ref="I71:K71"/>
    <mergeCell ref="D72:F72"/>
    <mergeCell ref="I72:K72"/>
    <mergeCell ref="C60:C63"/>
    <mergeCell ref="D60:E60"/>
    <mergeCell ref="F60:G60"/>
    <mergeCell ref="H60:I60"/>
    <mergeCell ref="D61:E61"/>
    <mergeCell ref="F61:G61"/>
    <mergeCell ref="H61:I61"/>
    <mergeCell ref="D62:E62"/>
    <mergeCell ref="F62:G62"/>
    <mergeCell ref="H62:I62"/>
    <mergeCell ref="D76:F76"/>
    <mergeCell ref="I76:K76"/>
    <mergeCell ref="D77:F77"/>
    <mergeCell ref="D78:F78"/>
    <mergeCell ref="D73:F73"/>
    <mergeCell ref="I73:K73"/>
    <mergeCell ref="D74:F74"/>
    <mergeCell ref="I74:K74"/>
    <mergeCell ref="D75:F75"/>
    <mergeCell ref="I75:K75"/>
  </mergeCells>
  <dataValidations count="6">
    <dataValidation type="list" allowBlank="1" showInputMessage="1" showErrorMessage="1" sqref="F61:G62 J34:K34" xr:uid="{00000000-0002-0000-0700-000000000000}">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31 J59" xr:uid="{00000000-0002-0000-0700-000001000000}"/>
    <dataValidation allowBlank="1" showInputMessage="1" showErrorMessage="1" prompt="Refers to the progress expected to be reached at project finalization. " sqref="H7:I7 H31:I31 H59:I59" xr:uid="{00000000-0002-0000-0700-000002000000}"/>
    <dataValidation allowBlank="1" showInputMessage="1" showErrorMessage="1" prompt="Please use the drop-down menu to fill this section" sqref="F7:G7 F31:G31 F59:G59" xr:uid="{00000000-0002-0000-0700-000003000000}"/>
    <dataValidation allowBlank="1" showInputMessage="1" showErrorMessage="1" prompt="Report the project components/outcomes as in the project document " sqref="D7:E7 D31:E31 D59:E59" xr:uid="{00000000-0002-0000-0700-000004000000}"/>
    <dataValidation type="list" allowBlank="1" showInputMessage="1" showErrorMessage="1" prompt="Please use drop down menu to enter data " sqref="F60:G60 F8:G18 F32:G42" xr:uid="{00000000-0002-0000-0700-000005000000}">
      <formula1>"Outcome 1, Outcome 2, Outcome 3, Outcome 4, Outcome 5, Outcome 6, Outcome 7, Outcome 8"</formula1>
    </dataValidation>
  </dataValidations>
  <hyperlinks>
    <hyperlink ref="E46" r:id="rId1" xr:uid="{00000000-0004-0000-0700-000000000000}"/>
  </hyperlinks>
  <pageMargins left="0.2" right="0.21" top="0.17" bottom="0.17" header="0.17" footer="0.17"/>
  <pageSetup paperSize="9" scale="61"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pageSetUpPr fitToPage="1"/>
  </sheetPr>
  <dimension ref="B1:I24"/>
  <sheetViews>
    <sheetView zoomScale="93" zoomScaleNormal="93" workbookViewId="0">
      <selection activeCell="G8" sqref="G8"/>
    </sheetView>
  </sheetViews>
  <sheetFormatPr defaultColWidth="8.7109375" defaultRowHeight="15" x14ac:dyDescent="0.25"/>
  <cols>
    <col min="1" max="1" width="1.42578125" customWidth="1"/>
    <col min="2" max="2" width="1.7109375" customWidth="1"/>
    <col min="3" max="3" width="28.5703125" customWidth="1"/>
    <col min="4" max="4" width="11.42578125" customWidth="1"/>
    <col min="5" max="5" width="12.7109375" customWidth="1"/>
    <col min="6" max="6" width="17.28515625" customWidth="1"/>
    <col min="7" max="7" width="38.140625" customWidth="1"/>
    <col min="8" max="8" width="23.28515625" customWidth="1"/>
    <col min="9" max="10" width="1.7109375" customWidth="1"/>
  </cols>
  <sheetData>
    <row r="1" spans="2:9" ht="15.75" thickBot="1" x14ac:dyDescent="0.3"/>
    <row r="2" spans="2:9" ht="15.75" thickBot="1" x14ac:dyDescent="0.3">
      <c r="B2" s="15"/>
      <c r="C2" s="16"/>
      <c r="D2" s="17"/>
      <c r="E2" s="17"/>
      <c r="F2" s="17"/>
      <c r="G2" s="17"/>
      <c r="H2" s="17"/>
      <c r="I2" s="18"/>
    </row>
    <row r="3" spans="2:9" ht="21" thickBot="1" x14ac:dyDescent="0.35">
      <c r="B3" s="39"/>
      <c r="C3" s="725" t="s">
        <v>1192</v>
      </c>
      <c r="D3" s="879"/>
      <c r="E3" s="879"/>
      <c r="F3" s="879"/>
      <c r="G3" s="879"/>
      <c r="H3" s="880"/>
      <c r="I3" s="41"/>
    </row>
    <row r="4" spans="2:9" x14ac:dyDescent="0.25">
      <c r="B4" s="19"/>
      <c r="C4" s="881" t="s">
        <v>233</v>
      </c>
      <c r="D4" s="881"/>
      <c r="E4" s="881"/>
      <c r="F4" s="881"/>
      <c r="G4" s="881"/>
      <c r="H4" s="881"/>
      <c r="I4" s="20"/>
    </row>
    <row r="5" spans="2:9" x14ac:dyDescent="0.25">
      <c r="B5" s="19"/>
      <c r="C5" s="876"/>
      <c r="D5" s="876"/>
      <c r="E5" s="876"/>
      <c r="F5" s="876"/>
      <c r="G5" s="876"/>
      <c r="H5" s="876"/>
      <c r="I5" s="20"/>
    </row>
    <row r="6" spans="2:9" ht="46.15" customHeight="1" thickBot="1" x14ac:dyDescent="0.3">
      <c r="B6" s="19"/>
      <c r="C6" s="882" t="s">
        <v>234</v>
      </c>
      <c r="D6" s="882"/>
      <c r="E6" s="21"/>
      <c r="F6" s="21"/>
      <c r="G6" s="21"/>
      <c r="H6" s="21"/>
      <c r="I6" s="20"/>
    </row>
    <row r="7" spans="2:9" ht="30" customHeight="1" x14ac:dyDescent="0.25">
      <c r="B7" s="19"/>
      <c r="C7" s="572" t="s">
        <v>232</v>
      </c>
      <c r="D7" s="883" t="s">
        <v>231</v>
      </c>
      <c r="E7" s="884"/>
      <c r="F7" s="573" t="s">
        <v>230</v>
      </c>
      <c r="G7" s="573" t="s">
        <v>257</v>
      </c>
      <c r="H7" s="574" t="s">
        <v>262</v>
      </c>
      <c r="I7" s="575"/>
    </row>
    <row r="8" spans="2:9" ht="306.75" customHeight="1" x14ac:dyDescent="0.25">
      <c r="B8" s="22"/>
      <c r="C8" s="576" t="s">
        <v>1146</v>
      </c>
      <c r="D8" s="718" t="s">
        <v>849</v>
      </c>
      <c r="E8" s="718"/>
      <c r="F8" s="577" t="s">
        <v>850</v>
      </c>
      <c r="G8" s="577" t="s">
        <v>1173</v>
      </c>
      <c r="H8" s="578" t="s">
        <v>851</v>
      </c>
      <c r="I8" s="579"/>
    </row>
    <row r="9" spans="2:9" ht="409.5" x14ac:dyDescent="0.25">
      <c r="B9" s="22"/>
      <c r="C9" s="580" t="s">
        <v>852</v>
      </c>
      <c r="D9" s="718" t="s">
        <v>853</v>
      </c>
      <c r="E9" s="718"/>
      <c r="F9" s="577" t="s">
        <v>854</v>
      </c>
      <c r="G9" s="577" t="s">
        <v>1174</v>
      </c>
      <c r="H9" s="578" t="s">
        <v>855</v>
      </c>
      <c r="I9" s="579"/>
    </row>
    <row r="10" spans="2:9" ht="207.75" customHeight="1" x14ac:dyDescent="0.25">
      <c r="B10" s="22"/>
      <c r="C10" s="580" t="s">
        <v>860</v>
      </c>
      <c r="D10" s="718" t="s">
        <v>861</v>
      </c>
      <c r="E10" s="718"/>
      <c r="F10" s="577" t="s">
        <v>862</v>
      </c>
      <c r="G10" s="577" t="s">
        <v>863</v>
      </c>
      <c r="H10" s="578" t="s">
        <v>864</v>
      </c>
      <c r="I10" s="579"/>
    </row>
    <row r="11" spans="2:9" ht="409.5" x14ac:dyDescent="0.25">
      <c r="B11" s="22"/>
      <c r="C11" s="580" t="s">
        <v>856</v>
      </c>
      <c r="D11" s="718" t="s">
        <v>857</v>
      </c>
      <c r="E11" s="718"/>
      <c r="F11" s="577" t="s">
        <v>858</v>
      </c>
      <c r="G11" s="577" t="s">
        <v>1175</v>
      </c>
      <c r="H11" s="578" t="s">
        <v>859</v>
      </c>
      <c r="I11" s="579"/>
    </row>
    <row r="12" spans="2:9" ht="161.25" customHeight="1" x14ac:dyDescent="0.25">
      <c r="B12" s="22"/>
      <c r="C12" s="580" t="s">
        <v>1147</v>
      </c>
      <c r="D12" s="878" t="s">
        <v>984</v>
      </c>
      <c r="E12" s="878"/>
      <c r="F12" s="577" t="s">
        <v>978</v>
      </c>
      <c r="G12" s="581" t="s">
        <v>992</v>
      </c>
      <c r="H12" s="578" t="s">
        <v>977</v>
      </c>
      <c r="I12" s="579"/>
    </row>
    <row r="13" spans="2:9" ht="409.5" x14ac:dyDescent="0.25">
      <c r="B13" s="22"/>
      <c r="C13" s="580" t="s">
        <v>1148</v>
      </c>
      <c r="D13" s="718" t="s">
        <v>865</v>
      </c>
      <c r="E13" s="718"/>
      <c r="F13" s="577" t="s">
        <v>866</v>
      </c>
      <c r="G13" s="577" t="s">
        <v>993</v>
      </c>
      <c r="H13" s="578" t="s">
        <v>867</v>
      </c>
      <c r="I13" s="579"/>
    </row>
    <row r="14" spans="2:9" ht="159.75" customHeight="1" x14ac:dyDescent="0.25">
      <c r="B14" s="22"/>
      <c r="C14" s="580" t="s">
        <v>1149</v>
      </c>
      <c r="D14" s="718" t="s">
        <v>868</v>
      </c>
      <c r="E14" s="718"/>
      <c r="F14" s="577" t="s">
        <v>869</v>
      </c>
      <c r="G14" s="577" t="s">
        <v>1176</v>
      </c>
      <c r="H14" s="578" t="s">
        <v>870</v>
      </c>
      <c r="I14" s="579"/>
    </row>
    <row r="15" spans="2:9" ht="409.5" x14ac:dyDescent="0.25">
      <c r="B15" s="22"/>
      <c r="C15" s="580" t="s">
        <v>1150</v>
      </c>
      <c r="D15" s="718" t="s">
        <v>871</v>
      </c>
      <c r="E15" s="718"/>
      <c r="F15" s="577" t="s">
        <v>872</v>
      </c>
      <c r="G15" s="577" t="s">
        <v>873</v>
      </c>
      <c r="H15" s="578" t="s">
        <v>874</v>
      </c>
      <c r="I15" s="579"/>
    </row>
    <row r="16" spans="2:9" ht="245.25" customHeight="1" x14ac:dyDescent="0.25">
      <c r="B16" s="22"/>
      <c r="C16" s="580" t="s">
        <v>1151</v>
      </c>
      <c r="D16" s="718" t="s">
        <v>875</v>
      </c>
      <c r="E16" s="718"/>
      <c r="F16" s="577" t="s">
        <v>876</v>
      </c>
      <c r="G16" s="577" t="s">
        <v>1177</v>
      </c>
      <c r="H16" s="578" t="s">
        <v>877</v>
      </c>
      <c r="I16" s="579"/>
    </row>
    <row r="17" spans="2:9" ht="378.75" customHeight="1" x14ac:dyDescent="0.25">
      <c r="B17" s="22"/>
      <c r="C17" s="580" t="s">
        <v>1152</v>
      </c>
      <c r="D17" s="718" t="s">
        <v>878</v>
      </c>
      <c r="E17" s="718"/>
      <c r="F17" s="577" t="s">
        <v>879</v>
      </c>
      <c r="G17" s="577" t="s">
        <v>1178</v>
      </c>
      <c r="H17" s="578" t="s">
        <v>880</v>
      </c>
      <c r="I17" s="579"/>
    </row>
    <row r="18" spans="2:9" ht="178.5" customHeight="1" x14ac:dyDescent="0.25">
      <c r="B18" s="22"/>
      <c r="C18" s="580" t="s">
        <v>1153</v>
      </c>
      <c r="D18" s="718" t="s">
        <v>881</v>
      </c>
      <c r="E18" s="718"/>
      <c r="F18" s="577" t="s">
        <v>882</v>
      </c>
      <c r="G18" s="577" t="s">
        <v>988</v>
      </c>
      <c r="H18" s="578" t="s">
        <v>883</v>
      </c>
      <c r="I18" s="579"/>
    </row>
    <row r="19" spans="2:9" ht="409.6" customHeight="1" x14ac:dyDescent="0.25">
      <c r="B19" s="22"/>
      <c r="C19" s="580" t="s">
        <v>1154</v>
      </c>
      <c r="D19" s="718" t="s">
        <v>884</v>
      </c>
      <c r="E19" s="718"/>
      <c r="F19" s="577" t="s">
        <v>885</v>
      </c>
      <c r="G19" s="577" t="s">
        <v>994</v>
      </c>
      <c r="H19" s="578" t="s">
        <v>886</v>
      </c>
      <c r="I19" s="579"/>
    </row>
    <row r="20" spans="2:9" ht="317.25" customHeight="1" x14ac:dyDescent="0.25">
      <c r="B20" s="22"/>
      <c r="C20" s="580" t="s">
        <v>1155</v>
      </c>
      <c r="D20" s="718" t="s">
        <v>1156</v>
      </c>
      <c r="E20" s="718"/>
      <c r="F20" s="577" t="s">
        <v>887</v>
      </c>
      <c r="G20" s="577" t="s">
        <v>990</v>
      </c>
      <c r="H20" s="578" t="s">
        <v>888</v>
      </c>
      <c r="I20" s="579"/>
    </row>
    <row r="21" spans="2:9" ht="105" x14ac:dyDescent="0.25">
      <c r="B21" s="22"/>
      <c r="C21" s="580" t="s">
        <v>1157</v>
      </c>
      <c r="D21" s="718" t="s">
        <v>1158</v>
      </c>
      <c r="E21" s="718"/>
      <c r="F21" s="577" t="s">
        <v>889</v>
      </c>
      <c r="G21" s="577" t="s">
        <v>1179</v>
      </c>
      <c r="H21" s="578" t="s">
        <v>890</v>
      </c>
      <c r="I21" s="579"/>
    </row>
    <row r="22" spans="2:9" ht="272.25" customHeight="1" x14ac:dyDescent="0.25">
      <c r="B22" s="22"/>
      <c r="C22" s="580" t="s">
        <v>1159</v>
      </c>
      <c r="D22" s="718" t="s">
        <v>1160</v>
      </c>
      <c r="E22" s="718"/>
      <c r="F22" s="577" t="s">
        <v>891</v>
      </c>
      <c r="G22" s="577" t="s">
        <v>991</v>
      </c>
      <c r="H22" s="578" t="s">
        <v>892</v>
      </c>
      <c r="I22" s="579"/>
    </row>
    <row r="23" spans="2:9" ht="159.75" customHeight="1" thickBot="1" x14ac:dyDescent="0.3">
      <c r="B23" s="22"/>
      <c r="C23" s="582" t="s">
        <v>893</v>
      </c>
      <c r="D23" s="877" t="s">
        <v>1161</v>
      </c>
      <c r="E23" s="877"/>
      <c r="F23" s="583" t="s">
        <v>894</v>
      </c>
      <c r="G23" s="583" t="s">
        <v>989</v>
      </c>
      <c r="H23" s="584" t="s">
        <v>895</v>
      </c>
      <c r="I23" s="579"/>
    </row>
    <row r="24" spans="2:9" ht="15.75" thickBot="1" x14ac:dyDescent="0.3">
      <c r="B24" s="46"/>
      <c r="C24" s="47"/>
      <c r="D24" s="47"/>
      <c r="E24" s="47"/>
      <c r="F24" s="47"/>
      <c r="G24" s="47"/>
      <c r="H24" s="47"/>
      <c r="I24" s="48"/>
    </row>
  </sheetData>
  <mergeCells count="21">
    <mergeCell ref="D14:E14"/>
    <mergeCell ref="C3:H3"/>
    <mergeCell ref="C4:H4"/>
    <mergeCell ref="C5:H5"/>
    <mergeCell ref="C6:D6"/>
    <mergeCell ref="D7:E7"/>
    <mergeCell ref="D8:E8"/>
    <mergeCell ref="D9:E9"/>
    <mergeCell ref="D10:E10"/>
    <mergeCell ref="D11:E11"/>
    <mergeCell ref="D12:E12"/>
    <mergeCell ref="D13:E13"/>
    <mergeCell ref="D21:E21"/>
    <mergeCell ref="D22:E22"/>
    <mergeCell ref="D23:E23"/>
    <mergeCell ref="D15:E15"/>
    <mergeCell ref="D16:E16"/>
    <mergeCell ref="D17:E17"/>
    <mergeCell ref="D18:E18"/>
    <mergeCell ref="D19:E19"/>
    <mergeCell ref="D20:E20"/>
  </mergeCells>
  <pageMargins left="0.25" right="0.25" top="0.17" bottom="0.17" header="0.17" footer="0.17"/>
  <pageSetup paperSize="9" scale="72" fitToHeight="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pageSetUpPr fitToPage="1"/>
  </sheetPr>
  <dimension ref="B1:E45"/>
  <sheetViews>
    <sheetView zoomScale="89" zoomScaleNormal="89" workbookViewId="0">
      <selection activeCell="H30" sqref="H30"/>
    </sheetView>
  </sheetViews>
  <sheetFormatPr defaultColWidth="8.7109375" defaultRowHeight="15" x14ac:dyDescent="0.25"/>
  <cols>
    <col min="1" max="1" width="1.28515625" customWidth="1"/>
    <col min="2" max="2" width="2" customWidth="1"/>
    <col min="3" max="3" width="45.28515625" customWidth="1"/>
    <col min="4" max="4" width="50.42578125" customWidth="1"/>
    <col min="5" max="5" width="2.42578125" customWidth="1"/>
    <col min="6" max="6" width="1.42578125" customWidth="1"/>
  </cols>
  <sheetData>
    <row r="1" spans="2:5" ht="15.75" thickBot="1" x14ac:dyDescent="0.3"/>
    <row r="2" spans="2:5" ht="15.75" thickBot="1" x14ac:dyDescent="0.3">
      <c r="B2" s="49"/>
      <c r="C2" s="33"/>
      <c r="D2" s="33"/>
      <c r="E2" s="34"/>
    </row>
    <row r="3" spans="2:5" ht="19.5" thickBot="1" x14ac:dyDescent="0.35">
      <c r="B3" s="50"/>
      <c r="C3" s="889" t="s">
        <v>243</v>
      </c>
      <c r="D3" s="890"/>
      <c r="E3" s="51"/>
    </row>
    <row r="4" spans="2:5" x14ac:dyDescent="0.25">
      <c r="B4" s="50"/>
      <c r="C4" s="52"/>
      <c r="D4" s="52"/>
      <c r="E4" s="51"/>
    </row>
    <row r="5" spans="2:5" ht="15.75" thickBot="1" x14ac:dyDescent="0.3">
      <c r="B5" s="50"/>
      <c r="C5" s="53" t="s">
        <v>277</v>
      </c>
      <c r="D5" s="52"/>
      <c r="E5" s="51"/>
    </row>
    <row r="6" spans="2:5" ht="15.75" thickBot="1" x14ac:dyDescent="0.3">
      <c r="B6" s="50"/>
      <c r="C6" s="61" t="s">
        <v>244</v>
      </c>
      <c r="D6" s="62" t="s">
        <v>245</v>
      </c>
      <c r="E6" s="51"/>
    </row>
    <row r="7" spans="2:5" ht="165.75" thickBot="1" x14ac:dyDescent="0.3">
      <c r="B7" s="50"/>
      <c r="C7" s="54" t="s">
        <v>281</v>
      </c>
      <c r="D7" s="585" t="s">
        <v>1162</v>
      </c>
      <c r="E7" s="51"/>
    </row>
    <row r="8" spans="2:5" ht="345.75" thickBot="1" x14ac:dyDescent="0.3">
      <c r="B8" s="50"/>
      <c r="C8" s="56" t="s">
        <v>282</v>
      </c>
      <c r="D8" s="586" t="s">
        <v>1163</v>
      </c>
      <c r="E8" s="51"/>
    </row>
    <row r="9" spans="2:5" ht="135.75" thickBot="1" x14ac:dyDescent="0.3">
      <c r="B9" s="50"/>
      <c r="C9" s="57" t="s">
        <v>759</v>
      </c>
      <c r="D9" s="331" t="s">
        <v>841</v>
      </c>
      <c r="E9" s="51"/>
    </row>
    <row r="10" spans="2:5" ht="45.75" thickBot="1" x14ac:dyDescent="0.3">
      <c r="B10" s="50"/>
      <c r="C10" s="54" t="s">
        <v>752</v>
      </c>
      <c r="D10" s="55"/>
      <c r="E10" s="51"/>
    </row>
    <row r="11" spans="2:5" ht="360.75" thickBot="1" x14ac:dyDescent="0.3">
      <c r="B11" s="50"/>
      <c r="C11" s="54" t="s">
        <v>753</v>
      </c>
      <c r="D11" s="330" t="s">
        <v>1164</v>
      </c>
      <c r="E11" s="51"/>
    </row>
    <row r="12" spans="2:5" x14ac:dyDescent="0.25">
      <c r="B12" s="50"/>
      <c r="C12" s="891" t="s">
        <v>760</v>
      </c>
      <c r="D12" s="891"/>
      <c r="E12" s="51"/>
    </row>
    <row r="13" spans="2:5" x14ac:dyDescent="0.25">
      <c r="B13" s="50"/>
      <c r="C13" s="587"/>
      <c r="D13" s="587"/>
      <c r="E13" s="51"/>
    </row>
    <row r="14" spans="2:5" ht="15.75" thickBot="1" x14ac:dyDescent="0.3">
      <c r="B14" s="50"/>
      <c r="C14" s="892" t="s">
        <v>278</v>
      </c>
      <c r="D14" s="892"/>
      <c r="E14" s="51"/>
    </row>
    <row r="15" spans="2:5" ht="15.75" thickBot="1" x14ac:dyDescent="0.3">
      <c r="B15" s="50"/>
      <c r="C15" s="63" t="s">
        <v>246</v>
      </c>
      <c r="D15" s="63" t="s">
        <v>245</v>
      </c>
      <c r="E15" s="51"/>
    </row>
    <row r="16" spans="2:5" ht="15.75" thickBot="1" x14ac:dyDescent="0.3">
      <c r="B16" s="50"/>
      <c r="C16" s="885" t="s">
        <v>279</v>
      </c>
      <c r="D16" s="885"/>
      <c r="E16" s="51"/>
    </row>
    <row r="17" spans="2:5" ht="270.75" thickBot="1" x14ac:dyDescent="0.3">
      <c r="B17" s="50"/>
      <c r="C17" s="57" t="s">
        <v>283</v>
      </c>
      <c r="D17" s="588" t="s">
        <v>844</v>
      </c>
      <c r="E17" s="51"/>
    </row>
    <row r="18" spans="2:5" ht="409.6" thickBot="1" x14ac:dyDescent="0.3">
      <c r="B18" s="50"/>
      <c r="C18" s="57" t="s">
        <v>284</v>
      </c>
      <c r="D18" s="589" t="s">
        <v>845</v>
      </c>
      <c r="E18" s="51"/>
    </row>
    <row r="19" spans="2:5" ht="15.75" thickBot="1" x14ac:dyDescent="0.3">
      <c r="B19" s="50"/>
      <c r="C19" s="893" t="s">
        <v>652</v>
      </c>
      <c r="D19" s="893"/>
      <c r="E19" s="51"/>
    </row>
    <row r="20" spans="2:5" ht="90.75" thickBot="1" x14ac:dyDescent="0.3">
      <c r="B20" s="50"/>
      <c r="C20" s="144" t="s">
        <v>650</v>
      </c>
      <c r="D20" s="143"/>
      <c r="E20" s="51"/>
    </row>
    <row r="21" spans="2:5" ht="120.75" thickBot="1" x14ac:dyDescent="0.3">
      <c r="B21" s="50"/>
      <c r="C21" s="144" t="s">
        <v>651</v>
      </c>
      <c r="D21" s="143"/>
      <c r="E21" s="51"/>
    </row>
    <row r="22" spans="2:5" ht="15.75" thickBot="1" x14ac:dyDescent="0.3">
      <c r="B22" s="50"/>
      <c r="C22" s="885" t="s">
        <v>280</v>
      </c>
      <c r="D22" s="885"/>
      <c r="E22" s="51"/>
    </row>
    <row r="23" spans="2:5" ht="105.75" thickBot="1" x14ac:dyDescent="0.3">
      <c r="B23" s="50"/>
      <c r="C23" s="57" t="s">
        <v>285</v>
      </c>
      <c r="D23" s="590" t="s">
        <v>898</v>
      </c>
      <c r="E23" s="51"/>
    </row>
    <row r="24" spans="2:5" ht="150.75" thickBot="1" x14ac:dyDescent="0.3">
      <c r="B24" s="50"/>
      <c r="C24" s="57" t="s">
        <v>276</v>
      </c>
      <c r="D24" s="332" t="s">
        <v>900</v>
      </c>
      <c r="E24" s="51"/>
    </row>
    <row r="25" spans="2:5" ht="15.75" thickBot="1" x14ac:dyDescent="0.3">
      <c r="B25" s="50"/>
      <c r="C25" s="885" t="s">
        <v>247</v>
      </c>
      <c r="D25" s="885"/>
      <c r="E25" s="51"/>
    </row>
    <row r="26" spans="2:5" ht="270.75" thickBot="1" x14ac:dyDescent="0.3">
      <c r="B26" s="50"/>
      <c r="C26" s="59" t="s">
        <v>248</v>
      </c>
      <c r="D26" s="591" t="s">
        <v>846</v>
      </c>
      <c r="E26" s="51"/>
    </row>
    <row r="27" spans="2:5" ht="195.75" thickBot="1" x14ac:dyDescent="0.3">
      <c r="B27" s="50"/>
      <c r="C27" s="59" t="s">
        <v>249</v>
      </c>
      <c r="D27" s="59" t="s">
        <v>901</v>
      </c>
      <c r="E27" s="51"/>
    </row>
    <row r="28" spans="2:5" ht="240.75" thickBot="1" x14ac:dyDescent="0.3">
      <c r="B28" s="50"/>
      <c r="C28" s="59" t="s">
        <v>250</v>
      </c>
      <c r="D28" s="592" t="s">
        <v>1165</v>
      </c>
      <c r="E28" s="51"/>
    </row>
    <row r="29" spans="2:5" ht="15.75" thickBot="1" x14ac:dyDescent="0.3">
      <c r="B29" s="50"/>
      <c r="C29" s="885" t="s">
        <v>251</v>
      </c>
      <c r="D29" s="885"/>
      <c r="E29" s="51"/>
    </row>
    <row r="30" spans="2:5" ht="345.75" thickBot="1" x14ac:dyDescent="0.3">
      <c r="B30" s="50"/>
      <c r="C30" s="57" t="s">
        <v>286</v>
      </c>
      <c r="D30" s="57" t="s">
        <v>847</v>
      </c>
      <c r="E30" s="51"/>
    </row>
    <row r="31" spans="2:5" ht="105.75" thickBot="1" x14ac:dyDescent="0.3">
      <c r="B31" s="50"/>
      <c r="C31" s="144" t="s">
        <v>754</v>
      </c>
      <c r="D31" s="332" t="s">
        <v>902</v>
      </c>
      <c r="E31" s="51"/>
    </row>
    <row r="32" spans="2:5" ht="30" x14ac:dyDescent="0.25">
      <c r="B32" s="50"/>
      <c r="C32" s="886" t="s">
        <v>755</v>
      </c>
      <c r="D32" s="593" t="s">
        <v>933</v>
      </c>
      <c r="E32" s="51"/>
    </row>
    <row r="33" spans="2:5" ht="30" x14ac:dyDescent="0.25">
      <c r="B33" s="50"/>
      <c r="C33" s="887"/>
      <c r="D33" s="593" t="s">
        <v>934</v>
      </c>
      <c r="E33" s="51"/>
    </row>
    <row r="34" spans="2:5" ht="30" x14ac:dyDescent="0.25">
      <c r="B34" s="50"/>
      <c r="C34" s="887"/>
      <c r="D34" s="593" t="s">
        <v>932</v>
      </c>
      <c r="E34" s="51"/>
    </row>
    <row r="35" spans="2:5" ht="30" x14ac:dyDescent="0.25">
      <c r="B35" s="50"/>
      <c r="C35" s="887"/>
      <c r="D35" s="593" t="s">
        <v>935</v>
      </c>
      <c r="E35" s="51"/>
    </row>
    <row r="36" spans="2:5" ht="15.75" thickBot="1" x14ac:dyDescent="0.3">
      <c r="B36" s="50"/>
      <c r="C36" s="888"/>
      <c r="D36" s="593" t="s">
        <v>936</v>
      </c>
      <c r="E36" s="51"/>
    </row>
    <row r="37" spans="2:5" ht="210.75" thickBot="1" x14ac:dyDescent="0.3">
      <c r="B37" s="50"/>
      <c r="C37" s="57" t="s">
        <v>287</v>
      </c>
      <c r="D37" s="57" t="s">
        <v>848</v>
      </c>
      <c r="E37" s="51"/>
    </row>
    <row r="38" spans="2:5" ht="255.75" thickBot="1" x14ac:dyDescent="0.3">
      <c r="B38" s="50"/>
      <c r="C38" s="57" t="s">
        <v>252</v>
      </c>
      <c r="D38" s="59" t="s">
        <v>842</v>
      </c>
      <c r="E38" s="51"/>
    </row>
    <row r="39" spans="2:5" ht="270.75" thickBot="1" x14ac:dyDescent="0.3">
      <c r="B39" s="50"/>
      <c r="C39" s="57" t="s">
        <v>288</v>
      </c>
      <c r="D39" s="59" t="s">
        <v>843</v>
      </c>
      <c r="E39" s="51"/>
    </row>
    <row r="40" spans="2:5" ht="15.75" thickBot="1" x14ac:dyDescent="0.3">
      <c r="B40" s="50"/>
      <c r="C40" s="885" t="s">
        <v>756</v>
      </c>
      <c r="D40" s="885"/>
      <c r="E40" s="51"/>
    </row>
    <row r="41" spans="2:5" ht="75.75" thickBot="1" x14ac:dyDescent="0.3">
      <c r="B41" s="255"/>
      <c r="C41" s="262" t="s">
        <v>757</v>
      </c>
      <c r="D41" s="332" t="s">
        <v>899</v>
      </c>
      <c r="E41" s="255"/>
    </row>
    <row r="42" spans="2:5" ht="15.75" thickBot="1" x14ac:dyDescent="0.3">
      <c r="B42" s="50"/>
      <c r="C42" s="885" t="s">
        <v>758</v>
      </c>
      <c r="D42" s="885"/>
      <c r="E42" s="51"/>
    </row>
    <row r="43" spans="2:5" ht="60.75" thickBot="1" x14ac:dyDescent="0.3">
      <c r="B43" s="50"/>
      <c r="C43" s="263" t="s">
        <v>825</v>
      </c>
      <c r="D43" s="58"/>
      <c r="E43" s="51"/>
    </row>
    <row r="44" spans="2:5" ht="30.75" thickBot="1" x14ac:dyDescent="0.3">
      <c r="B44" s="50"/>
      <c r="C44" s="263" t="s">
        <v>824</v>
      </c>
      <c r="D44" s="261"/>
      <c r="E44" s="51"/>
    </row>
    <row r="45" spans="2:5" ht="15.75" thickBot="1" x14ac:dyDescent="0.3">
      <c r="B45" s="65"/>
      <c r="C45" s="60"/>
      <c r="D45" s="60"/>
      <c r="E45" s="66"/>
    </row>
  </sheetData>
  <mergeCells count="11">
    <mergeCell ref="C22:D22"/>
    <mergeCell ref="C3:D3"/>
    <mergeCell ref="C12:D12"/>
    <mergeCell ref="C14:D14"/>
    <mergeCell ref="C16:D16"/>
    <mergeCell ref="C19:D19"/>
    <mergeCell ref="C25:D25"/>
    <mergeCell ref="C29:D29"/>
    <mergeCell ref="C32:C36"/>
    <mergeCell ref="C40:D40"/>
    <mergeCell ref="C42:D42"/>
  </mergeCells>
  <hyperlinks>
    <hyperlink ref="D32" r:id="rId1" xr:uid="{00000000-0004-0000-0900-000000000000}"/>
    <hyperlink ref="D33" r:id="rId2" xr:uid="{00000000-0004-0000-0900-000001000000}"/>
    <hyperlink ref="D34" r:id="rId3" xr:uid="{00000000-0004-0000-0900-000002000000}"/>
    <hyperlink ref="D35" r:id="rId4" xr:uid="{00000000-0004-0000-0900-000003000000}"/>
    <hyperlink ref="D36" r:id="rId5" xr:uid="{00000000-0004-0000-0900-000004000000}"/>
  </hyperlinks>
  <pageMargins left="0.25" right="0.25" top="0.18" bottom="0.17" header="0.17" footer="0.17"/>
  <pageSetup paperSize="9" scale="96" fitToHeight="6" orientation="portrait" r:id="rId6"/>
  <drawing r:id="rId7"/>
  <legacyDrawing r:id="rId8"/>
  <mc:AlternateContent xmlns:mc="http://schemas.openxmlformats.org/markup-compatibility/2006">
    <mc:Choice Requires="x14">
      <controls>
        <mc:AlternateContent xmlns:mc="http://schemas.openxmlformats.org/markup-compatibility/2006">
          <mc:Choice Requires="x14">
            <control shapeId="46081" r:id="rId9" name="Check Box 1">
              <controlPr defaultSize="0" autoFill="0" autoLine="0" autoPict="0">
                <anchor moveWithCells="1" sizeWithCells="1">
                  <from>
                    <xdr:col>3</xdr:col>
                    <xdr:colOff>0</xdr:colOff>
                    <xdr:row>42</xdr:row>
                    <xdr:rowOff>0</xdr:rowOff>
                  </from>
                  <to>
                    <xdr:col>3</xdr:col>
                    <xdr:colOff>733425</xdr:colOff>
                    <xdr:row>42</xdr:row>
                    <xdr:rowOff>419100</xdr:rowOff>
                  </to>
                </anchor>
              </controlPr>
            </control>
          </mc:Choice>
        </mc:AlternateContent>
        <mc:AlternateContent xmlns:mc="http://schemas.openxmlformats.org/markup-compatibility/2006">
          <mc:Choice Requires="x14">
            <control shapeId="46082" r:id="rId10" name="Check Box 2">
              <controlPr defaultSize="0" autoFill="0" autoLine="0" autoPict="0">
                <anchor moveWithCells="1" sizeWithCells="1">
                  <from>
                    <xdr:col>3</xdr:col>
                    <xdr:colOff>790575</xdr:colOff>
                    <xdr:row>42</xdr:row>
                    <xdr:rowOff>0</xdr:rowOff>
                  </from>
                  <to>
                    <xdr:col>3</xdr:col>
                    <xdr:colOff>1524000</xdr:colOff>
                    <xdr:row>42</xdr:row>
                    <xdr:rowOff>419100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33</ProjectId>
    <ReportingPeriod xmlns="dc9b7735-1e97-4a24-b7a2-47bf824ab39e" xsi:nil="true"/>
    <WBDocsDocURL xmlns="dc9b7735-1e97-4a24-b7a2-47bf824ab39e">https://spfilesapi.worldbank.org/services?I4_SERVICE=VC&amp;I4_KEY=TF069013&amp;I4_DOCID=d295e202-2a29-438c-80d3-ce477fab5420</WBDocsDocURL>
    <WBDocsDocURLPublicOnly xmlns="dc9b7735-1e97-4a24-b7a2-47bf824ab39e">https://spxdocs.worldbank.org/en/081040008082220723/33_PPR V-NABARD West Bengal_for 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85</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IsPubDocGenerated xmlns="dc9b7735-1e97-4a24-b7a2-47bf824ab39e">true</IsPubDocGenerated>
    <CashTransferId xmlns="dc9b7735-1e97-4a24-b7a2-47bf824ab39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6084AC-EEF2-40FE-9834-10B2C5116C3C}">
  <ds:schemaRefs>
    <ds:schemaRef ds:uri="http://purl.org/dc/elements/1.1/"/>
    <ds:schemaRef ds:uri="http://purl.org/dc/dcmitype/"/>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e6a4a6db-d1b0-44b0-99b7-b5a6846eb593"/>
    <ds:schemaRef ds:uri="1d2175c5-f4b9-4599-b607-92b48a5ff812"/>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2333B9D1-A4DD-4E51-A15B-A734B1BAAB7D}">
  <ds:schemaRefs>
    <ds:schemaRef ds:uri="http://schemas.microsoft.com/sharepoint/v3/contenttype/forms"/>
  </ds:schemaRefs>
</ds:datastoreItem>
</file>

<file path=customXml/itemProps3.xml><?xml version="1.0" encoding="utf-8"?>
<ds:datastoreItem xmlns:ds="http://schemas.openxmlformats.org/officeDocument/2006/customXml" ds:itemID="{7444F353-4F81-4BE1-819D-28974D8B4A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'Results Tracker'!incomelevel</vt:lpstr>
      <vt:lpstr>'Results Tracker'!info</vt:lpstr>
      <vt:lpstr>'Results Tracker'!overalleffect</vt:lpstr>
      <vt:lpstr>'Results Tracker'!physicalassets</vt:lpstr>
      <vt:lpstr>'ESP Compliance'!Print_Area</vt:lpstr>
      <vt:lpstr>Overview!Print_Area</vt:lpstr>
      <vt:lpstr>'Risk Assesment'!Print_Area</vt:lpstr>
      <vt:lpstr>'Results Tracker'!quality</vt:lpstr>
      <vt:lpstr>'Results Tracker'!question</vt:lpstr>
      <vt:lpstr>'Results Tracker'!responses</vt:lpstr>
      <vt:lpstr>'Results Tracker'!state</vt:lpstr>
      <vt:lpstr>'Results Tracker'!type1</vt:lpstr>
      <vt:lpstr>'Results Tracker'!yesno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Hugo</cp:lastModifiedBy>
  <cp:lastPrinted>2022-08-05T11:16:38Z</cp:lastPrinted>
  <dcterms:created xsi:type="dcterms:W3CDTF">2010-11-30T14:15:01Z</dcterms:created>
  <dcterms:modified xsi:type="dcterms:W3CDTF">2022-08-08T14:28:49Z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d5016c5-f2c8-47df-aff6-5ecd0439be44,3;9d5016c5-f2c8-47df-aff6-5ecd0439be44,3;9d5016c5-f2c8-47df-aff6-5ecd0439be44,3;9d5016c5-f2c8-47df-aff6-5ecd0439be44,3;9d5016c5-f2c8-47df-aff6-5ecd0439be44,3;9d5016c5-f2c8-47df-aff6-5ecd0439be44,3;9d5016c5-f2c8-47df-aff6-5ecd0439be44,3;9d5016c5-f2c8-47df-aff6-5ecd0439be44,3;9d5016c5-f2c8-47df-aff6-5ecd0439be44,3;513612fd-e3a3-42a4-b85d-5f0deb960dcc,5;</vt:lpwstr>
  </property>
</Properties>
</file>