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mc:AlternateContent xmlns:mc="http://schemas.openxmlformats.org/markup-compatibility/2006">
    <mc:Choice Requires="x15">
      <x15ac:absPath xmlns:x15ac="http://schemas.microsoft.com/office/spreadsheetml/2010/11/ac" url="P:\Adaptation Fund\Projects and Programs\Project reports\India\India -States of Rajasthan and Tamil Nadu\2 PPR\"/>
    </mc:Choice>
  </mc:AlternateContent>
  <xr:revisionPtr revIDLastSave="0" documentId="13_ncr:1_{3072E278-14E5-4F27-B59E-6372FC765D7C}" xr6:coauthVersionLast="41" xr6:coauthVersionMax="41" xr10:uidLastSave="{00000000-0000-0000-0000-000000000000}"/>
  <bookViews>
    <workbookView xWindow="-120" yWindow="-120" windowWidth="29040" windowHeight="15840" tabRatio="902" xr2:uid="{00000000-000D-0000-FFFF-FFFF00000000}"/>
  </bookViews>
  <sheets>
    <sheet name="Overview" sheetId="1" r:id="rId1"/>
    <sheet name="FinancialData" sheetId="2" r:id="rId2"/>
    <sheet name="Risk Assesment" sheetId="40" r:id="rId3"/>
    <sheet name="Overall Rating" sheetId="47" r:id="rId4"/>
    <sheet name="Project Indicators" sheetId="44" r:id="rId5"/>
    <sheet name="Project Indicators Overall" sheetId="48" r:id="rId6"/>
    <sheet name="Lessons Learned" sheetId="45" r:id="rId7"/>
    <sheet name="Cumulative Results Tracker" sheetId="11" r:id="rId8"/>
    <sheet name="Units for Indicators" sheetId="6" r:id="rId9"/>
  </sheets>
  <externalReferences>
    <externalReference r:id="rId10"/>
    <externalReference r:id="rId11"/>
    <externalReference r:id="rId12"/>
  </externalReferences>
  <definedNames>
    <definedName name="iincome" localSheetId="6">#REF!</definedName>
    <definedName name="iincome" localSheetId="3">#REF!</definedName>
    <definedName name="iincome" localSheetId="4">#REF!</definedName>
    <definedName name="iincome" localSheetId="2">#REF!</definedName>
    <definedName name="iincome">#REF!</definedName>
    <definedName name="income" localSheetId="7">#REF!</definedName>
    <definedName name="income" localSheetId="6">#REF!</definedName>
    <definedName name="income" localSheetId="3">#REF!</definedName>
    <definedName name="income" localSheetId="4">#REF!</definedName>
    <definedName name="income" localSheetId="2">#REF!</definedName>
    <definedName name="income">#REF!</definedName>
    <definedName name="incomelevel" localSheetId="6">#REF!</definedName>
    <definedName name="incomelevel" localSheetId="4">#REF!</definedName>
    <definedName name="incomelevel" localSheetId="2">#REF!</definedName>
    <definedName name="incomelevel">'Cumulative Results Tracker'!$E$136:$E$138</definedName>
    <definedName name="info" localSheetId="6">#REF!</definedName>
    <definedName name="info" localSheetId="4">#REF!</definedName>
    <definedName name="info" localSheetId="2">#REF!</definedName>
    <definedName name="info">'Cumulative Results Tracker'!$E$155:$E$157</definedName>
    <definedName name="Month">[1]Dropdowns!$G$2:$G$13</definedName>
    <definedName name="overalleffect" localSheetId="6">#REF!</definedName>
    <definedName name="overalleffect" localSheetId="4">#REF!</definedName>
    <definedName name="overalleffect" localSheetId="2">#REF!</definedName>
    <definedName name="overalleffect">'Cumulative Results Tracker'!$D$155:$D$157</definedName>
    <definedName name="physicalassets" localSheetId="6">#REF!</definedName>
    <definedName name="physicalassets" localSheetId="4">#REF!</definedName>
    <definedName name="physicalassets" localSheetId="2">#REF!</definedName>
    <definedName name="physicalassets">'Cumulative Results Tracker'!$J$155:$J$163</definedName>
    <definedName name="PROCUREMENT">#REF!</definedName>
    <definedName name="PROCUREMENTS">#REF!</definedName>
    <definedName name="quality" localSheetId="6">#REF!</definedName>
    <definedName name="quality" localSheetId="4">#REF!</definedName>
    <definedName name="quality" localSheetId="2">#REF!</definedName>
    <definedName name="quality">'Cumulative Results Tracker'!$B$146:$B$150</definedName>
    <definedName name="question" localSheetId="6">#REF!</definedName>
    <definedName name="question" localSheetId="4">#REF!</definedName>
    <definedName name="question" localSheetId="2">#REF!</definedName>
    <definedName name="question">'Cumulative Results Tracker'!$F$146:$F$148</definedName>
    <definedName name="responses" localSheetId="6">#REF!</definedName>
    <definedName name="responses" localSheetId="4">#REF!</definedName>
    <definedName name="responses" localSheetId="2">#REF!</definedName>
    <definedName name="responses">'Cumulative Results Tracker'!$C$146:$C$150</definedName>
    <definedName name="state" localSheetId="6">#REF!</definedName>
    <definedName name="state" localSheetId="4">#REF!</definedName>
    <definedName name="state" localSheetId="2">#REF!</definedName>
    <definedName name="state">'Cumulative Results Tracker'!$I$150:$I$152</definedName>
    <definedName name="type1" localSheetId="6">'[2]Cumulative Results Tracker'!$G$146:$G$149</definedName>
    <definedName name="type1" localSheetId="3">'[3]Cumulative Results Tracker'!$G$146:$G$149</definedName>
    <definedName name="type1" localSheetId="4">#REF!</definedName>
    <definedName name="type1" localSheetId="2">'[2]Cumulative Results Tracker'!$G$146:$G$149</definedName>
    <definedName name="type1">'Cumulative Results Tracker'!$G$146:$G$149</definedName>
    <definedName name="Year">[1]Dropdowns!$H$2:$H$36</definedName>
    <definedName name="yesno" localSheetId="6">#REF!</definedName>
    <definedName name="yesno" localSheetId="4">#REF!</definedName>
    <definedName name="yesno" localSheetId="2">#REF!</definedName>
    <definedName name="yesno">'Cumulative Results Tracker'!$E$142:$E$143</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3" i="2" l="1"/>
  <c r="M52" i="2"/>
  <c r="F17" i="2"/>
  <c r="F20" i="2"/>
  <c r="F24" i="2"/>
  <c r="F27" i="2"/>
  <c r="F33" i="2"/>
  <c r="M31" i="2"/>
  <c r="I21" i="11"/>
  <c r="M90" i="11"/>
  <c r="M89" i="11"/>
  <c r="M93" i="11"/>
  <c r="M92" i="11"/>
  <c r="M96" i="11"/>
  <c r="M95" i="11"/>
  <c r="M99" i="11"/>
  <c r="M98" i="11"/>
  <c r="M65" i="11"/>
  <c r="L65" i="11"/>
  <c r="M63" i="11"/>
  <c r="L63" i="11"/>
  <c r="I63" i="11"/>
  <c r="E63" i="11"/>
  <c r="Q57" i="11"/>
  <c r="P57" i="11"/>
  <c r="M57" i="11"/>
  <c r="L57" i="11"/>
  <c r="Q55" i="11"/>
  <c r="Q54" i="11"/>
  <c r="M55" i="11"/>
  <c r="M54" i="11"/>
  <c r="D30" i="11"/>
  <c r="Q28" i="11"/>
  <c r="Q27" i="11"/>
  <c r="M28" i="11"/>
  <c r="M27" i="11"/>
  <c r="I28" i="11"/>
  <c r="I27" i="11"/>
  <c r="E50" i="2"/>
  <c r="E49" i="2"/>
  <c r="E48" i="2"/>
  <c r="E47" i="2"/>
  <c r="E46" i="2"/>
  <c r="E45" i="2"/>
  <c r="E44" i="2"/>
  <c r="E43" i="2"/>
  <c r="E42" i="2"/>
  <c r="E41" i="2"/>
  <c r="E40" i="2"/>
  <c r="E39" i="2"/>
  <c r="E38" i="2"/>
  <c r="E37" i="2"/>
</calcChain>
</file>

<file path=xl/sharedStrings.xml><?xml version="1.0" encoding="utf-8"?>
<sst xmlns="http://schemas.openxmlformats.org/spreadsheetml/2006/main" count="2833" uniqueCount="1395">
  <si>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</si>
  <si>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</si>
  <si>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</si>
  <si>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</si>
  <si>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</si>
  <si>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</si>
  <si>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</si>
  <si>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</si>
  <si>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</si>
  <si>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</si>
  <si>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</si>
  <si>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</si>
  <si>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</si>
  <si>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</si>
  <si>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</si>
  <si>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</si>
  <si>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</si>
  <si>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</si>
  <si>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</si>
  <si>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</si>
  <si>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</si>
  <si>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</si>
  <si>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</si>
  <si>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</si>
  <si>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</si>
  <si>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</si>
  <si>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</si>
  <si>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</si>
  <si>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</si>
  <si>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</si>
  <si>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</si>
  <si>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</si>
  <si>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</si>
  <si>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</si>
  <si>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</si>
  <si>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</si>
  <si>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</si>
  <si>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</si>
  <si>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</si>
  <si>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</si>
  <si>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</si>
  <si>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</si>
  <si>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</si>
  <si>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</si>
  <si>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</si>
  <si>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</si>
  <si>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</si>
  <si>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</si>
  <si>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</si>
  <si>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</si>
  <si>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</si>
  <si>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</si>
  <si>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</si>
  <si>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</si>
  <si>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</si>
  <si>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</si>
  <si>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</si>
  <si>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</si>
  <si>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</si>
  <si>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</si>
  <si>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</si>
  <si>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</si>
  <si>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</si>
  <si>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</si>
  <si>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</si>
  <si>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</si>
  <si>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</si>
  <si>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</si>
  <si>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</si>
  <si>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</si>
  <si>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</si>
  <si>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</si>
  <si>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</si>
  <si>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</si>
  <si>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</si>
  <si>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</si>
  <si>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</si>
  <si>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</si>
  <si>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</si>
  <si>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</si>
  <si>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</si>
  <si>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</si>
  <si>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</si>
  <si>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</si>
  <si>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</si>
  <si>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</si>
  <si>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</si>
  <si>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</si>
  <si>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</si>
  <si>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</si>
  <si>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</si>
  <si>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</si>
  <si>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</si>
  <si>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</si>
  <si>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</si>
  <si>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</si>
  <si>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</si>
  <si>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</si>
  <si>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</si>
  <si>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</si>
  <si>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</si>
  <si>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</si>
  <si>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</si>
  <si>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</si>
  <si>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</si>
  <si>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</si>
  <si>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</si>
  <si>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</si>
  <si>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</si>
  <si>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</si>
  <si>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</si>
  <si>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</si>
  <si>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</si>
  <si>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</si>
  <si>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</si>
  <si>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</si>
  <si>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</si>
  <si>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</si>
  <si>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</si>
  <si>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</si>
  <si>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</si>
  <si>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</si>
  <si>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</si>
  <si>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</si>
  <si>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</si>
  <si>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</si>
  <si>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</si>
  <si>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</si>
  <si>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</si>
  <si>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</si>
  <si>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</si>
  <si>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</si>
  <si>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</si>
  <si>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</si>
  <si>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</si>
  <si>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</si>
  <si>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</si>
  <si>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</si>
  <si>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</si>
  <si>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</si>
  <si>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</si>
  <si>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</si>
  <si>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</si>
  <si>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</si>
  <si>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</si>
  <si>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</si>
  <si>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</si>
  <si>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</si>
  <si>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</si>
  <si>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</si>
  <si>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</si>
  <si>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</si>
  <si>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</si>
  <si>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</si>
  <si>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</si>
  <si>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</si>
  <si>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</si>
  <si>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</si>
  <si>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</si>
  <si>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</si>
  <si>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</si>
  <si>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</si>
  <si>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</si>
  <si>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</si>
  <si>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</si>
  <si>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</si>
  <si>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</si>
  <si>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</si>
  <si>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</si>
  <si>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</si>
  <si>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</si>
  <si>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</si>
  <si>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</si>
  <si>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</si>
  <si>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</si>
  <si>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</si>
  <si>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</si>
  <si>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</si>
  <si>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</si>
  <si>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</si>
  <si>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</si>
  <si>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</si>
  <si>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</si>
  <si>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</si>
  <si>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</si>
  <si>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</si>
  <si>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</si>
  <si>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</si>
  <si>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</si>
  <si>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</si>
  <si>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</si>
  <si>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</si>
  <si>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</si>
  <si>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</si>
  <si>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</si>
  <si>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</si>
  <si>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</si>
  <si>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</si>
  <si>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</si>
  <si>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</si>
  <si>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</si>
  <si>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</si>
  <si>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</si>
  <si>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</si>
  <si>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</si>
  <si>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</si>
  <si>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</si>
  <si>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</si>
  <si>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</si>
  <si>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</si>
  <si>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</si>
  <si>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</si>
  <si>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</si>
  <si>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</si>
  <si>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</si>
  <si>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</si>
  <si>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</si>
  <si>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</si>
  <si>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</si>
  <si>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</si>
  <si>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PROJECTED COST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</si>
  <si>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</si>
  <si>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</si>
  <si>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</si>
  <si>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</si>
  <si>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</si>
  <si>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</si>
  <si>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</si>
  <si>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</si>
  <si>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</si>
  <si>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</si>
  <si>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</si>
  <si>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</si>
  <si>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</si>
  <si>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</si>
  <si>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</si>
  <si>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</si>
  <si>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</si>
  <si>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</si>
  <si>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</si>
  <si>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</si>
  <si>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</si>
  <si>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</si>
  <si>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</si>
  <si>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</si>
  <si>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</si>
  <si>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</si>
  <si>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</si>
  <si>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</si>
  <si>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</si>
  <si>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Progress on Key Milestones</t>
  </si>
  <si>
    <t>Overall Rating</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</si>
  <si>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</si>
  <si>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</si>
  <si>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</si>
  <si>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Implementation and Adaptive Management</t>
  </si>
  <si>
    <t>Lessons for Adaptation</t>
  </si>
  <si>
    <t>Community/National Impact</t>
  </si>
  <si>
    <t xml:space="preserve">Knowledge Management </t>
  </si>
  <si>
    <t>Implementing Entity (IE) [name]:</t>
  </si>
  <si>
    <t>Steps Taken to Mitigate Risk</t>
  </si>
  <si>
    <t>Progress since inception</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</si>
  <si>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</si>
  <si>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</si>
  <si>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</si>
  <si>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</si>
  <si>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</si>
  <si>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</si>
  <si>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</si>
  <si>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</si>
  <si>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</si>
  <si>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</si>
  <si>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</si>
  <si>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outputs planned and corresponding projected cost for the upcoming reporting period</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</si>
  <si>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</si>
  <si>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</si>
  <si>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</si>
  <si>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</si>
  <si>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</si>
  <si>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</si>
  <si>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</si>
  <si>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</si>
  <si>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</si>
  <si>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t>Climate Resilience Measures</t>
  </si>
  <si>
    <t>What have been the lessons learned, both positive and negative, in implementing concrete adaptation interventions that would be relevant to the design and implementation of future projects/programmes implementing concrete adaptation interventions?</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</si>
  <si>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</si>
  <si>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</si>
  <si>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</si>
  <si>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</si>
  <si>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</si>
  <si>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</si>
  <si>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</si>
  <si>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</si>
  <si>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</si>
  <si>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</si>
  <si>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</si>
  <si>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</si>
  <si>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</si>
  <si>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</si>
  <si>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</si>
  <si>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</si>
  <si>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</si>
  <si>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</si>
  <si>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</si>
  <si>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</si>
  <si>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</si>
  <si>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</si>
  <si>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</si>
  <si>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</si>
  <si>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</si>
  <si>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</si>
  <si>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</si>
  <si>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</si>
  <si>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</si>
  <si>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</si>
  <si>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</si>
  <si>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</si>
  <si>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</si>
  <si>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</si>
  <si>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</si>
  <si>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</si>
  <si>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</si>
  <si>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</si>
  <si>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</si>
  <si>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</si>
  <si>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</si>
  <si>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</si>
  <si>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</si>
  <si>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</si>
  <si>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</si>
  <si>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</si>
  <si>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</si>
  <si>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</si>
  <si>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</si>
  <si>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</si>
  <si>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</si>
  <si>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</si>
  <si>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</si>
  <si>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</si>
  <si>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</si>
  <si>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</si>
  <si>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</si>
  <si>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</si>
  <si>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</si>
  <si>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</si>
  <si>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</si>
  <si>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</si>
  <si>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</si>
  <si>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</si>
  <si>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</si>
  <si>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</si>
  <si>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</si>
  <si>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</si>
  <si>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</si>
  <si>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</si>
  <si>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</si>
  <si>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</si>
  <si>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</si>
  <si>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</si>
  <si>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</si>
  <si>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</si>
  <si>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</si>
  <si>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</si>
  <si>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</si>
  <si>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</si>
  <si>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</si>
  <si>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</si>
  <si>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</si>
  <si>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</si>
  <si>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</si>
  <si>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</si>
  <si>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</si>
  <si>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</si>
  <si>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</si>
  <si>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</si>
  <si>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</si>
  <si>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</si>
  <si>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</si>
  <si>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</si>
  <si>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</si>
  <si>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</si>
  <si>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</si>
  <si>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</si>
  <si>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</si>
  <si>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</si>
  <si>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</si>
  <si>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</si>
  <si>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</si>
  <si>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</si>
  <si>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</si>
  <si>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</si>
  <si>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</si>
  <si>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</si>
  <si>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</si>
  <si>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</si>
  <si>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</si>
  <si>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</si>
  <si>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</si>
  <si>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</si>
  <si>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</si>
  <si>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</si>
  <si>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</si>
  <si>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</si>
  <si>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</si>
  <si>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</si>
  <si>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</si>
  <si>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</si>
  <si>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</si>
  <si>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</si>
  <si>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</si>
  <si>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</si>
  <si>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</si>
  <si>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</si>
  <si>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</si>
  <si>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</si>
  <si>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</si>
  <si>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</si>
  <si>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</si>
  <si>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</si>
  <si>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</si>
  <si>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</si>
  <si>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</si>
  <si>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</si>
  <si>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</si>
  <si>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</si>
  <si>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</si>
  <si>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</si>
  <si>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</si>
  <si>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</si>
  <si>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</si>
  <si>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</si>
  <si>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</si>
  <si>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</si>
  <si>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</si>
  <si>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</si>
  <si>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</si>
  <si>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</si>
  <si>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</si>
  <si>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</si>
  <si>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</si>
  <si>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</si>
  <si>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</si>
  <si>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</si>
  <si>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</si>
  <si>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</si>
  <si>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</si>
  <si>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</si>
  <si>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</si>
  <si>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</si>
  <si>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</si>
  <si>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</si>
  <si>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</si>
  <si>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</si>
  <si>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</si>
  <si>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</si>
  <si>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</si>
  <si>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</si>
  <si>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</si>
  <si>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</si>
  <si>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</si>
  <si>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</si>
  <si>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</si>
  <si>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</si>
  <si>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</si>
  <si>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</si>
  <si>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</si>
  <si>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</si>
  <si>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</si>
  <si>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</si>
  <si>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</si>
  <si>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</si>
  <si>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</si>
  <si>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</si>
  <si>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</si>
  <si>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</si>
  <si>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</si>
  <si>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</si>
  <si>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</si>
  <si>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</si>
  <si>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</si>
  <si>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</si>
  <si>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</si>
  <si>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</si>
  <si>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</si>
  <si>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</si>
  <si>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</si>
  <si>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</si>
  <si>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</si>
  <si>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</si>
  <si>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</si>
  <si>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</si>
  <si>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</si>
  <si>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</si>
  <si>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</si>
  <si>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</si>
  <si>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</si>
  <si>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</si>
  <si>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</si>
  <si>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</si>
  <si>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</si>
  <si>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</si>
  <si>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</si>
  <si>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</si>
  <si>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</si>
  <si>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</si>
  <si>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</si>
  <si>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</si>
  <si>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</si>
  <si>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</si>
  <si>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</si>
  <si>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</si>
  <si>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</si>
  <si>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</si>
  <si>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</si>
  <si>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</si>
  <si>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</si>
  <si>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</si>
  <si>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</si>
  <si>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</si>
  <si>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</si>
  <si>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</si>
  <si>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</si>
  <si>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</si>
  <si>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</si>
  <si>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</si>
  <si>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</si>
  <si>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</si>
  <si>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</si>
  <si>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</si>
  <si>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</si>
  <si>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</si>
  <si>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</si>
  <si>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</si>
  <si>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</si>
  <si>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</si>
  <si>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</si>
  <si>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</si>
  <si>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</si>
  <si>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</si>
  <si>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</si>
  <si>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</si>
  <si>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</si>
  <si>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</si>
  <si>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</si>
  <si>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</si>
  <si>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</si>
  <si>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</si>
  <si>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</si>
  <si>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</si>
  <si>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</si>
  <si>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</si>
  <si>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</si>
  <si>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</si>
  <si>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</si>
  <si>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</si>
  <si>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</si>
  <si>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</si>
  <si>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</si>
  <si>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</si>
  <si>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</si>
  <si>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</si>
  <si>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</si>
  <si>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</si>
  <si>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</si>
  <si>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</si>
  <si>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</si>
  <si>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</si>
  <si>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</si>
  <si>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</si>
  <si>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</si>
  <si>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</si>
  <si>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</si>
  <si>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</si>
  <si>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</si>
  <si>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</si>
  <si>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</si>
  <si>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</si>
  <si>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</si>
  <si>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</si>
  <si>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</si>
  <si>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</si>
  <si>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</si>
  <si>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</si>
  <si>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</si>
  <si>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</si>
  <si>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</si>
  <si>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</si>
  <si>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</si>
  <si>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</si>
  <si>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</si>
  <si>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</si>
  <si>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</si>
  <si>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</si>
  <si>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</si>
  <si>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</si>
  <si>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</si>
  <si>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</si>
  <si>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</si>
  <si>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</si>
  <si>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</si>
  <si>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</si>
  <si>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</si>
  <si>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</si>
  <si>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</si>
  <si>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</si>
  <si>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</si>
  <si>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</si>
  <si>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</si>
  <si>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</si>
  <si>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</si>
  <si>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</si>
  <si>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</si>
  <si>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</si>
  <si>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</si>
  <si>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</si>
  <si>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</si>
  <si>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</si>
  <si>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</si>
  <si>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</si>
  <si>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</si>
  <si>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</si>
  <si>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</si>
  <si>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</si>
  <si>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</si>
  <si>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</si>
  <si>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</si>
  <si>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</si>
  <si>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</si>
  <si>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</si>
  <si>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</si>
  <si>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</si>
  <si>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</si>
  <si>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</si>
  <si>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</si>
  <si>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</si>
  <si>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</si>
  <si>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</si>
  <si>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</si>
  <si>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</si>
  <si>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</si>
  <si>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</si>
  <si>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</si>
  <si>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</si>
  <si>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</si>
  <si>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</si>
  <si>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</si>
  <si>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</si>
  <si>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Climate Proofing of Watershed Development Projects in the States of Rajasthan and Tamil Nadu</t>
  </si>
  <si>
    <t>The project focuses on climate-proofing of 20 watersheds in Tamil Nadu and Rajasthan. The overall objective is to build adaptive capacities of the communities to shifting rainfall patterns and extreme weather events exacerbated by climate change in the rained areas of these two states. NABARD has already been supporting watershed development programme in various states of India under Watershed Development Fund (WDF) and this project seeks to scale up small-scale initiatives of climate proofing already undertaken on pilot basis, to a larger area in Tamilnadu and Rajasthan, so as to have tangible and concrete impact on communities in building climate resilience. The project is being executed by multiple NGOs with a total budget of USD 1.344 million.</t>
  </si>
  <si>
    <t>National Bank for Agriculture and Rural Development (NABARD)</t>
  </si>
  <si>
    <t xml:space="preserve">India </t>
  </si>
  <si>
    <t>Ravi S. Prasad, IAS (Joint Secretary)
Ministry of Environment, Forests &amp; Climate Change, Govt. of India</t>
  </si>
  <si>
    <t>ravis.prasad@nic.in</t>
  </si>
  <si>
    <t>FES Dhuwala</t>
  </si>
  <si>
    <t>WASCO Chainpuriya</t>
  </si>
  <si>
    <t>RRIDMA Balua</t>
  </si>
  <si>
    <t>RRIDMA Khad</t>
  </si>
  <si>
    <t>ALERT SANSTH Vagda</t>
  </si>
  <si>
    <t>GAYATRI SEVA SANSTHAN Mandali</t>
  </si>
  <si>
    <t>SEVA MANDIR Jhabla</t>
  </si>
  <si>
    <t>MAHA SEVA SANSTHAN Malvi</t>
  </si>
  <si>
    <t>SWEET Ayyampalayam</t>
  </si>
  <si>
    <t>MYRADA Bettamugilalam</t>
  </si>
  <si>
    <t>MYRADA Thally Kothanur</t>
  </si>
  <si>
    <t>MYRADA Salivaram</t>
  </si>
  <si>
    <t>VOICE Vannikonendal</t>
  </si>
  <si>
    <t>SPACE Anjukulipatty</t>
  </si>
  <si>
    <t>CIRHEP Sri rampuram</t>
  </si>
  <si>
    <t>ASSEFA Peikulam</t>
  </si>
  <si>
    <t>ASSEFA Chithalai</t>
  </si>
  <si>
    <t>ASSEFA Chinnapoolampatty</t>
  </si>
  <si>
    <t>NA</t>
  </si>
  <si>
    <t>Soil health improved through summer / deep ploughing</t>
  </si>
  <si>
    <t>Improved climate resilient farming system and increased livelihood security</t>
  </si>
  <si>
    <t>Resource materials prepared for dissemination among various stakeholders</t>
  </si>
  <si>
    <t xml:space="preserve">Rajasthan </t>
  </si>
  <si>
    <t xml:space="preserve">Soil and  water regime improved and crop productivity </t>
  </si>
  <si>
    <t>Outcome 1</t>
  </si>
  <si>
    <t>Output 1.1</t>
  </si>
  <si>
    <t>Output 1.2</t>
  </si>
  <si>
    <t xml:space="preserve">Outcome 2: </t>
  </si>
  <si>
    <t>Output 2.1</t>
  </si>
  <si>
    <t>Output 2.3</t>
  </si>
  <si>
    <t>Output 2.2</t>
  </si>
  <si>
    <t>Outcome 3</t>
  </si>
  <si>
    <t>Output 3.1</t>
  </si>
  <si>
    <t>Output 3.2</t>
  </si>
  <si>
    <t>Outcome 4</t>
  </si>
  <si>
    <t>Output 4.1</t>
  </si>
  <si>
    <t>Output 4.2</t>
  </si>
  <si>
    <t>Output 4.3</t>
  </si>
  <si>
    <t>Lack of adequate human capital and skills  at implementers level</t>
  </si>
  <si>
    <t>Low</t>
  </si>
  <si>
    <t>Adequacy of funding support to the suggested additional measures</t>
  </si>
  <si>
    <t>Medium</t>
  </si>
  <si>
    <t>Implementation delays</t>
  </si>
  <si>
    <t>Increased water availability through farm pond, catch pit, well recharge pit and other water harvesting structures</t>
  </si>
  <si>
    <t>HS</t>
  </si>
  <si>
    <t xml:space="preserve">At least 50%  farmers adopt climate resilient farming system
</t>
  </si>
  <si>
    <t xml:space="preserve">At least 30%  farmers adopt climate resilient farming system
</t>
  </si>
  <si>
    <t>28% adopt climate resilient farming system</t>
  </si>
  <si>
    <t>Number of energy efficient systems demonstrated</t>
  </si>
  <si>
    <t>Integration of risk mitigation products like crop, weather and market advisory for the farmers by establishment of AWS,RML sevices,geo-hydrology and crop water budgeting</t>
  </si>
  <si>
    <t>MS</t>
  </si>
  <si>
    <t xml:space="preserve">Devleopment of educational kit,pamplet, brochures for cliamte change </t>
  </si>
  <si>
    <t>maneesh453@gmail.com</t>
  </si>
  <si>
    <t xml:space="preserve"> Outcome 1: Soil and  water regime improved and crop productivity enhanced</t>
  </si>
  <si>
    <t xml:space="preserve">Output 1.1: Soil health improved through summer / deep ploughing, </t>
  </si>
  <si>
    <t>Output 1.2:Increased water availability through farm pond, catch pit, well recharge pit and other water harvesting structures</t>
  </si>
  <si>
    <t>Output 3.1: Installation of Automatic Weather Stations ,(AWS) and generation of agro-advisories</t>
  </si>
  <si>
    <t>Output 3.2: Geo-hydrological study and crop-water budgeting</t>
  </si>
  <si>
    <t>output-4.1-Resource materials prepared for dissemination among various stakeholders</t>
  </si>
  <si>
    <t>Output 4.2: Community and other stakeholders are sensitised about the programme</t>
  </si>
  <si>
    <t xml:space="preserve">Livelihood vulnerability of percentage of farmers reduced through increased water availability </t>
  </si>
  <si>
    <t>Farmers are vulnerable due to poor soil water regime and crop productivity</t>
  </si>
  <si>
    <t>At least 60% farmers living in the project villages directly benefited from reduced vulnerability to climate change related impacts</t>
  </si>
  <si>
    <t xml:space="preserve">Area covered under summer ploughing / deep tillage </t>
  </si>
  <si>
    <t>Summer ploughing /deep ploughing not done</t>
  </si>
  <si>
    <t>2 LDPE sheet linning and recharge pits</t>
  </si>
  <si>
    <t>Poor soil moisture and less number of water harvesting structures</t>
  </si>
  <si>
    <t xml:space="preserve">2 LDPE sheet linnig and 1381 cum recharge pit completed  </t>
  </si>
  <si>
    <t xml:space="preserve">Number of farmers adapted climate resilient farming system </t>
  </si>
  <si>
    <t>Farmers are not following climate resilient farming systems</t>
  </si>
  <si>
    <t xml:space="preserve">10% farmers adopting climate resilent farming </t>
  </si>
  <si>
    <t>At least 50%  farmers adopt climate resilient farming system</t>
  </si>
  <si>
    <t>Area covered under structures like Gradonis, refilling of CCT,Stone pitch thawala/crescent bund for regeneration of plants ,1 cft(0.3x0.3x0.3)mt pitting and tree ,Plantation of fodder trees for gully stabilization seeding,Creation of Pasture group and fodder bank</t>
  </si>
  <si>
    <t>No systematic efforts in afforestation and pasture land development</t>
  </si>
  <si>
    <t>Area covered under structures like Gradonis=0 ha, refilling of CCT=7305rmt,Stone pitch thawala/crescent bund for regeneration of plants=765.35 cum ,1 cft(0.3x0.3x0.3)mt pitting and tree seeding=18615nos  ,Plantation of fodder trees for gully stabilization seeding=984,Creation of Pasture group and fodder bank=0</t>
  </si>
  <si>
    <t>Area covered under structures like Gradonis=1 ha ha, refilling of CCT=7000 rmt,Stone pitch thawala/crescent bund for regeneration of plants=765 cum ,1 cft(0.3x0.3x0.3)mt pitting and tree seeding=20000 nos  ,Plantation of fodder trees for gully stabilization seeding=1000,Creation of Pasture group and fodder bank=1</t>
  </si>
  <si>
    <t>Vegeatble cultivation with tralis,kitchen garden,RWHS for backyard plantation,Enchance water use efficiency by using  micro irrigation-system,pvc pipe etc,Short duration and low water required variety of maize and wheat,promotion of mixed croping,Best package of practices included seed treatment,INM,IPM and use of organic fertilizer etc,crop insurance awareness programme,Improved animal husbandry practices included feed management, mineral bricks,silage ,A.I services of improved desi breed etc,Improved animal husbandry practices included feed management, mineral bricks,silage ,A.I services of improved desi breed etc,community based livestock insurance,Backyard poultry</t>
  </si>
  <si>
    <t>Farming system not diversified and hence not resilient to climate change</t>
  </si>
  <si>
    <t>Vegeatble cultivation with tralis=25,kitchen garden=40,RWHS for backyard plantation=0,Enchance water use efficiency by using  micro irrigation-system,pvc pipe etc=0,Short duration and low water required variety of maize and wheat,promotion of mixed croping,Best package of practices included seed treatment=0,INM,IPM and use of organic fertilizer etc=25,crop insurance awareness programme=5,Improved animal husbandry practices included feed management, mineral bricks,silage ,A.I services of improved desi breed etc,=1 community based livestock insurance=100 Backyard poultry=500</t>
  </si>
  <si>
    <t>Vegeatble cultivation with tralis=25,kitchen garden=40,RWHS for backyard plantation=4,Enchance water use efficiency by using  micro irrigation-system,pvc pipe etc=5,Short duration and low water required variety of maize and wheat,promotion of mixed croping,Best package of practices included seed treatment=30,INM,IPM and use of organic fertilizer etc=25,crop insurance awareness programme=5,Improved animal husbandry practices included feed management, mineral bricks,silage ,A.I services of improved desi breed etc,=500 community based livestock insurance=100 Backyard poultry=500</t>
  </si>
  <si>
    <t xml:space="preserve">Biogas unit,Solar light(home lighting), solar pump </t>
  </si>
  <si>
    <t>Energy efficient systems not in place</t>
  </si>
  <si>
    <t xml:space="preserve">Biogas unit=0,Solar light(home lighting)=105, solar pump=0 </t>
  </si>
  <si>
    <t xml:space="preserve">Biogas unit=2,Solar light(home lighting)=100, solar pump=1 </t>
  </si>
  <si>
    <t>Number of farmers benefitted from crop weather advisories and crop-water budgeting</t>
  </si>
  <si>
    <t>Crop weather advisories &amp; crop-water budget inputs not available</t>
  </si>
  <si>
    <t>11 farmers got the crop weather advisories from KISAN CALL CENTER</t>
  </si>
  <si>
    <t>Atleast 50% of farmers in the watershed area obtain crop-weather advisories and crop-water budgeting inputs</t>
  </si>
  <si>
    <t>Number of AWS installed,Number of farmers covered with crop-weather advisories</t>
  </si>
  <si>
    <t>Crop weather advisories on real time basis  not available</t>
  </si>
  <si>
    <t>Installation of automatic weather station is under progress</t>
  </si>
  <si>
    <t>Number of Geo-hydrological study and crop-water budgeting</t>
  </si>
  <si>
    <t>Crop-water budget plan not prepared</t>
  </si>
  <si>
    <t>consultant agency has been indentified and study start mid of the oct .</t>
  </si>
  <si>
    <t>Geo-hydrological study and crop-water budgeting=1</t>
  </si>
  <si>
    <t xml:space="preserve">Number of reading kit/manual on climate proofing prepared,Number of studies undertaken,Number of awareness camps/sensitation programme conducted
</t>
  </si>
  <si>
    <t>No awareness material are available</t>
  </si>
  <si>
    <t xml:space="preserve">Reading kit/manual on climate proofing are available for wider dissemination,Awareness camps/sensitation programmes conducted for creating better awareness among stakeholders </t>
  </si>
  <si>
    <t>Educational kit – Manual of Climate Change Adaptation,Posters and pamphlet on climate change adaptation, Audio Visual Tools – short films</t>
  </si>
  <si>
    <t>community sensitization programme,,Exposure visits, peer learning</t>
  </si>
  <si>
    <t xml:space="preserve">No awareness/sensitization programmes conducted </t>
  </si>
  <si>
    <t>At least 49% farmers living in the project villages directly benefited from reduced vulnerability to climate change related impacts</t>
  </si>
  <si>
    <t xml:space="preserve">2 LDPE sheet linnig and 1200 cum recharge pit completed  </t>
  </si>
  <si>
    <t xml:space="preserve">2 LDPE sheet linnig and 1135 cum recharge pit completed  </t>
  </si>
  <si>
    <t>Area covered under structures like Gradonis=0 ha, refilling of CCT=5100rmt,Stone pitch thawala/crescent bund for regeneration of plants= 1471cum ,1 cft(0.3x0.3x0.3)mt pitting and tree seeding=13961nos  ,Plantation of fodder trees for gully stabilization seeding=905,Creation of Pasture group and fodder bank=0</t>
  </si>
  <si>
    <t>Area covered under structures like Gradonis=1 ha ha, refilling of CCT=5000 rmt,Stone pitch thawala/crescent bund for regeneration of plants=881.57 cum ,1 cft(0.3x0.3x0.3)mt pitting and tree seeding=15000 nos  ,Plantation of fodder trees for gully stabilization seeding=1000,Creation of Pasture group and fodder bank=1</t>
  </si>
  <si>
    <t>Vegeatble cultivation with tralis=10,RWHS for backyard plantation=0,Enchance water use efficiency by using  micro irrigation-system,pvc pipe etc=0,Short duration and low water required variety of maize and wheat,promotion of mixed croping,Best package of practices included seed treatment=0,INM,IPM and use of organic fertilizer etc=25,crop insurance awareness programme=5,Improved animal husbandry practices included feed management, mineral bricks,silage ,A.I services of improved desi breed etc,=1 community based livestock insurance=100 Backyard poultry=500</t>
  </si>
  <si>
    <t>Vegeatble cultivation with tralis=10,kitchen garden=40,RWHS for backyard plantation=4,Enchance water use efficiency by using  micro irrigation-system,pvc pipe etc=17,Short duration and low water required variety of maize and wheat=24,INM,IPM and use of organic fertilizer etc=24,crop insurance awareness programme=5,Improved animal husbandry practices included feed management, mineral bricks,silage ,A.I services of improved desi breed etc,=500 community based livestock insurance=100 Backyard poultry=500</t>
  </si>
  <si>
    <t xml:space="preserve">Biogas unit=0, solar pump=0 </t>
  </si>
  <si>
    <t xml:space="preserve">Biogas unit=2, solar pump=1 </t>
  </si>
  <si>
    <t>26  farmers got the crop weather advisories from KISAN CALL CENTER</t>
  </si>
  <si>
    <t xml:space="preserve">Reading kit/manual on climate proofing are available for wider dissemination </t>
  </si>
  <si>
    <t>Outcome 1: Soil and  water regime improved and crop productivity enhanced</t>
  </si>
  <si>
    <t>35% farmers directly benefited trough water availability and got benefited .</t>
  </si>
  <si>
    <t>Earthen Embankment with spill way, Number of farm ponds/check dam/WHS constructed, desilting</t>
  </si>
  <si>
    <t>Earthen Embankment with spill way</t>
  </si>
  <si>
    <t>Output 2. Improved resilience through adoption of climate resilient farming/liveli hood systems</t>
  </si>
  <si>
    <t>30% farmers adopted climate resilient farming system</t>
  </si>
  <si>
    <t>Outcome 2.1: Increased availability of fodder/fuel through afforestation &amp; pasture land development</t>
  </si>
  <si>
    <t>Area covered under regeneration of plants and seedings. Also, number of tree seeding, fodder/fuel in common land.</t>
  </si>
  <si>
    <t>Outcome 2.2 Improved resilience through adoption of climate resilient farming/livelihood systems</t>
  </si>
  <si>
    <t>Area covered under structures like Gradonis, refilling of CCT, crescent bund etc for regeneration of plants</t>
  </si>
  <si>
    <t>….25 farmers will be benefited  through RWHS backyard plantation, …120.No of kitchen garden will be done.  … 1 seed bank . …6HH  will be benefited through  backyard poultry  and awareness camp for 50 farmers. 10 Azolla unit will be installed. 50 community livestocks will be motivated for livestock insurance.</t>
  </si>
  <si>
    <t>Output 2.3 Better energy management through adoption of energy efficient systems</t>
  </si>
  <si>
    <t>2 solar pump will be installed, 175 No of solar light for enegry saving demonstration.</t>
  </si>
  <si>
    <t>Outcome 3: Reduced climate change vulnerability with improved risk mitigation measures</t>
  </si>
  <si>
    <t>Atleast 50% of farmers in the watershed area will be obtain crop-weather advisories and crop-water budgeting inputs</t>
  </si>
  <si>
    <t>Output 3.1: Installation of Automatic Weather Stations (AWS) and generation of agroadvisories</t>
  </si>
  <si>
    <t>Number of AWS installed</t>
  </si>
  <si>
    <t>Crop weather advisories on real time basis not available.</t>
  </si>
  <si>
    <t>Convergence process is ongoing.</t>
  </si>
  <si>
    <t>Output 3.2 Geohydrological study and crop-water budgeting</t>
  </si>
  <si>
    <t>Number of geo-hydrological studies undertaken</t>
  </si>
  <si>
    <t>Geohydrological study and crop water bedgeting will be doone and will share with community.</t>
  </si>
  <si>
    <t>Number of crop-water budgeting plan prepared</t>
  </si>
  <si>
    <t>Crop water budget plan is not prepared.</t>
  </si>
  <si>
    <t>Output 4. Project learning and created knowledge base benefitted similar projects implemented in other States</t>
  </si>
  <si>
    <t>Number of reading kit/manual on climate proofing prepared</t>
  </si>
  <si>
    <t>Number of reading kit/manual on climate proofing prepared. Number of studies undertaken</t>
  </si>
  <si>
    <t>Theme selection is done for climate proffing manual.</t>
  </si>
  <si>
    <t>Number of studies undertaken</t>
  </si>
  <si>
    <t>3 success story has been documented.</t>
  </si>
  <si>
    <t xml:space="preserve">Suceess story, group practices will be documented. </t>
  </si>
  <si>
    <t>Number of awareness camps/sensitation programme conducted</t>
  </si>
  <si>
    <t>Study related to climate proofing is not available.</t>
  </si>
  <si>
    <t>Outcome 4.1 Resource materials prepared for dissemination among various stakeholders</t>
  </si>
  <si>
    <t>Theme ideitified.</t>
  </si>
  <si>
    <t>Awareness through pamplet and posters and with the help of any relevant documents will be done.</t>
  </si>
  <si>
    <t>Theme prepared.</t>
  </si>
  <si>
    <t>Number of audio-visual (short films) produced</t>
  </si>
  <si>
    <t>Number of audio-visual (short films) is not available.</t>
  </si>
  <si>
    <t>Output 4.2 Community and other stakeholders are sensitised about the programme</t>
  </si>
  <si>
    <t>Number of sensitisation/awareness camps/capacity building programmes</t>
  </si>
  <si>
    <t>No sensitisation/awareness camps/ among community regarding climate proofing.</t>
  </si>
  <si>
    <t>Output 4.3: Conduct of Grassland ecological study in Rajasthan</t>
  </si>
  <si>
    <t>Ecological and grassland profile of the area is not available.</t>
  </si>
  <si>
    <t>Waterhsed study will be conducted and will share with vcommunity.</t>
  </si>
  <si>
    <t>2: Physical asset (produced/improved/strenghtened)</t>
  </si>
  <si>
    <t>Outcome 1: Soil and water regime improved on account of soil &amp; water conservation measures</t>
  </si>
  <si>
    <t xml:space="preserve">Output 1.1: </t>
  </si>
  <si>
    <t xml:space="preserve">Area covered under field/stone/contour bunds/recharge pits </t>
  </si>
  <si>
    <t>Soil erosion reduced due to  stone bund</t>
  </si>
  <si>
    <t>Soil erosion reduced and in-situ moisture conservation improved  through construction of field/stone/contourbund</t>
  </si>
  <si>
    <t>Output 1.2:</t>
  </si>
  <si>
    <t>Number/quantity of farm ponds/sunken pond/well recharge pits constructed</t>
  </si>
  <si>
    <t>Less number of water harvesting structures and poor water availability</t>
  </si>
  <si>
    <t xml:space="preserve">155 CuM. recharge pit excavated, 2 well recharge pits constructed </t>
  </si>
  <si>
    <t xml:space="preserve">1600 cum recharge pits &amp; 30 well recharge pits </t>
  </si>
  <si>
    <t xml:space="preserve">Increased water availability through farm pond, sunken pond and well recharge pit </t>
  </si>
  <si>
    <t>Output 1.3:</t>
  </si>
  <si>
    <t>Number/quantity of gabion, gully plug, stone outlet, waste weir, loose boulder structures, WAT, CCT, SCT &amp; box trench</t>
  </si>
  <si>
    <t>Poor interception of overland flow and resultant soil loss due to heavy run-off</t>
  </si>
  <si>
    <t xml:space="preserve">Not any activity proposed </t>
  </si>
  <si>
    <t xml:space="preserve"> </t>
  </si>
  <si>
    <t xml:space="preserve">Run-off water intercepted through construction of gabion, gully plug, stone outlet, waste weir,  loose boulder structures, WAT, CCT, SCT &amp; box trench </t>
  </si>
  <si>
    <t>Number of farmers adopted diversified farming system</t>
  </si>
  <si>
    <t>Farmers are not following diversified farming systems</t>
  </si>
  <si>
    <t>62 farmers adopted diversified farming system</t>
  </si>
  <si>
    <t xml:space="preserve">281 farmers will be adopted diversified farming systems </t>
  </si>
  <si>
    <t>Number of fodder/fuel/fruit trees planted</t>
  </si>
  <si>
    <t>No systematic efforts in afforestation and tree seeding/plantation</t>
  </si>
  <si>
    <t xml:space="preserve">1000 nos. forestry trees and 500 fruit trees planted.
3000 rmts.tree seeding completed. </t>
  </si>
  <si>
    <t xml:space="preserve">2000 forestry trees,1000 fruit trees   and 8000 rmts. tree seeding targetted </t>
  </si>
  <si>
    <t>Area covered under grass seeding</t>
  </si>
  <si>
    <t xml:space="preserve">No. of  micro-irrigation units </t>
  </si>
  <si>
    <t>5 nos of  micro-irrigation units installed</t>
  </si>
  <si>
    <t>15 nos of  micro-irrigation units installed</t>
  </si>
  <si>
    <t xml:space="preserve">No of Azolla units </t>
  </si>
  <si>
    <t xml:space="preserve">Needs to be constucted yet, planned for next quarter Oct.-Dec.17 </t>
  </si>
  <si>
    <t xml:space="preserve"> 10 Azolla unit to be constructed for green fodder alternative </t>
  </si>
  <si>
    <t>Area under horticulture/vegetables/kitchen garden</t>
  </si>
  <si>
    <t xml:space="preserve">16 units trellis system installed for vegetable cultivation </t>
  </si>
  <si>
    <t>Trellis with vegetable cultivation (0.2 acre unit) 20 unit</t>
  </si>
  <si>
    <t>Number of livelihood activities supported</t>
  </si>
  <si>
    <t>1 RWHS with  Backyard horti plantation</t>
  </si>
  <si>
    <t xml:space="preserve">Not proposed in project </t>
  </si>
  <si>
    <t>16 farmers got the crop weather advisories from KISAN CALL CENTER</t>
  </si>
  <si>
    <t>Consultant agency has been indentified and study start during the quarter of Oct.Dec.17</t>
  </si>
  <si>
    <t>Development of set of of  IEC material (pamphlet and poster,eductional kit are going on and completed during quarter Jan-March 18) ;Audio Visual Tools – short films during next monsoon season (July -Aug.18)</t>
  </si>
  <si>
    <t>Development of  IEC material (pamphlet, poster,eductional kit, etc.=1 set); Audio Visual Tools – short films -1</t>
  </si>
  <si>
    <t xml:space="preserve">Planned in Next quarter Oct--Dec.17 and Jan-March 18 </t>
  </si>
  <si>
    <t xml:space="preserve">4 Exposures, 3 awareness programme </t>
  </si>
  <si>
    <t>Area</t>
  </si>
  <si>
    <t>alertnrm@gmail.com</t>
  </si>
  <si>
    <t>Improving adaptation to climate variability / change in farm sector with better management and maintenance of soil and water regime enabling better crop / pasture land productivity and resultant increase in income of small and marginal farmers.</t>
  </si>
  <si>
    <t>Promoting climate resilient farming system and diversification of livelihoods engaging community and their associations in the concrete adaptation pathway.</t>
  </si>
  <si>
    <t>Reducing climate change vulnerability and process of marginalization with integration of risk mitigation products, like crop, weather and market advisory; and information system.</t>
  </si>
  <si>
    <t>Creation of knowledge management system on climate change adaptation and sharing the learning to wider audience for replication and technology cascading.</t>
  </si>
  <si>
    <t xml:space="preserve">Masonry Gabion, </t>
  </si>
  <si>
    <t>Number of catch pit, well recharge pit constructed</t>
  </si>
  <si>
    <t>Total of 2119 rmt to be completed</t>
  </si>
  <si>
    <t>Output 1.2: Increased water availability through farm pond, catch pit, well recharge pit and other water harvesting structures</t>
  </si>
  <si>
    <t>Outcome 2: Improved climate resilient  farming system and increased livelihood security</t>
  </si>
  <si>
    <t>Output 2.1: Increased availability of fodder/fuel through afforestation &amp; pasture land development</t>
  </si>
  <si>
    <t>1 ha area covered under Gradonis</t>
  </si>
  <si>
    <t>Number of tree seeding on bund, fodder/fuel trees planted, avenue plantation, pitting and tree seeding</t>
  </si>
  <si>
    <t>4000 trees to be planted</t>
  </si>
  <si>
    <t xml:space="preserve">Pasture group and fodder bank </t>
  </si>
  <si>
    <t>1 pasture group formed</t>
  </si>
  <si>
    <t>1 pasture group to be formed</t>
  </si>
  <si>
    <t>Azolla Development</t>
  </si>
  <si>
    <t>25 units of Azolla to be developed</t>
  </si>
  <si>
    <t>Output 2.2: Improved resilience through adoption of climate resilient farming/livelihood systems</t>
  </si>
  <si>
    <t>Wadi/Horti plantation</t>
  </si>
  <si>
    <t>Vegetable with trellis</t>
  </si>
  <si>
    <t>6 trellis to be developed</t>
  </si>
  <si>
    <t>Kitchen garden</t>
  </si>
  <si>
    <t>200 kitchen garden</t>
  </si>
  <si>
    <t>RWHS for backyard plantation</t>
  </si>
  <si>
    <t>2 RRWHS to be developed</t>
  </si>
  <si>
    <t>Output 2.3: Better energy management through adoption of energy efficient systems</t>
  </si>
  <si>
    <t>Output 3.1: Installation of Automatic Weather Stations (AWS) and generation of agro-advisories</t>
  </si>
  <si>
    <t>Number of farmers covered with crop-weather advisories</t>
  </si>
  <si>
    <t>50 farmers linked withy RML services</t>
  </si>
  <si>
    <t>1 study to be conducted</t>
  </si>
  <si>
    <t>1 plan to be developed</t>
  </si>
  <si>
    <t>Output 4.1: Resource materials prepared for dissemination among various stakeholders</t>
  </si>
  <si>
    <t>10 (posters and stickers) – 5 types of posters developed on Role of tree; Solar Energy; Soil and Water Conservation Measures; Climate Resilient Livelihoods; Climate Change Adaptation Measures in rural area. 6 Stickers on climate change adaptation.</t>
  </si>
  <si>
    <t>10 thematic posters to be developed</t>
  </si>
  <si>
    <t xml:space="preserve">1 exposure visit: 2 staffs from ALERT got exposure on Gradonis construction at Rawatpura watershed. Other livelihood activities I context to climate risk mitigation like biogas, vermiwash, cattle shed </t>
  </si>
  <si>
    <t>4 exposures on climate adaptation projects</t>
  </si>
  <si>
    <t>No study report available</t>
  </si>
  <si>
    <t>1 Grassland study to be completed</t>
  </si>
  <si>
    <t>Outcome 1:Soil and water regime improved and crop productivity enhanced</t>
  </si>
  <si>
    <t>livelihood vulnerability of percentage of farmers reduced through increased water availability</t>
  </si>
  <si>
    <t>Data is being collected.</t>
  </si>
  <si>
    <t>Output 1.1: Increased water availability through well recharge pit,farm pond, catch pit and other harvesting structure</t>
  </si>
  <si>
    <t xml:space="preserve">Masonary Gabion,Number of check dam/WHS constructed,desilting,Number of well recharge pit constructed </t>
  </si>
  <si>
    <t xml:space="preserve"> one units of existing defunct anicuts for ground water recharge is repaired ,989.51 cum. Desilting of submergence area of anicuts,875.79 cum. Open Recharge Pit in drainage line (~ 4 x 1 x 0.45 m)</t>
  </si>
  <si>
    <t>Repair of 2 units of existing defunct anicuts for ground water recharge, cum.1500 cum. Desilting of submergence area of anicuts, 1080 cum. Open Recharge Pit in drainage line (~ 4 x 1 x 0.45 m)</t>
  </si>
  <si>
    <t>Outcome 2: improved climate resilient farming system and increased livelihood security</t>
  </si>
  <si>
    <t>number of farmers adapted climate resilient farming system</t>
  </si>
  <si>
    <t>Farrmers are not following climate resilient farming systems</t>
  </si>
  <si>
    <t>At least 50% farmers adopt climate resilient farming system</t>
  </si>
  <si>
    <t xml:space="preserve"> Output 2.1: Increased availability of fodder/fuel through afforestation &amp; pasture
 land development
</t>
  </si>
  <si>
    <t>Avenue plantation,Use of water absorption material, (near plants) Picher irrigation,Thor fencing,Pasture group and fodder bank,Azolla Development</t>
  </si>
  <si>
    <t xml:space="preserve">No systematic efforts in afforestation and pasture land development
</t>
  </si>
  <si>
    <t>930 nos. of Avenue plantation with  Thor fencing, 750nos. Plantation of fodder trees for gully stabilisation, Pasture group and fodder bank</t>
  </si>
  <si>
    <t>1000 nos. of Avenue plantation,5000 nos.Use of water absorption material, 2000nos. Picher irrigation,10000 m Thor fencing, 2 nos.Pasture group and fodder bank, 750nos. Plantation of fodder trees for gully stabilisation,10 units of  Azolla Development</t>
  </si>
  <si>
    <t>Wadi/Horti plantation,vegetable cultivation with trellis,kitchen garden,RWHS for backyard plantation,well recharge,micro irrigation/UG pipe,seed bank,silage making demo,vermi composing</t>
  </si>
  <si>
    <t>farming system not diversified and hence not resilient to climate change</t>
  </si>
  <si>
    <t>11 Medow of fruit trees, 1732.2 kg UG pipes were distributed,silage making demo, units of Animal Shelter management (manger, etc.)</t>
  </si>
  <si>
    <t>plantation of fruit trees,2 units of vegetable cultivation with trellis,1 unit of RWHS for backyard plantation,3 units of Well Development (recharge pit, parapet, pulley), Micro irrigation/UG pipe,seed bank,silage making demo,vermi composing, 3 units of Animal Shelter management (floor, manger, etc.)</t>
  </si>
  <si>
    <t xml:space="preserve">Output2.3:Better energy management through adoption of energy
efficient
systems
</t>
  </si>
  <si>
    <t>Number of energy efficient systems demonstrated,improved cookstove,solar lights</t>
  </si>
  <si>
    <t>Number of energy efficient systems demonstrated,10 units of improved cookstove,10 units of solar lights</t>
  </si>
  <si>
    <t>Numbers of farmers benefitted from crop weather advisories and crop-water budgeting</t>
  </si>
  <si>
    <t>Crop weather advisories &amp; crop water budget inputs not available</t>
  </si>
  <si>
    <t>Work is in progress.</t>
  </si>
  <si>
    <t>Atleast 50% of farmers in the watershed area obtain crop weather advisories and crop-water budgeting inputs</t>
  </si>
  <si>
    <t>Output 3.1: Installation of Automatic Weather Stations (AWS) and generation of agro- advisories,Installation of Sediment Observation Unit and Data Analysis</t>
  </si>
  <si>
    <t>Number of AWS installed, Number of farmers covered with crop- weather advisories,Sediment observation units</t>
  </si>
  <si>
    <t>Crop weather advisories on real time basis not available</t>
  </si>
  <si>
    <t>AWS had been installed.Data collection has been started.</t>
  </si>
  <si>
    <t>AWS installation , Number of farmers covered with crop- weather advisories,Sediment observation units,20 nos. of RML subscription (3 years) on crop, weather &amp; market info, Sediment Observation Unit and Data Analysis</t>
  </si>
  <si>
    <t xml:space="preserve">Output 3.2:Geo-hydrological study and crop-water budgeting
</t>
  </si>
  <si>
    <t>Number of geo-hydrological studies undertaken Number of crop-water budgeting plan prepared</t>
  </si>
  <si>
    <t xml:space="preserve">Crop-water budget plan not prepared
</t>
  </si>
  <si>
    <t>Data collection is in progress.</t>
  </si>
  <si>
    <t xml:space="preserve">Geo-hydrological study and crop water budgeting undertaken in watershed
</t>
  </si>
  <si>
    <t>Outcome 4:Project learning and created knowledge base benefitted similar .projects implemented in other States</t>
  </si>
  <si>
    <t xml:space="preserve">Number of reading kit/manual on climate proofing prepared,  Number of studies undertaken, Number of Community sensitisation Programs
</t>
  </si>
  <si>
    <t>Under process.</t>
  </si>
  <si>
    <t>Reading kit/manual on climate proofing are available for wider  dissemination, Awareness camps/sensitisation programmes conducted for creating better awareness among stakeholders</t>
  </si>
  <si>
    <t xml:space="preserve">Output 4.1: Resource materials prepared for dissemination among various stakeholders </t>
  </si>
  <si>
    <t>Number of Educational kit – Manual of Climate Change Adaptation,Number of Posters and pamphlet on climate change adaptation, Number of Audio Visual Tools – short films</t>
  </si>
  <si>
    <t>Educational kit – Manual of Climate Change Adaptation,Posters and pamphlet on climate change adaptation,Audio Visual Tools – short films</t>
  </si>
  <si>
    <t xml:space="preserve">Output 4.2: Community and other stakeholders are sensitised about the programme
</t>
  </si>
  <si>
    <t>Community sensitisation Programs, Exposure visits, peer learning</t>
  </si>
  <si>
    <t>No Community sensitisation/awareness Programs conducted</t>
  </si>
  <si>
    <t xml:space="preserve">Output 4.3: Conduct of Grassland ecological study
</t>
  </si>
  <si>
    <t>Grassland ecology study</t>
  </si>
  <si>
    <t xml:space="preserve">Grass land ecology study under taken in Mandali
</t>
  </si>
  <si>
    <t>Preparation for proposal in village level and selection of beneficiaries</t>
  </si>
  <si>
    <t>10 farmers have access to more efficient water for irrigation through UG Pipes &amp; outlets</t>
  </si>
  <si>
    <t xml:space="preserve">2 solar systems for clean drinking water </t>
  </si>
  <si>
    <t xml:space="preserve">2 trainings for seed treatment IMN &amp; IPM, organic farming, crop &amp; livestock insurance awareness program, silage making demo, azolla cultivation and animal health </t>
  </si>
  <si>
    <t>4 community sensitiasation program and distribution of eduction and audio visual tool. 2 exposure visits</t>
  </si>
  <si>
    <t>(a) 1 climate awareness campaign conducted (b) 1 sxposure visit conducted © monthly community meeting conducted to discuss about the project.</t>
  </si>
  <si>
    <t xml:space="preserve">(a) Measurement Book. (b) Micro plans  prepared by the VWCs. © Progress report </t>
  </si>
  <si>
    <t xml:space="preserve"> 338 No. of Recharge pit on upslope side of gully plugs</t>
  </si>
  <si>
    <t xml:space="preserve"> (b) 6275 No. of recahrge pit on upslope side of gully pligs</t>
  </si>
  <si>
    <t>Outcome 2: Increased availability of fodder/fuel through afforestation &amp; pasture land development</t>
  </si>
  <si>
    <t>80 No. of (Stone piched) Thawla / Cresent bund for regeneration of plant,</t>
  </si>
  <si>
    <t>(a) 1 cft(0.30x0.30x0.30 m) pitting and tree seeding of 57857 cum. (b) 318 No. of Thawla/ cresent bund for regeneration of plants. © plant buding &amp; tree seeding in 10 ha.</t>
  </si>
  <si>
    <t>Output 2.1 Improved resilience through adoption of climate resilient farming/liveli hood systems</t>
  </si>
  <si>
    <t xml:space="preserve">(1) 16 farmers have wadi plantation (2) Selection of farmers and preparation of proposal from the GVC in progress for vegetable (3) 2 farmers have done backyard plantation with 200 plants. </t>
  </si>
  <si>
    <t>(1)16 farmers have fruit orchards (WADI) (2) 15 farmer do vegetable cultivation with threllies method (3) 12 farmer do backyard plantation with forestry plan for fuel wood (2) 2 families provided with improved breed of desi bulls. Progress report, HH survey, interviews &amp; case studies</t>
  </si>
  <si>
    <t>Output 2.2 Better energy management through adoption of energy efficient systems</t>
  </si>
  <si>
    <t>Site selection &amp; GPS survey conducted for the installation of 2 solar system for clean drinking water</t>
  </si>
  <si>
    <t>Preparation ongoing</t>
  </si>
  <si>
    <t>Installation to be done in Oct 2017. Agri-digital clinic have been set up for species mapping and soil card.</t>
  </si>
  <si>
    <t>1 AWS set up. Agri-digital clinic with RLM service and soil card of all farmers in the projecr area.</t>
  </si>
  <si>
    <t>Output 3.2 Geo-hydrological study and crop-water budgeting</t>
  </si>
  <si>
    <t>GPS survey of the watershed for hydrolgical survey conducted</t>
  </si>
  <si>
    <t>Geo-hydrological study and crop water budgeting undertaken in all the watershed</t>
  </si>
  <si>
    <t>Outcome 4 Resource materials prepared for dissemination among various stakeholders</t>
  </si>
  <si>
    <t xml:space="preserve">Preparation ongoing for distribution of materials </t>
  </si>
  <si>
    <t xml:space="preserve"> Reading kit/manual on climate proofing are available for wider dissemination </t>
  </si>
  <si>
    <t>Output 4.1 Community and other stakeholders are sensitised about the programme</t>
  </si>
  <si>
    <t>Lack of awareness about the effects of climate change</t>
  </si>
  <si>
    <t>Output 4.2 Project learning and created knowledge base benefitted similar projects implemented in other States</t>
  </si>
  <si>
    <t>Numbers of pamplets and brochure printed nad distrcibuted. No. of reporting made by farmers with respect to agriculture and climate awareness</t>
  </si>
  <si>
    <t>Lack of awareness and informed decisions made by the farmers</t>
  </si>
  <si>
    <t>Farmer profile created and digitised. Meetings held about reporting format</t>
  </si>
  <si>
    <t>Case studies and timeline of farm related queries and problems identified</t>
  </si>
  <si>
    <t>Output 1.1: Soil health improved through summer / deep ploughing</t>
  </si>
  <si>
    <t>Number of  well recharge pit constructed</t>
  </si>
  <si>
    <t xml:space="preserve">575.6 CM recharge pits completed, </t>
  </si>
  <si>
    <t xml:space="preserve">well recharge pit constructed, Recharge Pit on upslope side 525cum and open recharge pit in drainage line </t>
  </si>
  <si>
    <t xml:space="preserve">Improved farming is observed; 1200 Cum gradonies have completed </t>
  </si>
  <si>
    <t>Area covered under structures like Gradonis, , Number of tree seeding on bund, fodder/fuel trees planted,  pitting and tree seeding, Use of water absorption material (near plants) , Picher irrigation, T
Bund planting/tree seeding: Fodder Development:  Azolla Development-Agro forestry in channel</t>
  </si>
  <si>
    <t xml:space="preserve">re seeding, plantatio ree platation has already started  in progressing smoothly.  </t>
  </si>
  <si>
    <t xml:space="preserve">7ha of Gradonis,  1202 CUM. Tree seeding on bund – 60 RM Tree plantation – 60 ha ,6750 nos. of fodder/fuel trees planted, 1250 pitting and tree seeding ,1 nos of fodder banks </t>
  </si>
  <si>
    <t xml:space="preserve">Wadi/Horti plantation, Vegetable with trellis, Kitchen garden, RWHS for backyard plantation ,Micro irrigation/UG pipe
</t>
  </si>
  <si>
    <t>Innovative farmers and field are selected and execution will be done in the coming season</t>
  </si>
  <si>
    <t>Number of energy efficient systems demonstrated, Biogas, Solar lights, Solar Pumps</t>
  </si>
  <si>
    <t>32 solar laights were distributed. Selection is in process regarding bio gas and solar pmps</t>
  </si>
  <si>
    <t>2 biogas units, 42 solar light, 4 Solar pumps</t>
  </si>
  <si>
    <t>The activity is in process</t>
  </si>
  <si>
    <t>The activity has not started yet but farmers selection is in process</t>
  </si>
  <si>
    <t>300 nos. of farmers covered with crop-weather advisories</t>
  </si>
  <si>
    <t>Number of geo-hydrological studies undertaken, Number of crop-water budgeting plan prepared</t>
  </si>
  <si>
    <t>Out reach agency selection is done. TOR is in process</t>
  </si>
  <si>
    <t xml:space="preserve">1 Geo-hydrological study and crop water budgeting undertaken </t>
  </si>
  <si>
    <t>Number of reading kit/manual on climate proofing prepared, Number of studies undertaken, Number of awareness camps/sensitation programme conducted</t>
  </si>
  <si>
    <t>Developing Manual is in process</t>
  </si>
  <si>
    <t xml:space="preserve">Rports, documents , short films  </t>
  </si>
  <si>
    <t>Number of reading kit/manual on climate proofing prepared, Posters nad pamplets, Number of audio-visual (short films) produced</t>
  </si>
  <si>
    <t xml:space="preserve">4 pamplets and 4 stickers have already developed </t>
  </si>
  <si>
    <t>1  no. of reading kit/manual on climate proofing prepared, 1 nos of kits, 1  nos. of audio-visual (short films) will be created for climate proofing</t>
  </si>
  <si>
    <t>Number of sensitisation/awareness camps/capacity building programmes, Exposure visit, Training on NRM/Cliamte change, IEC Activity</t>
  </si>
  <si>
    <t>No awareness/sensitization programmes conducted</t>
  </si>
  <si>
    <t>awareness programs are on going on regular basis.</t>
  </si>
  <si>
    <t>Number of total staff targeted</t>
  </si>
  <si>
    <t>lrsinghbaif@yahoo.co.in</t>
  </si>
  <si>
    <t>RRIDMA Khad, Lekhraj Singi</t>
  </si>
  <si>
    <t>RRIDMA Balua, Lakhraj Singh</t>
  </si>
  <si>
    <t>WASCO Chainpuriya, G S Nathawat</t>
  </si>
  <si>
    <t>wasco34@gmail.com</t>
  </si>
  <si>
    <t xml:space="preserve">FES Dhuwala, B K Sharma </t>
  </si>
  <si>
    <t>bksharma@ecologicalsecurity.org</t>
  </si>
  <si>
    <t>ALERT SANSTH Vagda, J K Mehta</t>
  </si>
  <si>
    <t>GAYATRI SEVA SANSTHAN Mandali, Chetan Pandya</t>
  </si>
  <si>
    <t>chetan@gayatrisansthan.org</t>
  </si>
  <si>
    <t>SEVA MANDIR Jhabla, Arun Maheshwari</t>
  </si>
  <si>
    <t>arun.maheshwari@sevamandir.org</t>
  </si>
  <si>
    <t>MAHA SEVA SANSTHAN Malvi, Rajendra  Gamath</t>
  </si>
  <si>
    <t xml:space="preserve">mahanseva@gmail.com </t>
  </si>
  <si>
    <t>PMC for EEs</t>
  </si>
  <si>
    <t>sakthitrust.ind@gmail.com</t>
  </si>
  <si>
    <t>myradahsr@yahoo.co.in</t>
  </si>
  <si>
    <t xml:space="preserve">myradahsr@yahoo.co.in </t>
  </si>
  <si>
    <t>spacedindigul@gmail.com</t>
  </si>
  <si>
    <t>CIRHEP, Sriramapuram Malvarpatty</t>
  </si>
  <si>
    <t>cirhepnb@gmail.com</t>
  </si>
  <si>
    <t>frssvg@gmail.com</t>
  </si>
  <si>
    <t xml:space="preserve">Rating by NABARD </t>
  </si>
  <si>
    <t xml:space="preserve">Increased water availability through , catch pits and well recharge pits </t>
  </si>
  <si>
    <t>MYRADA</t>
  </si>
  <si>
    <t>emgnindia@gmail.com</t>
  </si>
  <si>
    <t xml:space="preserve">SPACE </t>
  </si>
  <si>
    <t>thadiyanspace@yahoo.co.in</t>
  </si>
  <si>
    <t>SWEET</t>
  </si>
  <si>
    <t>ASSEFA</t>
  </si>
  <si>
    <t>Output</t>
  </si>
  <si>
    <t>Number of, well recharge pit constructed</t>
  </si>
  <si>
    <t xml:space="preserve">35 - well recharge pit are completed , and 13 - WRP are on going progress </t>
  </si>
  <si>
    <t xml:space="preserve">Vermicompost  - 8 Nos;  Integrated farming System - 4 Nos, Backyard Poultry Unit - 18 , Kitchen Garden - 0 </t>
  </si>
  <si>
    <t>VC - 8, IFS -5, BPU - 68, KG -5</t>
  </si>
  <si>
    <t xml:space="preserve">Fodder Development : 19 Nos , Azolla Unit : 12 Nos,  Azolla units  are established due to this activities the availability of green fodder is increased </t>
  </si>
  <si>
    <t xml:space="preserve">AZ - 15, FD -143 </t>
  </si>
  <si>
    <t>11 well recharge pit constructed</t>
  </si>
  <si>
    <t>23 Have started applying either EFYM or vermicompost </t>
  </si>
  <si>
    <t xml:space="preserve">157(VC), 31 (EFYM) </t>
  </si>
  <si>
    <t>Number of 
Fodder Development
Green coverage (Glyceridia plantation)
Azolla Development</t>
  </si>
  <si>
    <t>27  Nos Azolla are established ;  70 Green cover established</t>
  </si>
  <si>
    <t xml:space="preserve">88(AZ), 344 GC , 176 (FD) </t>
  </si>
  <si>
    <t>Number of
Kitchen Garden Vermicomposting
Tanksilt replication/FYM</t>
  </si>
  <si>
    <t>Application of Vermi compost ,FYM reduce the vulunarablity during the dry spell (23 VC),(5FYM) , KG 50</t>
  </si>
  <si>
    <t>KG 344, VC 157, FYM 31</t>
  </si>
  <si>
    <t xml:space="preserve">Bio gas </t>
  </si>
  <si>
    <t>10(BG)</t>
  </si>
  <si>
    <t>Number of farmers benifitted from crop weather advisories and crop water budgetting</t>
  </si>
  <si>
    <t xml:space="preserve">Proposal is prepared and submitted to NABARD </t>
  </si>
  <si>
    <t xml:space="preserve">3(RML), CWB 3 </t>
  </si>
  <si>
    <t>Number of reading kit/manual/Posters on climate proofing prepared
Number of studies undertaken
Number of awareness camps/sensitation programme conducted</t>
  </si>
  <si>
    <t>One Manual is prepared,  12 Posters prepared</t>
  </si>
  <si>
    <t>1(M)</t>
  </si>
  <si>
    <t>Number of audiovisual (short films) produced</t>
  </si>
  <si>
    <t>0 No</t>
  </si>
  <si>
    <t>1 (AV)</t>
  </si>
  <si>
    <t>Number of sensitisation/awareness camps/capacity building programmes
Number of
Informations board</t>
  </si>
  <si>
    <t>Progress related information is funished, 8 Trainings conducted</t>
  </si>
  <si>
    <t>1 board, 5 training</t>
  </si>
  <si>
    <t>10 well recharge pit constructed</t>
  </si>
  <si>
    <t>35 Have started applying either EFYM or vermicompost </t>
  </si>
  <si>
    <t xml:space="preserve">165(VC), 103 (EFYM) </t>
  </si>
  <si>
    <t>25 Nos Azolla are established ;  6 Green cover established</t>
  </si>
  <si>
    <t xml:space="preserve">100(AZ), 447 GC ,200 (FD) </t>
  </si>
  <si>
    <t xml:space="preserve">Application of Vermi compost ,FYM reduce the vulunarablity during the dry spell (22 VC),(9FYM) </t>
  </si>
  <si>
    <t xml:space="preserve"> VC 165, FYM 103</t>
  </si>
  <si>
    <t>20(BG)</t>
  </si>
  <si>
    <t xml:space="preserve">Number of AWS installed
</t>
  </si>
  <si>
    <t>Number of reading kit/manual/Posters on climate proofing prepared</t>
  </si>
  <si>
    <t>07, well recharge pit constructed</t>
  </si>
  <si>
    <t xml:space="preserve">30 nos of Vermicompost ; 20 ha covered under Enriched FYM application </t>
  </si>
  <si>
    <t xml:space="preserve">156(VC), 79 (EFYM) </t>
  </si>
  <si>
    <t xml:space="preserve">13 Nos Azolla units  are established due to this activities the availability of green fodder is increased </t>
  </si>
  <si>
    <t xml:space="preserve">85(AZ), 330 (GC) , 169 (FD) </t>
  </si>
  <si>
    <t xml:space="preserve">Application of Vermi compost ,FYM reduce the vulnerability during the dry spell (30 VC),(20 FYM) </t>
  </si>
  <si>
    <t xml:space="preserve">156(VC), 79 FYM </t>
  </si>
  <si>
    <t>15 BG</t>
  </si>
  <si>
    <t>Number of farmers benefitted from crop weather advisories and crop water budgeting</t>
  </si>
  <si>
    <t>Number of reading kit/manual/Posters on climate proofing prepared
Number of studies undertaken
Number of awareness camps/sanitation programme conducted</t>
  </si>
  <si>
    <t xml:space="preserve">One Manual is prepared,  03 no's training conducted; 12 Posters are prepared </t>
  </si>
  <si>
    <t xml:space="preserve">1(M), 6 (T) </t>
  </si>
  <si>
    <t>Number of
Information's board</t>
  </si>
  <si>
    <t>Progress related information is furnished</t>
  </si>
  <si>
    <t xml:space="preserve">Summer ploughing </t>
  </si>
  <si>
    <t xml:space="preserve">2.The soil health has been improved at the best  level by summer ploughing at the right time. 300 HA of land has been ploughed under our project activity. At present farmers started pulses and millets cultivation in the treated area.They will get income supports from their lands </t>
  </si>
  <si>
    <t xml:space="preserve">In this activity target has completed and we are able to find the out come as millet and pulses cultivation </t>
  </si>
  <si>
    <t xml:space="preserve">Formation of well recharge pits and catch pits </t>
  </si>
  <si>
    <t>Somany no of defunct and unutilized wells in the target area</t>
  </si>
  <si>
    <t xml:space="preserve">totally 45 nos of well recharge pits had formed in the project area. 15 nos of catch pits formed to catch the rain water and which will act as a minorand small form ponds /waterbodiesin the ;land. </t>
  </si>
  <si>
    <t>Increased availability of fodder</t>
  </si>
  <si>
    <t xml:space="preserve">CO4 and CO3 fodder cultivation </t>
  </si>
  <si>
    <t>The project area was customized with free grassing under the foot hill of Sirumalai</t>
  </si>
  <si>
    <t>We have provided two numbers of fodder development inputs in the project area. It was minimized due to drought, but at present we had a rain so it will be promoted as indicated in the DPR</t>
  </si>
  <si>
    <t>25 nos of fodder development should be done .It will be completed periodically.</t>
  </si>
  <si>
    <t>Knowledge management</t>
  </si>
  <si>
    <t>Awareness and mobilization / Capacity Building Programs</t>
  </si>
  <si>
    <t xml:space="preserve">The farmers and the people in the area even our staffs are not very familier with climate proofing ideas and concepts. </t>
  </si>
  <si>
    <t>The printed materials were provided to the farmers and local stakeholders to know about the project concepts and its value. As an out come farmers are realizing the practical difficulties and how to manage the situation.</t>
  </si>
  <si>
    <t>Exposure visits and lot of inputs will be provided to the commuinty which will lead them towards sustainability in agriculture and livlihood practices .</t>
  </si>
  <si>
    <t>Improved resilence through adoption of climate resilent farming / livelihood system</t>
  </si>
  <si>
    <t xml:space="preserve">Area covered with various soil &amp; water conservation measures </t>
  </si>
  <si>
    <t>High degree of soil erosion and poor interruption of run off water</t>
  </si>
  <si>
    <t>Well recharge pits 26,  , Sprinkler 1 unit, Drip 1 unit,  tank slit application 0.43 unit, minor millet cultivation in 110 ha. have been done.</t>
  </si>
  <si>
    <t>Atleast 50% of farmers living in the village will be directly benfited from soil &amp; water conservation measures.</t>
  </si>
  <si>
    <t>Soil health improved through Soil conservation measures</t>
  </si>
  <si>
    <t>Area covered under Summer Ploughing &amp; Deep tillage</t>
  </si>
  <si>
    <t xml:space="preserve">Summer ploughing and Deep tillage were not done </t>
  </si>
  <si>
    <t>Summer plough in 128.57 ha. And Deep tillage in 50 ha.</t>
  </si>
  <si>
    <t>Atleast 60% of farmers living in the village be directly benfited from soil  conservation measures.</t>
  </si>
  <si>
    <t>Retain of cattle</t>
  </si>
  <si>
    <t xml:space="preserve">Incresed availability of Fodder </t>
  </si>
  <si>
    <t>There was a scarcity of fodder for the cattle</t>
  </si>
  <si>
    <t>Azolla unit 5, fodder development 20 units</t>
  </si>
  <si>
    <t>3 well recharge pit constructed</t>
  </si>
  <si>
    <t>20 Farmers started  Tank Silt Application </t>
  </si>
  <si>
    <t xml:space="preserve">19(VC), 20 (TSP) </t>
  </si>
  <si>
    <t>Number of 
Fodder Development</t>
  </si>
  <si>
    <t>13  Nos of farmers have undertaken fodder crops</t>
  </si>
  <si>
    <t xml:space="preserve">74 (FD) </t>
  </si>
  <si>
    <t>Number of
Kitchen Garden Vermicomposting
Tanksilt replication</t>
  </si>
  <si>
    <t>Application of Vermi compost (1 VC), Kitchen Garden is being promoted  KG 4</t>
  </si>
  <si>
    <t xml:space="preserve">KG 26, VC 19, </t>
  </si>
  <si>
    <t>1 Bio Gas Programme is Started</t>
  </si>
  <si>
    <t xml:space="preserve">Proposal is prepared </t>
  </si>
  <si>
    <t xml:space="preserve">100(RML), CWB 1 </t>
  </si>
  <si>
    <t>One operation Manual is prepared,  6 Posters displayed</t>
  </si>
  <si>
    <t xml:space="preserve">Integrated Farming, Organic Farming, Micro irrigation system , Cattle Management CD available </t>
  </si>
  <si>
    <t>1. Climate proffing componentes displayed in commen place.
- Capacity Building Training is being conducted to project Stakeholders
- Activity wise Training is being provided</t>
  </si>
  <si>
    <t>4 Information Board,2 No.of Training</t>
  </si>
  <si>
    <t>7 well recharge pit constructed</t>
  </si>
  <si>
    <t>30 Farmers finshed applying Tank Silt Application </t>
  </si>
  <si>
    <t xml:space="preserve">10(VC), 30 (TSA) </t>
  </si>
  <si>
    <t>43  Nos of farmers have undertaken fodder crops</t>
  </si>
  <si>
    <t xml:space="preserve">105 (FD) </t>
  </si>
  <si>
    <t>Application of Vermi compost , (1 VC),Kitchen Garden is being promoted KG 10</t>
  </si>
  <si>
    <t>KG 30, VC10, CP 30</t>
  </si>
  <si>
    <t>3 Bio Gas Programme is finshed</t>
  </si>
  <si>
    <t>3(BG)</t>
  </si>
  <si>
    <t>One Manual is prepared,  6 Posters prepared</t>
  </si>
  <si>
    <t>Due to the establishment of well recharge pit, application of vermicopost, Minor millet cultivation and Tank Silt Application  the crop productivity has been increased &amp;livelihood vulnerability reduced </t>
  </si>
  <si>
    <t>23 well recharge pit constructed</t>
  </si>
  <si>
    <t>1 Farmers started applying Tank Silt Application and 1 Vermi compost</t>
  </si>
  <si>
    <t xml:space="preserve">8(VC), 56 (TSA), 10 (CP) </t>
  </si>
  <si>
    <t>33  Nos of farmers have undertaken fodder crops</t>
  </si>
  <si>
    <t xml:space="preserve">48 (FD) </t>
  </si>
  <si>
    <t xml:space="preserve">Number of
Kitchen Garden Vermicomposting
Tanksilt replication
</t>
  </si>
  <si>
    <t>Application of Vermi compost ,FYM reduce the vulunarablity during the dry spell (1 VC),(1 TSA) , Kitchen Garden is being promotedKG 33</t>
  </si>
  <si>
    <t>KG 33, VC 8, TSA 56</t>
  </si>
  <si>
    <t xml:space="preserve">0 Bio Gas Programme </t>
  </si>
  <si>
    <t>Pasture land-52.8 ha</t>
  </si>
  <si>
    <t>NABARD</t>
  </si>
  <si>
    <r>
      <t xml:space="preserve">ACTUAL CO-FINANCING </t>
    </r>
    <r>
      <rPr>
        <i/>
        <sz val="11"/>
        <color indexed="8"/>
        <rFont val="Georgia"/>
        <family val="1"/>
      </rPr>
      <t xml:space="preserve">(If the MTR or TE have not been undertaken this reporting period, DO NOT report on actual co-financing.) </t>
    </r>
  </si>
  <si>
    <r>
      <t xml:space="preserve">Outcome 2: </t>
    </r>
    <r>
      <rPr>
        <sz val="16"/>
        <color theme="1"/>
        <rFont val="Georgia"/>
        <family val="1"/>
      </rPr>
      <t>Improved crop productivity and diversified farming</t>
    </r>
  </si>
  <si>
    <r>
      <t xml:space="preserve">Output 2.1: </t>
    </r>
    <r>
      <rPr>
        <sz val="16"/>
        <color theme="1"/>
        <rFont val="Georgia"/>
        <family val="1"/>
      </rPr>
      <t>Increased availability of fodder/fuel/fruit through afforestation &amp;tree plantation</t>
    </r>
  </si>
  <si>
    <r>
      <t>Output 2.2:</t>
    </r>
    <r>
      <rPr>
        <sz val="16"/>
        <color theme="1"/>
        <rFont val="Georgia"/>
        <family val="1"/>
      </rPr>
      <t xml:space="preserve"> Improved resilience through adoption of </t>
    </r>
    <r>
      <rPr>
        <sz val="16"/>
        <color rgb="FF000000"/>
        <rFont val="Georgia"/>
        <family val="1"/>
      </rPr>
      <t>climate resilient farming/livelihood systems</t>
    </r>
  </si>
  <si>
    <r>
      <t>Output 2.3:</t>
    </r>
    <r>
      <rPr>
        <sz val="16"/>
        <color theme="1"/>
        <rFont val="Georgia"/>
        <family val="1"/>
      </rPr>
      <t xml:space="preserve"> Better energy management through </t>
    </r>
    <r>
      <rPr>
        <sz val="16"/>
        <color rgb="FF000000"/>
        <rFont val="Georgia"/>
        <family val="1"/>
      </rPr>
      <t>adoption of energy efficient systems</t>
    </r>
  </si>
  <si>
    <r>
      <t>Outcome 4</t>
    </r>
    <r>
      <rPr>
        <b/>
        <sz val="16"/>
        <color indexed="8"/>
        <rFont val="Georgia"/>
        <family val="1"/>
      </rPr>
      <t xml:space="preserve">: </t>
    </r>
    <r>
      <rPr>
        <sz val="16"/>
        <color indexed="8"/>
        <rFont val="Georgia"/>
        <family val="1"/>
      </rPr>
      <t>Project learning and created knowledge base benefitted similar ..projects implemented in other States</t>
    </r>
  </si>
  <si>
    <r>
      <t>Outcome 4</t>
    </r>
    <r>
      <rPr>
        <b/>
        <sz val="16"/>
        <rFont val="Georgia"/>
        <family val="1"/>
      </rPr>
      <t xml:space="preserve">: </t>
    </r>
    <r>
      <rPr>
        <sz val="16"/>
        <rFont val="Georgia"/>
        <family val="1"/>
      </rPr>
      <t>Project learning and created knowledge base benefitted similar ..projects implemented in other States</t>
    </r>
  </si>
  <si>
    <r>
      <t xml:space="preserve">Outcome 2: </t>
    </r>
    <r>
      <rPr>
        <sz val="16"/>
        <color theme="1"/>
        <rFont val="Georgia"/>
        <family val="1"/>
      </rPr>
      <t>Improved climate resilient  farming system and increased livelihood security</t>
    </r>
  </si>
  <si>
    <r>
      <t xml:space="preserve">Output 2.1: </t>
    </r>
    <r>
      <rPr>
        <sz val="16"/>
        <color theme="1"/>
        <rFont val="Georgia"/>
        <family val="1"/>
      </rPr>
      <t>Increased availability of fodder/fuel through afforestation &amp; pasture land development</t>
    </r>
  </si>
  <si>
    <r>
      <t xml:space="preserve">15 units of </t>
    </r>
    <r>
      <rPr>
        <sz val="16"/>
        <color theme="1"/>
        <rFont val="Georgia"/>
        <family val="1"/>
      </rPr>
      <t xml:space="preserve">Vegetable with trellis </t>
    </r>
    <r>
      <rPr>
        <sz val="16"/>
        <color rgb="FF000000"/>
        <rFont val="Georgia"/>
        <family val="1"/>
      </rPr>
      <t>-100 kitchen garden units ,4</t>
    </r>
    <r>
      <rPr>
        <sz val="16"/>
        <color theme="1"/>
        <rFont val="Georgia"/>
        <family val="1"/>
      </rPr>
      <t xml:space="preserve"> nos RWHS for backyard plantation , </t>
    </r>
    <r>
      <rPr>
        <sz val="16"/>
        <color rgb="FF000000"/>
        <rFont val="Georgia"/>
        <family val="1"/>
      </rPr>
      <t xml:space="preserve">-15 units of set up  under micro-irrigation, </t>
    </r>
  </si>
  <si>
    <r>
      <t xml:space="preserve">Outcome 3: </t>
    </r>
    <r>
      <rPr>
        <sz val="16"/>
        <color theme="1"/>
        <rFont val="Georgia"/>
        <family val="1"/>
      </rPr>
      <t>Reduced climate change vulnerability with improved risk mitigation measures</t>
    </r>
  </si>
  <si>
    <r>
      <t>Outcome 4</t>
    </r>
    <r>
      <rPr>
        <b/>
        <sz val="16"/>
        <color rgb="FF000000"/>
        <rFont val="Georgia"/>
        <family val="1"/>
      </rPr>
      <t xml:space="preserve">: </t>
    </r>
    <r>
      <rPr>
        <sz val="16"/>
        <color theme="1"/>
        <rFont val="Georgia"/>
        <family val="1"/>
      </rPr>
      <t>Project learning and created knowledge base benefitted similar ..projects implemented in other States</t>
    </r>
  </si>
  <si>
    <r>
      <t xml:space="preserve">2 nos. of sensitisation/awareness camps/capacity building programmes, </t>
    </r>
    <r>
      <rPr>
        <sz val="16"/>
        <color theme="1"/>
        <rFont val="Georgia"/>
        <family val="1"/>
      </rPr>
      <t>2 exposure visits</t>
    </r>
  </si>
  <si>
    <r>
      <t xml:space="preserve">Please complete the following section at </t>
    </r>
    <r>
      <rPr>
        <b/>
        <i/>
        <sz val="11"/>
        <color indexed="8"/>
        <rFont val="Georgia"/>
        <family val="1"/>
      </rPr>
      <t xml:space="preserve">mid-term </t>
    </r>
    <r>
      <rPr>
        <i/>
        <sz val="11"/>
        <color indexed="8"/>
        <rFont val="Georgia"/>
        <family val="1"/>
      </rPr>
      <t>and</t>
    </r>
    <r>
      <rPr>
        <b/>
        <i/>
        <sz val="11"/>
        <color indexed="8"/>
        <rFont val="Georgia"/>
        <family val="1"/>
      </rPr>
      <t xml:space="preserve"> project completion</t>
    </r>
  </si>
  <si>
    <t>IND/NIE/Water/2013/1</t>
  </si>
  <si>
    <t>Tamil Nadu</t>
  </si>
  <si>
    <t>PROJECT Indicators- EE Wise</t>
  </si>
  <si>
    <r>
      <rPr>
        <b/>
        <sz val="11"/>
        <color indexed="8"/>
        <rFont val="Georgia"/>
        <family val="1"/>
      </rPr>
      <t xml:space="preserve">Reports:  </t>
    </r>
    <r>
      <rPr>
        <sz val="11"/>
        <color indexed="8"/>
        <rFont val="Georgia"/>
        <family val="1"/>
      </rPr>
      <t xml:space="preserve">                                                                                                                                          
1. Inception Report 2. Participatory Rural Appraisal 3. Socio-economic survey 4. Micro plan 5. Village Level Institutions 6. Exposure visit  
</t>
    </r>
    <r>
      <rPr>
        <b/>
        <sz val="11"/>
        <color indexed="8"/>
        <rFont val="Georgia"/>
        <family val="1"/>
      </rPr>
      <t xml:space="preserve">Brochures: </t>
    </r>
    <r>
      <rPr>
        <sz val="11"/>
        <color indexed="8"/>
        <rFont val="Georgia"/>
        <family val="1"/>
      </rPr>
      <t xml:space="preserve">                                                                                                                                                                                                                                                                                1. Handbook for Field staff(ASSEFA &amp;CIRHAP) 2.   Success stories from different EEs</t>
    </r>
  </si>
  <si>
    <t>ITC-RDT Nayagaon-I, Sushant Chinchkar</t>
  </si>
  <si>
    <t>ITC-RDT Nayagaon-II, Sushant Chinchkar</t>
  </si>
  <si>
    <t>sushant.chinchkar@itc.in</t>
  </si>
  <si>
    <t>fspd@nabard.org</t>
  </si>
  <si>
    <t>RISK ASSESMENT</t>
  </si>
  <si>
    <t xml:space="preserve">RATING ON IMPLEMENTATION PROGRESS </t>
  </si>
  <si>
    <t>Number of Fodder Development Green coverage (Gliricidia plantation)
Azolla Development</t>
  </si>
  <si>
    <t>Number of Vermicomposting 
Tank silt replication/FYM</t>
  </si>
  <si>
    <t>Number of Kitchen Garden Vermicomposting Tanksilt replication/FYM</t>
  </si>
  <si>
    <t>Number of  Fodder Development Green coverage (Glyceridia plantation)
Azolla Development</t>
  </si>
  <si>
    <t>Number of  Fodder Development Green coverage (Gliricidia plantation)
Azolla Development</t>
  </si>
  <si>
    <t>Outcome 4: Project learning and created knowledge base benefitted similar ..projects implemented in other States</t>
  </si>
  <si>
    <t>Not Applicable at this Stage</t>
  </si>
  <si>
    <t>1st April 2018 to 31st December 2018</t>
  </si>
  <si>
    <t>Dr Surendra Babu, DGM, NABARD</t>
  </si>
  <si>
    <t>surendra.babu@nabard.org</t>
  </si>
  <si>
    <t xml:space="preserve">SPACE : The farmers in the climate proofing area are very happy with the summer ploughing we have done through the AFB project activities. The rain water have been collected at the maximum level due to suumerploughing done on the right time. The well recharge pits are very useful to rejunuvate the defunct wells.We are satisfied with the right time implementations which are very useful to the farmers and farming lands </t>
  </si>
  <si>
    <t>Automatic weather station has been established.</t>
  </si>
  <si>
    <t>work is under progress,completed in end of Feb-2019</t>
  </si>
  <si>
    <t>IDENTIFIED RISKS</t>
  </si>
  <si>
    <t>Farm pond and other WHS are constructed as per approved design</t>
  </si>
  <si>
    <t>Generation of weather data on real time basis</t>
  </si>
  <si>
    <t>Inadequate participation</t>
  </si>
  <si>
    <t xml:space="preserve">Proper communicatino and information dessimination system was adopted. </t>
  </si>
  <si>
    <t>High</t>
  </si>
  <si>
    <t>Risk Measures: Were there any risk mitigation measures employed during the current reporting period?  If so, were risks reduced?  If not, why were these risks not reduced?</t>
  </si>
  <si>
    <t>Add any comments relevant to risk mitigation (word limit = 500)</t>
  </si>
  <si>
    <t>Capacity gap</t>
  </si>
  <si>
    <t>• With the support of Sri sakthi trust and TNAU, Field coordinator guide has been prepared, • Capacity gap of Field Coordinators has been addressed,  •Field coordinator attended a training program organised by NABARD at MANGALORE</t>
  </si>
  <si>
    <t xml:space="preserve">Implementation delays </t>
  </si>
  <si>
    <t>29/12/2019</t>
  </si>
  <si>
    <t>Grassland ecology study
Educational kit – Manual of Climate Change Adaptation</t>
  </si>
  <si>
    <t>Income of small &amp; marginal farmers   increased 45%</t>
  </si>
  <si>
    <t>Improvement in lifestyle of the community through concrete adaption of climate resilent</t>
  </si>
  <si>
    <t>Integrated increment  in livelihood of the farmers</t>
  </si>
  <si>
    <t>farmers connected to different knowledge sharing service provider.</t>
  </si>
  <si>
    <t>Good learning  in implementing concrete adaptation interventions  relevant to the design and implementation of future projects/programmes.</t>
  </si>
  <si>
    <t>Through meetings &amp; agro advisory services</t>
  </si>
  <si>
    <t>Yes.</t>
  </si>
  <si>
    <t>21.5.2019</t>
  </si>
  <si>
    <t>Financial information:  cumulative from project start to 31.12.2018</t>
  </si>
  <si>
    <t>Soil and  water regime improved and crop productivity augmentation</t>
  </si>
  <si>
    <t>Increased availability of fodder/fuel through afforestation &amp; pasture land development.</t>
  </si>
  <si>
    <t>Improved resilience through adoption of climate resilient farming/liveli hood systems.</t>
  </si>
  <si>
    <t>Better energy management through adoption of energy efficient systems.</t>
  </si>
  <si>
    <t>Reduced climate change vulnerability with improved risk mitigation measures.</t>
  </si>
  <si>
    <t>Installation of Automatic Weather Stations (AWS) and generation of agroadvisories.</t>
  </si>
  <si>
    <t>Geohydrological study and crop-water budgeting.</t>
  </si>
  <si>
    <t>Project learnings and created knowledge base benefitted similar projects implemented in other States.</t>
  </si>
  <si>
    <t>Resource materials prepared for dissemination among various stakeholders.</t>
  </si>
  <si>
    <t>Community and other stakeholders are sensitised about the programme.</t>
  </si>
  <si>
    <t>Conduct of Grassland ecological study in Rajasthan.</t>
  </si>
  <si>
    <t xml:space="preserve">Training and capacity building of available manpower. instituional aspects were strengthened and  community awarrenss was also enchanced. </t>
  </si>
  <si>
    <t xml:space="preserve">Beneficiary have controibuted voluntarily to meet the gap in funding. Submission of timely plan and prioritisation of task was made to avoid time and cost over runs . </t>
  </si>
  <si>
    <t>Unforeseen events that affect the crops viz., locust attack and extreme weather which could not be forecasted.</t>
  </si>
  <si>
    <t xml:space="preserve">Community awareness promoted on crop contingency measures that would help them in the times of unforeseen climate vaggaries and extreme weather events. Exposure visits on organic farming and and adaptation to crops that require less water. Demonstration plots also conducted in the watersheds.   </t>
  </si>
  <si>
    <t>Lack of coordination and consultation among the project partners and various stakeholders</t>
  </si>
  <si>
    <t>Proper communication channels and mechanisms established to share issues and resoluion of the same.</t>
  </si>
  <si>
    <t>Strong rapport building was done with community to ensure that the stakeholders also would make timely activity planing and completion of the work and activity, on time.</t>
  </si>
  <si>
    <t xml:space="preserve">Community mobilization, village institution strengthening, capacity building was done about seasonality of certain works and impact on the livelihoods. </t>
  </si>
  <si>
    <t>Community level discussions arranged to explain the importance of taking up adaptation measures in a sustainable manner.</t>
  </si>
  <si>
    <t>Inadequacy of funding support to the suggested adaptation measures.</t>
  </si>
  <si>
    <t>Availability of Labour (i.e., shortage of labour supply) during the working season due to competing demands</t>
  </si>
  <si>
    <t>Farmers lack of understanding on the importance to adapt the practices in a sustainable manner</t>
  </si>
  <si>
    <t>It is asecrtained that site specific designs and estimates of structures are preared and followed.</t>
  </si>
  <si>
    <t>Lack of capacity and resources for adaption</t>
  </si>
  <si>
    <t>The capcity buildign trainings, farmers awarenees promotion through sharings of learnings and experiences were happened.</t>
  </si>
  <si>
    <t>Geohydological study was taken up and observations were shared; Weather data collection, analysis and interpretation mechanism established.</t>
  </si>
  <si>
    <t xml:space="preserve">• Voluntary contribution from the farmer beneficiaries is forthcoming and plus certain other convergence efforts. </t>
  </si>
  <si>
    <t xml:space="preserve">
• RML –An agency was contacted, but the service is not yet started. We have requested NABARD to give us technical support to install Auto weather station and guide us with RML services.
</t>
  </si>
  <si>
    <t xml:space="preserve">Positive factor:  The communites are experiencing impact of recharge pit to control erosion during high intensity rainfall and also increase the water level in wells located in the downstream side thus increaseed the area under cultivation during rabi season. </t>
  </si>
  <si>
    <t>Initial delay in release of grant and hence next installment may be released after 60% of utilization.</t>
  </si>
  <si>
    <t>Action plan preparation and timely execution has improved the results and better outputs.</t>
  </si>
  <si>
    <t>Gender equity could be seen in participation, ownership of assets, role performance and realisation of impacts and benefits.</t>
  </si>
  <si>
    <t>Good response from beneficiaries. Adoptation measures adds resilience to face climate change.</t>
  </si>
  <si>
    <t xml:space="preserve">Soil &amp; water conservation measures along with plantation &amp; livelihood activity diversification. </t>
  </si>
  <si>
    <r>
      <t xml:space="preserve">What </t>
    </r>
    <r>
      <rPr>
        <b/>
        <sz val="11"/>
        <color rgb="FF000000"/>
        <rFont val="Georgia"/>
        <family val="1"/>
      </rPr>
      <t>implementation issues</t>
    </r>
    <r>
      <rPr>
        <sz val="11"/>
        <color rgb="FF000000"/>
        <rFont val="Georgia"/>
        <family val="1"/>
      </rPr>
      <t>/lessons, either positive or negative, affected progress?</t>
    </r>
  </si>
  <si>
    <r>
      <t xml:space="preserve">Were there </t>
    </r>
    <r>
      <rPr>
        <b/>
        <sz val="11"/>
        <color rgb="FF000000"/>
        <rFont val="Georgia"/>
        <family val="1"/>
      </rPr>
      <t>any delays in implementation</t>
    </r>
    <r>
      <rPr>
        <sz val="11"/>
        <color rgb="FF000000"/>
        <rFont val="Georgia"/>
        <family val="1"/>
      </rPr>
      <t>?  If so, include any causes of delays. What measures have been taken to reduce delays?</t>
    </r>
  </si>
  <si>
    <r>
      <t xml:space="preserve">Describe any </t>
    </r>
    <r>
      <rPr>
        <b/>
        <sz val="11"/>
        <color rgb="FF000000"/>
        <rFont val="Georgia"/>
        <family val="1"/>
      </rPr>
      <t>changes undertaken to improve results on the ground</t>
    </r>
    <r>
      <rPr>
        <sz val="11"/>
        <color rgb="FF000000"/>
        <rFont val="Georgia"/>
        <family val="1"/>
      </rPr>
      <t xml:space="preserve"> or any changes made to project outputs (i.e. changes to project design)</t>
    </r>
  </si>
  <si>
    <r>
      <t xml:space="preserve">How have </t>
    </r>
    <r>
      <rPr>
        <b/>
        <sz val="11"/>
        <color rgb="FF000000"/>
        <rFont val="Georgia"/>
        <family val="1"/>
      </rPr>
      <t>gender considerations</t>
    </r>
    <r>
      <rPr>
        <sz val="11"/>
        <color rgb="FF000000"/>
        <rFont val="Georgia"/>
        <family val="1"/>
      </rPr>
      <t xml:space="preserve"> been taken into consideration during the reporting period? What have been the lessons learned as a consequence of inclusion of such considerations on project performance or impacts?</t>
    </r>
  </si>
  <si>
    <r>
      <t xml:space="preserve">What have been the </t>
    </r>
    <r>
      <rPr>
        <b/>
        <sz val="11"/>
        <color rgb="FF000000"/>
        <rFont val="Georgia"/>
        <family val="1"/>
      </rPr>
      <t>lessons learned, both positive and negative, in implementing climate adaptation measures</t>
    </r>
    <r>
      <rPr>
        <sz val="11"/>
        <color rgb="FF000000"/>
        <rFont val="Georgia"/>
        <family val="1"/>
      </rPr>
      <t xml:space="preserve"> that would be relevant to the design and implementation of future projects/programmes </t>
    </r>
    <r>
      <rPr>
        <b/>
        <sz val="11"/>
        <color rgb="FF000000"/>
        <rFont val="Georgia"/>
        <family val="1"/>
      </rPr>
      <t>for enhanced resilience</t>
    </r>
    <r>
      <rPr>
        <sz val="11"/>
        <color rgb="FF000000"/>
        <rFont val="Georgia"/>
        <family val="1"/>
      </rPr>
      <t xml:space="preserve"> to climate change?</t>
    </r>
  </si>
  <si>
    <r>
      <t xml:space="preserve">What is the </t>
    </r>
    <r>
      <rPr>
        <b/>
        <sz val="11"/>
        <color rgb="FF000000"/>
        <rFont val="Georgia"/>
        <family val="1"/>
      </rPr>
      <t>potential for the climate resilience measures</t>
    </r>
    <r>
      <rPr>
        <sz val="11"/>
        <color rgb="FF000000"/>
        <rFont val="Georgia"/>
        <family val="1"/>
      </rPr>
      <t xml:space="preserve"> undertaken by the project/programme </t>
    </r>
    <r>
      <rPr>
        <b/>
        <sz val="11"/>
        <color rgb="FF000000"/>
        <rFont val="Georgia"/>
        <family val="1"/>
      </rPr>
      <t>to be</t>
    </r>
    <r>
      <rPr>
        <sz val="11"/>
        <color rgb="FF000000"/>
        <rFont val="Georgia"/>
        <family val="1"/>
      </rPr>
      <t xml:space="preserve"> </t>
    </r>
    <r>
      <rPr>
        <b/>
        <sz val="11"/>
        <color rgb="FF000000"/>
        <rFont val="Georgia"/>
        <family val="1"/>
      </rPr>
      <t>replicated and scaled up</t>
    </r>
    <r>
      <rPr>
        <sz val="11"/>
        <color rgb="FF000000"/>
        <rFont val="Georgia"/>
        <family val="1"/>
      </rPr>
      <t xml:space="preserve"> both within and outside the project area?</t>
    </r>
  </si>
  <si>
    <r>
      <t xml:space="preserve">What would you consider to be </t>
    </r>
    <r>
      <rPr>
        <b/>
        <sz val="11"/>
        <color theme="1"/>
        <rFont val="Georgia"/>
        <family val="1"/>
      </rPr>
      <t>the most successful aspects</t>
    </r>
    <r>
      <rPr>
        <sz val="11"/>
        <color theme="1"/>
        <rFont val="Georgia"/>
        <family val="1"/>
      </rPr>
      <t xml:space="preserve"> for the target communities?</t>
    </r>
  </si>
  <si>
    <r>
      <t xml:space="preserve">What measures are/have been put in place to ensure </t>
    </r>
    <r>
      <rPr>
        <b/>
        <sz val="11"/>
        <color theme="1"/>
        <rFont val="Georgia"/>
        <family val="1"/>
      </rPr>
      <t xml:space="preserve">sustainability </t>
    </r>
    <r>
      <rPr>
        <sz val="11"/>
        <color theme="1"/>
        <rFont val="Georgia"/>
        <family val="1"/>
      </rPr>
      <t>of the project/program results?</t>
    </r>
  </si>
  <si>
    <r>
      <t xml:space="preserve">What </t>
    </r>
    <r>
      <rPr>
        <b/>
        <sz val="11"/>
        <color theme="1"/>
        <rFont val="Georgia"/>
        <family val="1"/>
      </rPr>
      <t>measures are being/could have been put in place to improve project/program results?</t>
    </r>
  </si>
  <si>
    <r>
      <t xml:space="preserve">How has existing </t>
    </r>
    <r>
      <rPr>
        <b/>
        <sz val="11"/>
        <color rgb="FF000000"/>
        <rFont val="Georgia"/>
        <family val="1"/>
      </rPr>
      <t>information/data/knowledge been used to inform project development and implementation</t>
    </r>
    <r>
      <rPr>
        <sz val="11"/>
        <color rgb="FF000000"/>
        <rFont val="Georgia"/>
        <family val="1"/>
      </rPr>
      <t>? What kinds of information/data/knowledge were used?</t>
    </r>
  </si>
  <si>
    <r>
      <t xml:space="preserve">If learning </t>
    </r>
    <r>
      <rPr>
        <b/>
        <sz val="11"/>
        <color rgb="FF000000"/>
        <rFont val="Georgia"/>
        <family val="1"/>
      </rPr>
      <t>objectives</t>
    </r>
    <r>
      <rPr>
        <sz val="11"/>
        <color rgb="FF000000"/>
        <rFont val="Georgia"/>
        <family val="1"/>
      </rPr>
      <t xml:space="preserve"> have been established, have they </t>
    </r>
    <r>
      <rPr>
        <b/>
        <sz val="11"/>
        <color rgb="FF000000"/>
        <rFont val="Georgia"/>
        <family val="1"/>
      </rPr>
      <t>been met</t>
    </r>
    <r>
      <rPr>
        <sz val="11"/>
        <color rgb="FF000000"/>
        <rFont val="Georgia"/>
        <family val="1"/>
      </rPr>
      <t>? Please describe.</t>
    </r>
  </si>
  <si>
    <r>
      <t xml:space="preserve">Describe any </t>
    </r>
    <r>
      <rPr>
        <b/>
        <sz val="11"/>
        <color rgb="FF000000"/>
        <rFont val="Georgia"/>
        <family val="1"/>
      </rPr>
      <t>difficulties there have been in  accessing or retrieving existing information (data or knowledge)</t>
    </r>
    <r>
      <rPr>
        <sz val="11"/>
        <color rgb="FF000000"/>
        <rFont val="Georgia"/>
        <family val="1"/>
      </rPr>
      <t xml:space="preserve"> that is relevant to the project. Please provide suggestions for improving access to the relevant data.</t>
    </r>
  </si>
  <si>
    <r>
      <t xml:space="preserve">Has the identification of learning objectives contributed to the </t>
    </r>
    <r>
      <rPr>
        <b/>
        <sz val="11"/>
        <color rgb="FF000000"/>
        <rFont val="Georgia"/>
        <family val="1"/>
      </rPr>
      <t>outcomes of the project</t>
    </r>
    <r>
      <rPr>
        <sz val="11"/>
        <color rgb="FF000000"/>
        <rFont val="Georgia"/>
        <family val="1"/>
      </rPr>
      <t>? In what ways have they contributed?</t>
    </r>
  </si>
  <si>
    <t xml:space="preserve">Farmers got improvement in crop productivity.   </t>
  </si>
  <si>
    <t>Enhancment of fodder availabiliy via pasture developemnt</t>
  </si>
  <si>
    <t xml:space="preserve"> Farmers got benefited through crop weather advisories and crop-water budgeting excercises.</t>
  </si>
  <si>
    <t>About 60% of the small and marginal farmers have reported stable crop production and livelihood diversification - tree crops and livrestock management (small ruminants)</t>
  </si>
  <si>
    <t xml:space="preserve">The targetted community income flows are diversified and staggered through out the year and brought certain changes in the life style. </t>
  </si>
  <si>
    <t>Majority farmers are made aware of various adaptation measures and about 50% of them implemented with the available  resources  and services of the knowledge providers.</t>
  </si>
  <si>
    <t>Physical works completed lining of WHSs with  LDPE sheets is in progress.</t>
  </si>
  <si>
    <t xml:space="preserve"> 2 LDPE linning structures and 1381 cun recharge pit completed.Improved soil moisture regimes  and ground water recharge noticed. Surface water storing being attempted. </t>
  </si>
  <si>
    <t>2 bio gas unit,100 solar home light,one solar pump. 105 benefited by  solar light .</t>
  </si>
  <si>
    <t>Solar street lighting in Watershed villages; few demos of solar pumping and bio gas units.</t>
  </si>
  <si>
    <t>Establishment of automatic weather station,subsidisation of RML services and geo-hydrology study</t>
  </si>
  <si>
    <t>Estimate and designs prepared, after monsoon structure creation will be started.</t>
  </si>
  <si>
    <t>Governance system will be establsihed in 350 Hect common land. Regeneration and grass seding  will be done is 50 Hect each. Also, 10000 saplings will be planted.</t>
  </si>
  <si>
    <t>93 Kitchen gardening plots done, for RWHS farmers has been selected and execution will be done soon.</t>
  </si>
  <si>
    <t>9710 saplings planted.  In 50 hect grass seeding is done. Governance system is established in 350 Hect.</t>
  </si>
  <si>
    <t>25%  of farmers have received crop water wether advisories and crop  water bedgeting inputs.</t>
  </si>
  <si>
    <t>Geohydrological study of the area is not available</t>
  </si>
  <si>
    <t>one crop water budgeting plan for the watereshed will be prepared.</t>
  </si>
  <si>
    <t xml:space="preserve">geohydrological study and crop water budgeting is ongoing. </t>
  </si>
  <si>
    <t xml:space="preserve">will share weather data from KVK and Semi Arid Reseaech Station to farmers.  </t>
  </si>
  <si>
    <t>Audio-visual (short films) will be prepared for awareness purpose.</t>
  </si>
  <si>
    <t xml:space="preserve">3 exposure visits and 10 community sensitization programs are to be done. </t>
  </si>
  <si>
    <t>1 exposure and 2 sensetization programmes done.</t>
  </si>
  <si>
    <t xml:space="preserve">No awareness and interventions to address the climate chyange issues and impact. </t>
  </si>
  <si>
    <t>At least 28% farmers living in the project villages directly benefited from reduced vulnerability to climate change related impacts.</t>
  </si>
  <si>
    <t>Number of Farm ponds and renovation of many Water Harvetsing Structures shall be executed during the project for the desired benefits.</t>
  </si>
  <si>
    <t>At least 50%  farmers adopt climate resilient farming system.</t>
  </si>
  <si>
    <t>Certain progressive farmers have done summer ploughing. But it is not established as regular practise by farmers.</t>
  </si>
  <si>
    <t>Summer plough in 128.57 ha. and Deep tillage in 50 ha.</t>
  </si>
  <si>
    <t>Majority farmers should adapt the summer ploughing practise on regular basis and deep ploughing once in three  to four years.</t>
  </si>
  <si>
    <t>There were  no such interventions earlier.</t>
  </si>
  <si>
    <t>All the sanctioned WHSs are to be completed and lining of structures  also required to be done.</t>
  </si>
  <si>
    <t xml:space="preserve">20% farmers adopting climate resilent farming </t>
  </si>
  <si>
    <t>No such interventions earlier.</t>
  </si>
  <si>
    <t>No Weather station in the vicinity.</t>
  </si>
  <si>
    <t>No such study conducted earlier.</t>
  </si>
  <si>
    <r>
      <t>Cumulative total disbursement to EEs(including PMC) as of</t>
    </r>
    <r>
      <rPr>
        <b/>
        <sz val="11"/>
        <color indexed="10"/>
        <rFont val="Georgia"/>
        <family val="1"/>
      </rPr>
      <t xml:space="preserve"> </t>
    </r>
    <r>
      <rPr>
        <b/>
        <sz val="11"/>
        <color theme="1"/>
        <rFont val="Georgia"/>
        <family val="1"/>
      </rPr>
      <t>31.12.2018</t>
    </r>
  </si>
  <si>
    <t>Awareness materials and educational kits not prepared and distributed earlier.</t>
  </si>
  <si>
    <t xml:space="preserve">To make available for wider dissemination a Reading kit on learnings /Manual on climate proofing measures in the catchment areas. </t>
  </si>
  <si>
    <t xml:space="preserve">Set of Pamphlets and Posters and eductional kit are prepared. </t>
  </si>
  <si>
    <t>Awareness camps/sensitation programmes conducted for creating better awareness among stakeholders.</t>
  </si>
  <si>
    <t>Sensitisation programmes not conducted earlier.</t>
  </si>
  <si>
    <t>Spread of awareness &amp; knowledge on climate change, impact and various climate proofing measures.</t>
  </si>
  <si>
    <t xml:space="preserve">40% farmers adopting climate resilent farming </t>
  </si>
  <si>
    <t>Installation of automatic weather station is under progress.</t>
  </si>
  <si>
    <t>consultant agency has been indentified and study started in the mid October 2018.</t>
  </si>
  <si>
    <t>Completion of Geo-hydrological study and crop-water budgeting=1</t>
  </si>
  <si>
    <t>No such structures created earlier under any project/ programme.</t>
  </si>
  <si>
    <t>1 Masonry gabion structure</t>
  </si>
  <si>
    <t xml:space="preserve">2119 rmt of catch pit </t>
  </si>
  <si>
    <t>Learnings not documented earlier</t>
  </si>
  <si>
    <t>No such materials prepared and distributed earlier.</t>
  </si>
  <si>
    <t>No such study taken up earlier.</t>
  </si>
  <si>
    <t>No sensitisation programmes and exposure visits conducted earlier.</t>
  </si>
  <si>
    <t>About 20% farmers in the project villages directly benefited from reduced vulnerability to climate change related impacts</t>
  </si>
  <si>
    <t>98 WRPs to be completed.</t>
  </si>
  <si>
    <t xml:space="preserve">308 farmers are to take up climate resilient farming </t>
  </si>
  <si>
    <t>Due to the establishment of well recharge pit, application of vermi compost , Backyard Poultry Unit,  Kitchen Garden and  Integrated farming System has been increased &amp;livelihood vulnerability reduced. 125 farmers benefitted.</t>
  </si>
  <si>
    <t>Due to the establishment of well recharge pit, application of vermicopost and enriched FYM the crop productivity has been increased &amp;livelihood vulnerability reduced. 110 farmers benefitted. </t>
  </si>
  <si>
    <t xml:space="preserve">228 farmers are to take up climate resilient farming </t>
  </si>
  <si>
    <t>36 WRPs to be completed.</t>
  </si>
  <si>
    <t>8 Trainings conducted</t>
  </si>
  <si>
    <t>1 Information board &amp; 5 trainings</t>
  </si>
  <si>
    <t>Due to the establishment of well recharge pit, application of vermicopost and enriched FYM the crop productivity has been increased &amp;livelihood vulnerability reduced. 220 farmers benefitted.  </t>
  </si>
  <si>
    <t xml:space="preserve">670 farmers are to take up climate resilient farming </t>
  </si>
  <si>
    <t>44 WRPs to be completed.</t>
  </si>
  <si>
    <t xml:space="preserve">Due to the establishment of well recharge pit, application of vermi compost and enriched FYM the crop productivity has been increased &amp;livelihood vulnerability reduced. 116 farmers benefitted </t>
  </si>
  <si>
    <t xml:space="preserve">249 farmers are to take up climate resilient farming </t>
  </si>
  <si>
    <t>37 WRPs to be completed.</t>
  </si>
  <si>
    <t xml:space="preserve">This is a non starter watershed project. </t>
  </si>
  <si>
    <t xml:space="preserve">62 nos of WELL RECHARGE PITS and 185 nos of CATCH PITS have to be formed further. </t>
  </si>
  <si>
    <t>The life standard of the marginal farmers will be raised.</t>
  </si>
  <si>
    <t xml:space="preserve">Due to the establishment of well recharge pit, application of vermicopost, and Tank Silt Application  the crop productivity has been increased &amp;livelihood vulnerability. 20 farmers benefitted. </t>
  </si>
  <si>
    <t xml:space="preserve">56 farmers are to take up climate resilient farming </t>
  </si>
  <si>
    <t>56 WRPs to be completed.</t>
  </si>
  <si>
    <t>Due to the establishment of well recharge pit, application of vermicopost, Compost Pit and Tank Silt Application  the crop productivity has been increased &amp;livelihood vulnerability reduced. 31 farmers benefitted.</t>
  </si>
  <si>
    <t xml:space="preserve">90 farmers are to take up climate resilient farming </t>
  </si>
  <si>
    <t>20 WRPs to be completed.</t>
  </si>
  <si>
    <t>4 Information boards,2training</t>
  </si>
  <si>
    <t xml:space="preserve">127 farmers are to take up climate resilient farming </t>
  </si>
  <si>
    <t>28 WRPs to be completed.</t>
  </si>
  <si>
    <t>4 Information boards,2trainings</t>
  </si>
  <si>
    <t>TOTAL AMOUNT Reported During PPR2 Period</t>
  </si>
  <si>
    <t xml:space="preserve">Overall </t>
  </si>
  <si>
    <t>QUALITATIVE MEASURES and LESSONS LEARNED</t>
  </si>
  <si>
    <t>Significant saplings planted.  Grass seeding planation is done. Governance system is established.</t>
  </si>
  <si>
    <t>Governance system will be establsihed  common land. Regeneration and grass seding  will be done is Hect each. Also, 10000 saplings will be planted.</t>
  </si>
  <si>
    <t>Kitchen gardening plots done, for RWHS farmers has been selected and execution will be done soon.</t>
  </si>
  <si>
    <t>Significant number of farmers will be benefited  through RWHS backyard plantation, No of kitchen garden will be done.  … seed banks  will be estabilshed. …significant number of HH will be benefited through  backyard poultry  and awareness camp for farmers.  Azolla unit will be installed. community livestocks will be motivated for livestock insurance.</t>
  </si>
  <si>
    <t>PROJECT Indicators-</t>
  </si>
  <si>
    <t>The project is implemented in resource poor rainfed regions of Tamil Nadu and Rajasthan. Community in this region are dependent on rainfed agriculture growing single crop in a year due to limited rainfall. Hence, most of these farmers are financially very weak thereby making them vulnerable to the impact of climate change. The major beneficiaries of the project are small and marginal farmers (with less than 2 ha of land holding), besides landless labourers and women living in the identified project locations spread over 25, 000 ha.
The watersheds in the state of Tamil Nadu are Ayyampalayam, Bettamugilalam, Thally Kothanur, Salivaram, Vannikonendal, Anjukulipatty, Sri rampuram, Peikulam, Chithalai, Chinnapoolampatty, while the watersheds in the state of Rajasthan are Dhuvala, Nayagaon-I, Nayagaon-II, Khad, Balua, Mandali, Vagda, Jhabla, Malvi, Chainpuriya.</t>
  </si>
  <si>
    <t>Dr Sunil Kumar, Chief General Manager 
National Bank for Agriculture and Rural Development.</t>
  </si>
  <si>
    <t xml:space="preserve">NABARD maintains one account "Climate change - AF Projects grant" where all the six AF project funds received from AFB are credited and pooled. There is no investment income accrued on this. However, interest income on notional basis @ 4% per annuum is reckoned on the unspent balances and the same is posted in the Account. This notional interest amount accrued in the Account is being informed to AF from time to time. </t>
  </si>
  <si>
    <t>List ouput and corresponding amount spent for the current reporting period till 31 December 2018.</t>
  </si>
  <si>
    <t xml:space="preserve">Due to renovation of existing WHS strucutres, 35% of the total farmers have been benefited because of improved water availabiltiy which enhanced crop prodcutivity. </t>
  </si>
  <si>
    <t xml:space="preserve">The pastureland development and regenaration, grass seedings on the farm bunds has helped farmers to reduce their dependence on external  sources. About 30% of the total farmers stopped purchasing fodder fom outside. </t>
  </si>
  <si>
    <t xml:space="preserve"> The locally suitable weather awarenees campaign, meetings, village level instituions strengthening was done about climate change and farmers were made aware of best agriculture practices to be followed.</t>
  </si>
  <si>
    <t>The set of documents, like reading kit, maunal and climate study have been preapred.</t>
  </si>
  <si>
    <t>As per requirement solar pumps will be installed,  Solar lights for domestic lighting will be demonstrated.</t>
  </si>
  <si>
    <t xml:space="preserve">105 beneficiaries. 100 units of Solar home lighting, two Bio-gas units and One Solar Pumpset for irrigation water pumping were installed. </t>
  </si>
  <si>
    <t>Not completed yet.</t>
  </si>
  <si>
    <t>Geohydrological study and crop water budgeting will be completed and community will be involved in the process for appreciation and adoption.</t>
  </si>
  <si>
    <t xml:space="preserve">Geohydrological study and crop water budgeting is in progress. </t>
  </si>
  <si>
    <t>Theme selection is done for climate proofing manual.</t>
  </si>
  <si>
    <t>There is scope for replication and upscaling of Climate resilience measures undertaken with in &amp; outside the project area. E.g., deep ploughing for rain water harvesting insitu, soil health improvement measures.</t>
  </si>
  <si>
    <t xml:space="preserve"> Good potential for the concrete adaptation interventions undertaken by the project/programme to be replicated and scaled up both within and outside the project area. E.g., Water harvesting structures, rejuvenation of WHSs, Fodder production and development for diversified livelihoods.</t>
  </si>
  <si>
    <t>National Implementing Entity</t>
  </si>
  <si>
    <t xml:space="preserve">MYRADA: Approbved budget (grant) for Bio gas units is 15,000/-was found inadequate. According to Tamil Nadu Agricultural University (TNAU), for the construction of 2 cum dome type  the unit cost is in the range of Rs 25,000 to 28,000.                    CIRHEP: The amount sanctioned for Water Recharge Pit (WRP) was not suffiicient to meet labour wages and other expenditure.                                                                                       SPACE: The Amount sanctioned for catch pits (for rain water harvesting) as well as WRPs is insufficient.   
 It is learnt from the executing entities that they have utilized more than 60% of amount released to them from the previous installments till Dec 2018.
NABARD has disbursed more than 98% of the amount recieved from AFB to the EEs. However, the timeline of disbursement timline may not be captured in the PPR timeline.           </t>
  </si>
  <si>
    <t>PEC of NIE @</t>
  </si>
  <si>
    <t>PEC for NIE @8.5%</t>
  </si>
  <si>
    <t>Critical Risks Affecting Progress (Not identified at project design)</t>
  </si>
  <si>
    <t>Identify Risks with a 50% or &gt; likelihood of affecting progress of project</t>
  </si>
  <si>
    <t>Availability of the labour during the working season due to competing demands</t>
  </si>
  <si>
    <t>Community mobilization ,village institution strengthening, capacity building was done about the importacne of livelihood system.</t>
  </si>
  <si>
    <t xml:space="preserve">Inadequate participation due to lack of awareness and decision making on livelihoods, agriculture, land and water management vis-a-vis climatic change </t>
  </si>
  <si>
    <t xml:space="preserve">Proper communication and information dessimination system was adopted. </t>
  </si>
  <si>
    <t xml:space="preserve">Excess usage of chemical fertilizers and pesticides for mango production(SPACE Anjukulipatty) </t>
  </si>
  <si>
    <t>The local chemical inputs agents are providing wrong guidance to the farmers to increase their sale. The farmers are the poor victim to their advertisement technology. There is economic losses to the farmers as well as trees are also getting spoiled or moving towards impotence.</t>
  </si>
  <si>
    <t>We have planned for organic mango cultivation as a part of it bio manures are introduced. We have approached KVK -Gandhigram rural University and conducted a training programme on organic cultivation.</t>
  </si>
  <si>
    <t>Lack of rain, on expected season and Hot sun light.(CIRHEP Sri rampuram)</t>
  </si>
  <si>
    <t xml:space="preserve">There was no rain in South west monsoon and got only one rain (40mm. Within 2 hours) in North east monsoon. </t>
  </si>
  <si>
    <t>We have implemented Drip, Sprinkler irrigation, mulching, millet and pulses cultivation, fodder development and organic farming techniques in the lands.</t>
  </si>
  <si>
    <t>Anjukulipatti : The farmers are used to put enormous inputs to the mango orchards for higher production but it causes damage the trees and production too. We are asking them to adopt organic mango cultivation. The organic mango production leads low in put cost as well as better income. The reception for organic mango is attractive in the market, they can get attractive price when compare to regular mango availble in the marget.                                                                                                                 Sriramapuram- Malvarpatti : Due to our risk mitigation measures, mentioned above, ground water level has increased, millet cultivation is going on well and fodder is available for cattle. So, many farmers have maintained their cattle even in the drought  and the rate of migration has reduced as the people have work here itself.Yes, there was adoption of several risk measures, like community mobilization ,community participation, and awarenees creatiion was done with community. Also, there was promotion of organic agriculture practices, which leads to minimise the risk. Due to our risk mitigation measures, mentioned above, ground water level has increased, millet cultivation is going on well and fodder is available for cattle in Malvarpatti. So, many farmers have maintained their cattle even in the drought  and the rate of migration has reduced as the people have work here itself.</t>
  </si>
  <si>
    <t>Rating by EEs</t>
  </si>
  <si>
    <t>Murugan, project coordinator MYRADA</t>
  </si>
  <si>
    <t xml:space="preserve">John Joseph Xavier project coordinatorSPACE </t>
  </si>
  <si>
    <t>Jothi project Manager, SWEET</t>
  </si>
  <si>
    <t>P.Thangiah project coordinator ASSEFA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</si>
</sst>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 #,##0.00_ ;_ * \-#,##0.00_ ;_ * &quot;-&quot;??_ ;_ @_ "/>
    <numFmt numFmtId="165" formatCode="dd\-mmm\-yyyy"/>
    <numFmt numFmtId="166" formatCode="_ * #,##0_ ;_ * \-#,##0_ ;_ * &quot;-&quot;??_ ;_ @_ "/>
  </numFmts>
  <fonts count="77" x14ac:knownFonts="1">
    <font>
      <sz val="11"/>
      <color theme="1"/>
      <name val="Calibri"/>
      <family val="2"/>
      <scheme val="minor"/>
    </font>
    <font>
      <sz val="11"/>
      <color indexed="8"/>
      <name val="Times New Roman"/>
      <family val="1"/>
    </font>
    <font>
      <b/>
      <sz val="11"/>
      <color indexed="8"/>
      <name val="Times New Roman"/>
      <family val="1"/>
    </font>
    <font>
      <i/>
      <sz val="11"/>
      <color indexed="8"/>
      <name val="Times New Roman"/>
      <family val="1"/>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sz val="20"/>
      <color theme="1"/>
      <name val="Calibri"/>
      <family val="2"/>
      <scheme val="minor"/>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2"/>
      <color theme="1"/>
      <name val="Georgia"/>
      <family val="1"/>
    </font>
    <font>
      <sz val="11"/>
      <name val="Georgia"/>
      <family val="1"/>
    </font>
    <font>
      <sz val="12"/>
      <color indexed="8"/>
      <name val="Georgia"/>
      <family val="1"/>
    </font>
    <font>
      <sz val="12"/>
      <name val="Georgia"/>
      <family val="1"/>
    </font>
    <font>
      <sz val="10"/>
      <name val="Georgia"/>
      <family val="1"/>
    </font>
    <font>
      <b/>
      <sz val="16"/>
      <name val="Georgia"/>
      <family val="1"/>
    </font>
    <font>
      <i/>
      <sz val="11"/>
      <name val="Georgia"/>
      <family val="1"/>
    </font>
    <font>
      <sz val="11"/>
      <color theme="1"/>
      <name val="Calibri"/>
      <family val="2"/>
      <scheme val="minor"/>
    </font>
    <font>
      <sz val="11"/>
      <name val="Calibri"/>
      <family val="2"/>
      <scheme val="minor"/>
    </font>
    <font>
      <sz val="11"/>
      <color indexed="8"/>
      <name val="Georgia"/>
      <family val="1"/>
    </font>
    <font>
      <sz val="11"/>
      <color theme="1"/>
      <name val="Georgia"/>
      <family val="1"/>
    </font>
    <font>
      <sz val="11"/>
      <color rgb="FF000000"/>
      <name val="Georgia"/>
      <family val="1"/>
    </font>
    <font>
      <b/>
      <sz val="11"/>
      <color rgb="FF000000"/>
      <name val="Georgia"/>
      <family val="1"/>
    </font>
    <font>
      <b/>
      <sz val="11"/>
      <color indexed="8"/>
      <name val="Georgia"/>
      <family val="1"/>
    </font>
    <font>
      <u/>
      <sz val="11"/>
      <color theme="10"/>
      <name val="Georgia"/>
      <family val="1"/>
    </font>
    <font>
      <b/>
      <sz val="11"/>
      <color theme="1"/>
      <name val="Georgia"/>
      <family val="1"/>
    </font>
    <font>
      <sz val="11"/>
      <color indexed="43"/>
      <name val="Georgia"/>
      <family val="1"/>
    </font>
    <font>
      <u/>
      <sz val="11"/>
      <color theme="11"/>
      <name val="Calibri"/>
      <family val="2"/>
      <scheme val="minor"/>
    </font>
    <font>
      <sz val="11"/>
      <name val="Calibri"/>
      <family val="2"/>
    </font>
    <font>
      <sz val="12"/>
      <name val="Times New Roman"/>
      <family val="1"/>
    </font>
    <font>
      <b/>
      <sz val="14"/>
      <color rgb="FF000000"/>
      <name val="Georgia"/>
      <family val="1"/>
    </font>
    <font>
      <i/>
      <sz val="11"/>
      <color indexed="8"/>
      <name val="Georgia"/>
      <family val="1"/>
    </font>
    <font>
      <sz val="11"/>
      <color indexed="9"/>
      <name val="Georgia"/>
      <family val="1"/>
    </font>
    <font>
      <b/>
      <sz val="11"/>
      <color indexed="12"/>
      <name val="Georgia"/>
      <family val="1"/>
    </font>
    <font>
      <b/>
      <sz val="11"/>
      <color indexed="10"/>
      <name val="Georgia"/>
      <family val="1"/>
    </font>
    <font>
      <sz val="16"/>
      <color theme="1"/>
      <name val="Georgia"/>
      <family val="1"/>
    </font>
    <font>
      <sz val="16"/>
      <color indexed="8"/>
      <name val="Georgia"/>
      <family val="1"/>
    </font>
    <font>
      <i/>
      <sz val="16"/>
      <color theme="1"/>
      <name val="Georgia"/>
      <family val="1"/>
    </font>
    <font>
      <i/>
      <sz val="16"/>
      <name val="Georgia"/>
      <family val="1"/>
    </font>
    <font>
      <i/>
      <sz val="16"/>
      <color indexed="8"/>
      <name val="Georgia"/>
      <family val="1"/>
    </font>
    <font>
      <b/>
      <sz val="16"/>
      <color theme="1"/>
      <name val="Georgia"/>
      <family val="1"/>
    </font>
    <font>
      <b/>
      <sz val="16"/>
      <color indexed="8"/>
      <name val="Georgia"/>
      <family val="1"/>
    </font>
    <font>
      <sz val="16"/>
      <name val="Georgia"/>
      <family val="1"/>
    </font>
    <font>
      <sz val="16"/>
      <color rgb="FF000000"/>
      <name val="Georgia"/>
      <family val="1"/>
    </font>
    <font>
      <b/>
      <sz val="16"/>
      <color rgb="FF000000"/>
      <name val="Georgia"/>
      <family val="1"/>
    </font>
    <font>
      <i/>
      <sz val="11"/>
      <color rgb="FF000000"/>
      <name val="Georgia"/>
      <family val="1"/>
    </font>
    <font>
      <b/>
      <i/>
      <sz val="11"/>
      <color indexed="8"/>
      <name val="Georgia"/>
      <family val="1"/>
    </font>
    <font>
      <b/>
      <sz val="11"/>
      <color rgb="FFFFFFFF"/>
      <name val="Georgia"/>
      <family val="1"/>
    </font>
    <font>
      <sz val="10"/>
      <color indexed="63"/>
      <name val="Times New Roman"/>
      <family val="1"/>
    </font>
    <font>
      <sz val="16"/>
      <color theme="1"/>
      <name val="Calibri"/>
      <family val="2"/>
      <scheme val="minor"/>
    </font>
    <font>
      <b/>
      <sz val="11"/>
      <color theme="1"/>
      <name val="Times New Roman"/>
      <family val="1"/>
    </font>
    <font>
      <i/>
      <sz val="11"/>
      <color theme="1"/>
      <name val="Times New Roman"/>
      <family val="1"/>
    </font>
  </fonts>
  <fills count="19">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FFFF"/>
        <bgColor rgb="FFFFFFFF"/>
      </patternFill>
    </fill>
    <fill>
      <patternFill patternType="solid">
        <fgColor theme="8" tint="0.39997558519241921"/>
        <bgColor indexed="64"/>
      </patternFill>
    </fill>
    <fill>
      <patternFill patternType="solid">
        <fgColor indexed="9"/>
        <bgColor indexed="64"/>
      </patternFill>
    </fill>
  </fills>
  <borders count="8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right style="medium">
        <color auto="1"/>
      </right>
      <top/>
      <bottom style="thin">
        <color auto="1"/>
      </bottom>
      <diagonal/>
    </border>
    <border>
      <left style="medium">
        <color auto="1"/>
      </left>
      <right/>
      <top/>
      <bottom style="thin">
        <color auto="1"/>
      </bottom>
      <diagonal/>
    </border>
    <border>
      <left/>
      <right style="medium">
        <color auto="1"/>
      </right>
      <top style="thin">
        <color auto="1"/>
      </top>
      <bottom/>
      <diagonal/>
    </border>
    <border>
      <left/>
      <right/>
      <top style="thin">
        <color auto="1"/>
      </top>
      <bottom/>
      <diagonal/>
    </border>
    <border>
      <left/>
      <right style="thin">
        <color auto="1"/>
      </right>
      <top style="medium">
        <color auto="1"/>
      </top>
      <bottom/>
      <diagonal/>
    </border>
    <border>
      <left style="thin">
        <color auto="1"/>
      </left>
      <right/>
      <top style="medium">
        <color auto="1"/>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indexed="64"/>
      </left>
      <right style="medium">
        <color indexed="64"/>
      </right>
      <top/>
      <bottom style="medium">
        <color indexed="64"/>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top style="thin">
        <color auto="1"/>
      </top>
      <bottom/>
      <diagonal/>
    </border>
  </borders>
  <cellStyleXfs count="15">
    <xf numFmtId="0" fontId="0" fillId="0" borderId="0"/>
    <xf numFmtId="0" fontId="16" fillId="0" borderId="0" applyNumberFormat="0" applyFill="0" applyBorder="0" applyAlignment="0" applyProtection="0">
      <alignment vertical="top"/>
      <protection locked="0"/>
    </xf>
    <xf numFmtId="0" fontId="23" fillId="6" borderId="0" applyNumberFormat="0" applyBorder="0" applyAlignment="0" applyProtection="0"/>
    <xf numFmtId="0" fontId="24" fillId="7" borderId="0" applyNumberFormat="0" applyBorder="0" applyAlignment="0" applyProtection="0"/>
    <xf numFmtId="0" fontId="25" fillId="8" borderId="0" applyNumberFormat="0" applyBorder="0" applyAlignment="0" applyProtection="0"/>
    <xf numFmtId="43" fontId="42" fillId="0" borderId="0" applyFon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43" fontId="42" fillId="0" borderId="0" applyFont="0" applyFill="0" applyBorder="0" applyAlignment="0" applyProtection="0"/>
    <xf numFmtId="0" fontId="42" fillId="0" borderId="0"/>
    <xf numFmtId="9" fontId="42" fillId="0" borderId="0" applyFont="0" applyFill="0" applyBorder="0" applyAlignment="0" applyProtection="0"/>
    <xf numFmtId="164" fontId="42" fillId="0" borderId="0" applyFont="0" applyFill="0" applyBorder="0" applyAlignment="0" applyProtection="0"/>
    <xf numFmtId="164" fontId="42" fillId="0" borderId="0" applyFont="0" applyFill="0" applyBorder="0" applyAlignment="0" applyProtection="0"/>
  </cellStyleXfs>
  <cellXfs count="775">
    <xf numFmtId="0" fontId="0" fillId="0" borderId="0" xfId="0"/>
    <xf numFmtId="0" fontId="0" fillId="0" borderId="0" xfId="0" applyFill="1"/>
    <xf numFmtId="0" fontId="0" fillId="0" borderId="0" xfId="0" applyAlignment="1">
      <alignment horizontal="left" vertical="center"/>
    </xf>
    <xf numFmtId="0" fontId="17" fillId="0" borderId="0" xfId="0" applyFont="1" applyAlignment="1">
      <alignment horizontal="left" vertical="center"/>
    </xf>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20" fillId="4" borderId="14" xfId="0" applyFont="1" applyFill="1" applyBorder="1" applyAlignment="1">
      <alignment horizontal="center" vertical="center" wrapText="1"/>
    </xf>
    <xf numFmtId="0" fontId="10" fillId="3" borderId="11" xfId="0" applyFont="1" applyFill="1" applyBorder="1" applyAlignment="1" applyProtection="1">
      <alignment horizontal="left" vertical="top" wrapText="1"/>
    </xf>
    <xf numFmtId="0" fontId="19" fillId="3" borderId="15" xfId="0" applyFont="1" applyFill="1" applyBorder="1" applyAlignment="1" applyProtection="1">
      <alignment vertical="top" wrapText="1"/>
    </xf>
    <xf numFmtId="0" fontId="1" fillId="3" borderId="17" xfId="0" applyFont="1" applyFill="1" applyBorder="1" applyAlignment="1" applyProtection="1">
      <alignment horizontal="left" vertical="center"/>
    </xf>
    <xf numFmtId="0" fontId="1" fillId="3" borderId="17" xfId="0" applyFont="1" applyFill="1" applyBorder="1" applyProtection="1"/>
    <xf numFmtId="0" fontId="1" fillId="3" borderId="18" xfId="0" applyFont="1" applyFill="1" applyBorder="1" applyProtection="1"/>
    <xf numFmtId="0" fontId="1" fillId="3" borderId="20"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1" fillId="3" borderId="20"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xf>
    <xf numFmtId="0" fontId="4" fillId="3" borderId="0" xfId="0" applyFont="1" applyFill="1" applyBorder="1" applyAlignment="1" applyProtection="1">
      <alignment vertical="top" wrapText="1"/>
    </xf>
    <xf numFmtId="0" fontId="2" fillId="3" borderId="0" xfId="0" applyFont="1" applyFill="1" applyBorder="1" applyProtection="1"/>
    <xf numFmtId="0" fontId="1" fillId="3" borderId="0" xfId="0" applyFont="1" applyFill="1" applyBorder="1" applyAlignment="1" applyProtection="1">
      <alignment horizontal="right"/>
    </xf>
    <xf numFmtId="0" fontId="0" fillId="3" borderId="17" xfId="0" applyFill="1" applyBorder="1"/>
    <xf numFmtId="0" fontId="0" fillId="3" borderId="18" xfId="0" applyFill="1" applyBorder="1"/>
    <xf numFmtId="0" fontId="0" fillId="3" borderId="19" xfId="0" applyFill="1" applyBorder="1"/>
    <xf numFmtId="0" fontId="0" fillId="3" borderId="0" xfId="0" applyFill="1" applyBorder="1"/>
    <xf numFmtId="0" fontId="7" fillId="3" borderId="20" xfId="0" applyFont="1" applyFill="1" applyBorder="1" applyAlignment="1" applyProtection="1"/>
    <xf numFmtId="0" fontId="0" fillId="3" borderId="20" xfId="0" applyFill="1" applyBorder="1"/>
    <xf numFmtId="0" fontId="21" fillId="3" borderId="16" xfId="0" applyFont="1" applyFill="1" applyBorder="1" applyAlignment="1">
      <alignment vertical="center"/>
    </xf>
    <xf numFmtId="0" fontId="21" fillId="3" borderId="19" xfId="0" applyFont="1" applyFill="1" applyBorder="1" applyAlignment="1">
      <alignment vertical="center"/>
    </xf>
    <xf numFmtId="0" fontId="21" fillId="3" borderId="0" xfId="0" applyFont="1" applyFill="1" applyBorder="1" applyAlignment="1">
      <alignment vertical="center"/>
    </xf>
    <xf numFmtId="0" fontId="0" fillId="0" borderId="0" xfId="0" applyAlignment="1"/>
    <xf numFmtId="0" fontId="2" fillId="3" borderId="20" xfId="0" applyFont="1" applyFill="1" applyBorder="1" applyAlignment="1" applyProtection="1">
      <alignment horizontal="left" vertical="center" wrapText="1"/>
    </xf>
    <xf numFmtId="0" fontId="0" fillId="3" borderId="17" xfId="0" applyFill="1" applyBorder="1" applyAlignment="1"/>
    <xf numFmtId="0" fontId="0" fillId="3" borderId="0" xfId="0" applyFill="1" applyBorder="1" applyAlignment="1"/>
    <xf numFmtId="0" fontId="0" fillId="2" borderId="1" xfId="0" applyFill="1" applyBorder="1" applyAlignment="1"/>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3" fillId="3" borderId="0" xfId="0" applyFont="1" applyFill="1" applyBorder="1" applyAlignment="1" applyProtection="1"/>
    <xf numFmtId="0" fontId="0" fillId="3" borderId="0" xfId="0" applyFill="1"/>
    <xf numFmtId="0" fontId="0" fillId="0" borderId="0" xfId="0" applyProtection="1"/>
    <xf numFmtId="0" fontId="0" fillId="9" borderId="1" xfId="0" applyFill="1" applyBorder="1" applyProtection="1">
      <protection locked="0"/>
    </xf>
    <xf numFmtId="0" fontId="0" fillId="0" borderId="15" xfId="0" applyBorder="1" applyProtection="1"/>
    <xf numFmtId="0" fontId="28" fillId="11" borderId="54" xfId="0" applyFont="1" applyFill="1" applyBorder="1" applyAlignment="1" applyProtection="1">
      <alignment horizontal="left" vertical="center" wrapText="1"/>
    </xf>
    <xf numFmtId="0" fontId="28" fillId="11" borderId="9" xfId="0" applyFont="1" applyFill="1" applyBorder="1" applyAlignment="1" applyProtection="1">
      <alignment horizontal="left" vertical="center" wrapText="1"/>
    </xf>
    <xf numFmtId="0" fontId="28" fillId="11" borderId="7" xfId="0" applyFont="1" applyFill="1" applyBorder="1" applyAlignment="1" applyProtection="1">
      <alignment horizontal="left" vertical="center" wrapText="1"/>
    </xf>
    <xf numFmtId="0" fontId="29" fillId="0" borderId="8" xfId="0" applyFont="1" applyBorder="1" applyAlignment="1" applyProtection="1">
      <alignment horizontal="left" vertical="center"/>
    </xf>
    <xf numFmtId="0" fontId="29" fillId="0" borderId="57" xfId="0" applyFont="1" applyBorder="1" applyAlignment="1" applyProtection="1">
      <alignment horizontal="left" vertical="center"/>
    </xf>
    <xf numFmtId="0" fontId="25" fillId="12" borderId="9" xfId="4" applyFont="1" applyFill="1" applyBorder="1" applyAlignment="1" applyProtection="1">
      <alignment horizontal="center" vertical="center"/>
      <protection locked="0"/>
    </xf>
    <xf numFmtId="0" fontId="30" fillId="12" borderId="9" xfId="4" applyFont="1" applyFill="1" applyBorder="1" applyAlignment="1" applyProtection="1">
      <alignment horizontal="center" vertical="center"/>
      <protection locked="0"/>
    </xf>
    <xf numFmtId="0" fontId="30" fillId="12" borderId="6" xfId="4" applyFont="1" applyFill="1" applyBorder="1" applyAlignment="1" applyProtection="1">
      <alignment horizontal="center" vertical="center"/>
      <protection locked="0"/>
    </xf>
    <xf numFmtId="0" fontId="31" fillId="0" borderId="9" xfId="0" applyFont="1" applyBorder="1" applyAlignment="1" applyProtection="1">
      <alignment horizontal="left" vertical="center"/>
    </xf>
    <xf numFmtId="10" fontId="30" fillId="8" borderId="9" xfId="4" applyNumberFormat="1" applyFont="1" applyBorder="1" applyAlignment="1" applyProtection="1">
      <alignment horizontal="center" vertical="center"/>
      <protection locked="0"/>
    </xf>
    <xf numFmtId="0" fontId="31" fillId="0" borderId="54" xfId="0" applyFont="1" applyBorder="1" applyAlignment="1" applyProtection="1">
      <alignment horizontal="left" vertical="center"/>
    </xf>
    <xf numFmtId="10" fontId="30" fillId="12" borderId="9" xfId="4" applyNumberFormat="1" applyFont="1" applyFill="1" applyBorder="1" applyAlignment="1" applyProtection="1">
      <alignment horizontal="center" vertical="center"/>
      <protection locked="0"/>
    </xf>
    <xf numFmtId="10" fontId="30" fillId="12" borderId="6"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28" fillId="11" borderId="58" xfId="0" applyFont="1" applyFill="1" applyBorder="1" applyAlignment="1" applyProtection="1">
      <alignment horizontal="center" vertical="center" wrapText="1"/>
    </xf>
    <xf numFmtId="0" fontId="28" fillId="11" borderId="43" xfId="0" applyFont="1" applyFill="1" applyBorder="1" applyAlignment="1" applyProtection="1">
      <alignment horizontal="center" vertical="center" wrapText="1"/>
    </xf>
    <xf numFmtId="0" fontId="29" fillId="0" borderId="9" xfId="0" applyFont="1" applyFill="1" applyBorder="1" applyAlignment="1" applyProtection="1">
      <alignment vertical="center" wrapText="1"/>
    </xf>
    <xf numFmtId="0" fontId="25" fillId="8" borderId="9" xfId="4" applyBorder="1" applyAlignment="1" applyProtection="1">
      <alignment wrapText="1"/>
      <protection locked="0"/>
    </xf>
    <xf numFmtId="0" fontId="32" fillId="2" borderId="9" xfId="0" applyFont="1" applyFill="1" applyBorder="1" applyAlignment="1" applyProtection="1">
      <alignment vertical="center" wrapText="1"/>
    </xf>
    <xf numFmtId="0" fontId="28" fillId="11" borderId="51" xfId="0" applyFont="1" applyFill="1" applyBorder="1" applyAlignment="1" applyProtection="1">
      <alignment horizontal="center" vertical="center" wrapText="1"/>
    </xf>
    <xf numFmtId="0" fontId="28" fillId="11" borderId="9" xfId="0" applyFont="1" applyFill="1" applyBorder="1" applyAlignment="1" applyProtection="1">
      <alignment horizontal="center" vertical="center" wrapText="1"/>
    </xf>
    <xf numFmtId="0" fontId="28" fillId="11" borderId="6" xfId="0" applyFont="1" applyFill="1" applyBorder="1" applyAlignment="1" applyProtection="1">
      <alignment horizontal="center" vertical="center" wrapText="1"/>
    </xf>
    <xf numFmtId="0" fontId="33" fillId="8" borderId="51" xfId="4" applyFont="1" applyBorder="1" applyAlignment="1" applyProtection="1">
      <alignment vertical="center" wrapText="1"/>
      <protection locked="0"/>
    </xf>
    <xf numFmtId="0" fontId="33" fillId="8" borderId="9" xfId="4" applyFont="1" applyBorder="1" applyAlignment="1" applyProtection="1">
      <alignment horizontal="center" vertical="center"/>
      <protection locked="0"/>
    </xf>
    <xf numFmtId="0" fontId="33" fillId="8" borderId="6" xfId="4" applyFont="1" applyBorder="1" applyAlignment="1" applyProtection="1">
      <alignment horizontal="center" vertical="center"/>
      <protection locked="0"/>
    </xf>
    <xf numFmtId="0" fontId="33" fillId="12" borderId="9" xfId="4" applyFont="1" applyFill="1" applyBorder="1" applyAlignment="1" applyProtection="1">
      <alignment horizontal="center" vertical="center"/>
      <protection locked="0"/>
    </xf>
    <xf numFmtId="0" fontId="33" fillId="12" borderId="51" xfId="4" applyFont="1" applyFill="1" applyBorder="1" applyAlignment="1" applyProtection="1">
      <alignment vertical="center" wrapText="1"/>
      <protection locked="0"/>
    </xf>
    <xf numFmtId="0" fontId="33" fillId="12" borderId="6" xfId="4" applyFont="1" applyFill="1" applyBorder="1" applyAlignment="1" applyProtection="1">
      <alignment horizontal="center" vertical="center"/>
      <protection locked="0"/>
    </xf>
    <xf numFmtId="0" fontId="33" fillId="8" borderId="6" xfId="4" applyFont="1" applyBorder="1" applyAlignment="1" applyProtection="1">
      <alignment vertical="center"/>
      <protection locked="0"/>
    </xf>
    <xf numFmtId="0" fontId="33" fillId="12" borderId="6" xfId="4" applyFont="1" applyFill="1" applyBorder="1" applyAlignment="1" applyProtection="1">
      <alignment vertical="center"/>
      <protection locked="0"/>
    </xf>
    <xf numFmtId="0" fontId="33" fillId="8" borderId="33" xfId="4" applyFont="1" applyBorder="1" applyAlignment="1" applyProtection="1">
      <alignment vertical="center"/>
      <protection locked="0"/>
    </xf>
    <xf numFmtId="0" fontId="33" fillId="12" borderId="33"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28" fillId="11" borderId="58" xfId="0" applyFont="1" applyFill="1" applyBorder="1" applyAlignment="1" applyProtection="1">
      <alignment horizontal="center" vertical="center"/>
    </xf>
    <xf numFmtId="0" fontId="28" fillId="11" borderId="7" xfId="0" applyFont="1" applyFill="1" applyBorder="1" applyAlignment="1" applyProtection="1">
      <alignment horizontal="center" vertical="center"/>
    </xf>
    <xf numFmtId="0" fontId="28" fillId="11" borderId="54" xfId="0" applyFont="1" applyFill="1" applyBorder="1" applyAlignment="1" applyProtection="1">
      <alignment horizontal="center" vertical="center" wrapText="1"/>
    </xf>
    <xf numFmtId="0" fontId="25" fillId="8" borderId="9" xfId="4" applyBorder="1" applyAlignment="1" applyProtection="1">
      <alignment horizontal="center" vertical="center"/>
      <protection locked="0"/>
    </xf>
    <xf numFmtId="10" fontId="25" fillId="8" borderId="9" xfId="4" applyNumberFormat="1" applyBorder="1" applyAlignment="1" applyProtection="1">
      <alignment horizontal="center" vertical="center"/>
      <protection locked="0"/>
    </xf>
    <xf numFmtId="0" fontId="25" fillId="12" borderId="9" xfId="4" applyFill="1" applyBorder="1" applyAlignment="1" applyProtection="1">
      <alignment horizontal="center" vertical="center"/>
      <protection locked="0"/>
    </xf>
    <xf numFmtId="10" fontId="25" fillId="12" borderId="9" xfId="4" applyNumberFormat="1" applyFill="1" applyBorder="1" applyAlignment="1" applyProtection="1">
      <alignment horizontal="center" vertical="center"/>
      <protection locked="0"/>
    </xf>
    <xf numFmtId="0" fontId="28" fillId="11" borderId="36" xfId="0" applyFont="1" applyFill="1" applyBorder="1" applyAlignment="1" applyProtection="1">
      <alignment horizontal="center" vertical="center" wrapText="1"/>
    </xf>
    <xf numFmtId="0" fontId="28" fillId="11" borderId="27" xfId="0" applyFont="1" applyFill="1" applyBorder="1" applyAlignment="1" applyProtection="1">
      <alignment horizontal="center" vertical="center" wrapText="1"/>
    </xf>
    <xf numFmtId="0" fontId="28" fillId="11" borderId="52" xfId="0" applyFont="1" applyFill="1" applyBorder="1" applyAlignment="1" applyProtection="1">
      <alignment horizontal="center" vertical="center" wrapText="1"/>
    </xf>
    <xf numFmtId="0" fontId="25" fillId="8" borderId="9" xfId="4" applyBorder="1" applyProtection="1">
      <protection locked="0"/>
    </xf>
    <xf numFmtId="0" fontId="33" fillId="8" borderId="27" xfId="4" applyFont="1" applyBorder="1" applyAlignment="1" applyProtection="1">
      <alignment vertical="center" wrapText="1"/>
      <protection locked="0"/>
    </xf>
    <xf numFmtId="0" fontId="33" fillId="8" borderId="52" xfId="4" applyFont="1" applyBorder="1" applyAlignment="1" applyProtection="1">
      <alignment horizontal="center" vertical="center"/>
      <protection locked="0"/>
    </xf>
    <xf numFmtId="0" fontId="25" fillId="12" borderId="9" xfId="4" applyFill="1" applyBorder="1" applyProtection="1">
      <protection locked="0"/>
    </xf>
    <xf numFmtId="0" fontId="33" fillId="12" borderId="27" xfId="4" applyFont="1" applyFill="1" applyBorder="1" applyAlignment="1" applyProtection="1">
      <alignment vertical="center" wrapText="1"/>
      <protection locked="0"/>
    </xf>
    <xf numFmtId="0" fontId="33" fillId="12" borderId="52"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28" fillId="11" borderId="5" xfId="0" applyFont="1" applyFill="1" applyBorder="1" applyAlignment="1" applyProtection="1">
      <alignment horizontal="center" vertical="center" wrapText="1"/>
    </xf>
    <xf numFmtId="0" fontId="28" fillId="11" borderId="26" xfId="0" applyFont="1" applyFill="1" applyBorder="1" applyAlignment="1" applyProtection="1">
      <alignment horizontal="center" vertical="center"/>
    </xf>
    <xf numFmtId="0" fontId="25" fillId="8" borderId="9" xfId="4" applyBorder="1" applyAlignment="1" applyProtection="1">
      <alignment vertical="center" wrapText="1"/>
      <protection locked="0"/>
    </xf>
    <xf numFmtId="0" fontId="25" fillId="8" borderId="51" xfId="4" applyBorder="1" applyAlignment="1" applyProtection="1">
      <alignment vertical="center" wrapText="1"/>
      <protection locked="0"/>
    </xf>
    <xf numFmtId="0" fontId="25" fillId="12" borderId="9" xfId="4" applyFill="1" applyBorder="1" applyAlignment="1" applyProtection="1">
      <alignment vertical="center" wrapText="1"/>
      <protection locked="0"/>
    </xf>
    <xf numFmtId="0" fontId="25" fillId="12" borderId="51" xfId="4" applyFill="1" applyBorder="1" applyAlignment="1" applyProtection="1">
      <alignment vertical="center" wrapText="1"/>
      <protection locked="0"/>
    </xf>
    <xf numFmtId="0" fontId="25" fillId="8" borderId="54" xfId="4" applyBorder="1" applyAlignment="1" applyProtection="1">
      <alignment horizontal="center" vertical="center"/>
      <protection locked="0"/>
    </xf>
    <xf numFmtId="0" fontId="25" fillId="8" borderId="6" xfId="4" applyBorder="1" applyAlignment="1" applyProtection="1">
      <alignment horizontal="center" vertical="center"/>
      <protection locked="0"/>
    </xf>
    <xf numFmtId="0" fontId="25" fillId="12" borderId="54" xfId="4" applyFill="1" applyBorder="1" applyAlignment="1" applyProtection="1">
      <alignment horizontal="center" vertical="center"/>
      <protection locked="0"/>
    </xf>
    <xf numFmtId="0" fontId="25" fillId="12" borderId="6"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28" fillId="11" borderId="43" xfId="0" applyFont="1" applyFill="1" applyBorder="1" applyAlignment="1" applyProtection="1">
      <alignment horizontal="center" vertical="center"/>
    </xf>
    <xf numFmtId="0" fontId="25" fillId="8" borderId="6" xfId="4" applyBorder="1" applyAlignment="1" applyProtection="1">
      <alignment vertical="center" wrapText="1"/>
      <protection locked="0"/>
    </xf>
    <xf numFmtId="0" fontId="25" fillId="12" borderId="27" xfId="4" applyFill="1" applyBorder="1" applyAlignment="1" applyProtection="1">
      <alignment horizontal="center" vertical="center" wrapText="1"/>
      <protection locked="0"/>
    </xf>
    <xf numFmtId="0" fontId="25" fillId="12" borderId="54" xfId="4" applyFill="1" applyBorder="1" applyAlignment="1" applyProtection="1">
      <alignment horizontal="center" vertical="center" wrapText="1"/>
      <protection locked="0"/>
    </xf>
    <xf numFmtId="0" fontId="25" fillId="12" borderId="6" xfId="4" applyFill="1" applyBorder="1" applyAlignment="1" applyProtection="1">
      <alignment vertical="center" wrapText="1"/>
      <protection locked="0"/>
    </xf>
    <xf numFmtId="0" fontId="28" fillId="11" borderId="37" xfId="0" applyFont="1" applyFill="1" applyBorder="1" applyAlignment="1" applyProtection="1">
      <alignment horizontal="center" vertical="center"/>
    </xf>
    <xf numFmtId="0" fontId="28" fillId="11" borderId="8" xfId="0" applyFont="1" applyFill="1" applyBorder="1" applyAlignment="1" applyProtection="1">
      <alignment horizontal="center" vertical="center" wrapText="1"/>
    </xf>
    <xf numFmtId="0" fontId="25" fillId="8" borderId="31" xfId="4" applyBorder="1" applyAlignment="1" applyProtection="1">
      <protection locked="0"/>
    </xf>
    <xf numFmtId="0" fontId="25" fillId="12" borderId="31" xfId="4" applyFill="1" applyBorder="1" applyAlignment="1" applyProtection="1">
      <protection locked="0"/>
    </xf>
    <xf numFmtId="10" fontId="25" fillId="12" borderId="36" xfId="4" applyNumberFormat="1" applyFill="1" applyBorder="1" applyAlignment="1" applyProtection="1">
      <alignment horizontal="center" vertical="center"/>
      <protection locked="0"/>
    </xf>
    <xf numFmtId="0" fontId="28" fillId="11" borderId="27" xfId="0" applyFont="1" applyFill="1" applyBorder="1" applyAlignment="1" applyProtection="1">
      <alignment horizontal="center" vertical="center"/>
    </xf>
    <xf numFmtId="0" fontId="28" fillId="11" borderId="9" xfId="0" applyFont="1" applyFill="1" applyBorder="1" applyAlignment="1" applyProtection="1">
      <alignment horizontal="center" wrapText="1"/>
    </xf>
    <xf numFmtId="0" fontId="28" fillId="11" borderId="6" xfId="0" applyFont="1" applyFill="1" applyBorder="1" applyAlignment="1" applyProtection="1">
      <alignment horizontal="center" wrapText="1"/>
    </xf>
    <xf numFmtId="0" fontId="28" fillId="11" borderId="54" xfId="0" applyFont="1" applyFill="1" applyBorder="1" applyAlignment="1" applyProtection="1">
      <alignment horizontal="center" wrapText="1"/>
    </xf>
    <xf numFmtId="0" fontId="33" fillId="8" borderId="9" xfId="4" applyFont="1" applyBorder="1" applyAlignment="1" applyProtection="1">
      <alignment horizontal="center" vertical="center" wrapText="1"/>
      <protection locked="0"/>
    </xf>
    <xf numFmtId="0" fontId="33" fillId="12" borderId="9" xfId="4" applyFont="1" applyFill="1" applyBorder="1" applyAlignment="1" applyProtection="1">
      <alignment horizontal="center" vertical="center" wrapText="1"/>
      <protection locked="0"/>
    </xf>
    <xf numFmtId="0" fontId="25" fillId="8" borderId="27" xfId="4" applyBorder="1" applyAlignment="1" applyProtection="1">
      <alignment vertical="center"/>
      <protection locked="0"/>
    </xf>
    <xf numFmtId="0" fontId="25" fillId="8" borderId="0" xfId="4" applyProtection="1"/>
    <xf numFmtId="0" fontId="23" fillId="6" borderId="0" xfId="2" applyProtection="1"/>
    <xf numFmtId="0" fontId="24" fillId="7" borderId="0" xfId="3" applyProtection="1"/>
    <xf numFmtId="0" fontId="0" fillId="0" borderId="0" xfId="0" applyAlignment="1" applyProtection="1">
      <alignment wrapText="1"/>
    </xf>
    <xf numFmtId="0" fontId="18" fillId="3" borderId="17" xfId="0" applyFont="1" applyFill="1" applyBorder="1" applyAlignment="1">
      <alignment vertical="top" wrapText="1"/>
    </xf>
    <xf numFmtId="0" fontId="18" fillId="3" borderId="18" xfId="0" applyFont="1" applyFill="1" applyBorder="1" applyAlignment="1">
      <alignment vertical="top" wrapText="1"/>
    </xf>
    <xf numFmtId="0" fontId="16" fillId="3" borderId="22" xfId="1" applyFill="1" applyBorder="1" applyAlignment="1" applyProtection="1">
      <alignment vertical="top" wrapText="1"/>
    </xf>
    <xf numFmtId="0" fontId="16" fillId="3" borderId="23" xfId="1" applyFill="1" applyBorder="1" applyAlignment="1" applyProtection="1">
      <alignment vertical="top" wrapText="1"/>
    </xf>
    <xf numFmtId="0" fontId="28" fillId="11" borderId="27" xfId="0" applyFont="1" applyFill="1" applyBorder="1" applyAlignment="1" applyProtection="1">
      <alignment horizontal="center" vertical="center" wrapText="1"/>
    </xf>
    <xf numFmtId="0" fontId="25" fillId="12" borderId="52" xfId="4" applyFill="1" applyBorder="1" applyAlignment="1" applyProtection="1">
      <alignment horizontal="center" vertical="center"/>
      <protection locked="0"/>
    </xf>
    <xf numFmtId="0" fontId="0" fillId="10" borderId="1" xfId="0" applyFill="1" applyBorder="1" applyProtection="1"/>
    <xf numFmtId="0" fontId="25" fillId="12" borderId="54" xfId="4" applyFill="1" applyBorder="1" applyAlignment="1" applyProtection="1">
      <alignment vertical="center"/>
      <protection locked="0"/>
    </xf>
    <xf numFmtId="0" fontId="0" fillId="0" borderId="0" xfId="0" applyAlignment="1">
      <alignment vertical="center" wrapText="1"/>
    </xf>
    <xf numFmtId="0" fontId="36" fillId="2" borderId="2" xfId="0" applyFont="1" applyFill="1" applyBorder="1" applyAlignment="1" applyProtection="1">
      <alignment wrapText="1"/>
      <protection locked="0"/>
    </xf>
    <xf numFmtId="0" fontId="0" fillId="15" borderId="0" xfId="0" applyFill="1" applyAlignment="1" applyProtection="1">
      <alignment horizontal="left"/>
    </xf>
    <xf numFmtId="15" fontId="35" fillId="0" borderId="0" xfId="0" applyNumberFormat="1" applyFont="1" applyAlignment="1">
      <alignment horizontal="center" vertical="center"/>
    </xf>
    <xf numFmtId="0" fontId="5" fillId="3" borderId="0" xfId="0" applyFont="1" applyFill="1" applyBorder="1" applyAlignment="1" applyProtection="1">
      <alignment horizontal="center" wrapText="1"/>
    </xf>
    <xf numFmtId="0" fontId="45" fillId="0" borderId="0" xfId="0" applyFont="1" applyAlignment="1">
      <alignment wrapText="1"/>
    </xf>
    <xf numFmtId="0" fontId="45" fillId="0" borderId="0" xfId="0" applyFont="1"/>
    <xf numFmtId="0" fontId="45" fillId="3" borderId="16" xfId="0" applyFont="1" applyFill="1" applyBorder="1"/>
    <xf numFmtId="0" fontId="45" fillId="3" borderId="17" xfId="0" applyFont="1" applyFill="1" applyBorder="1"/>
    <xf numFmtId="0" fontId="45" fillId="3" borderId="19" xfId="0" applyFont="1" applyFill="1" applyBorder="1"/>
    <xf numFmtId="0" fontId="36" fillId="3" borderId="0" xfId="0" applyFont="1" applyFill="1" applyBorder="1" applyProtection="1"/>
    <xf numFmtId="0" fontId="44" fillId="0" borderId="0" xfId="0" applyFont="1" applyFill="1" applyBorder="1" applyAlignment="1" applyProtection="1">
      <alignment vertical="top" wrapText="1"/>
    </xf>
    <xf numFmtId="0" fontId="44" fillId="0" borderId="0" xfId="0" applyFont="1" applyFill="1" applyBorder="1" applyAlignment="1" applyProtection="1"/>
    <xf numFmtId="0" fontId="25" fillId="12" borderId="58" xfId="4" applyFill="1" applyBorder="1" applyAlignment="1" applyProtection="1">
      <alignment vertical="center"/>
      <protection locked="0"/>
    </xf>
    <xf numFmtId="0" fontId="2" fillId="3" borderId="0" xfId="0" applyFont="1" applyFill="1" applyBorder="1" applyAlignment="1" applyProtection="1">
      <alignment horizontal="left" vertical="center" wrapText="1"/>
    </xf>
    <xf numFmtId="0" fontId="25" fillId="12" borderId="36" xfId="4" applyFill="1" applyBorder="1" applyAlignment="1" applyProtection="1">
      <alignment horizontal="center" vertical="center"/>
      <protection locked="0"/>
    </xf>
    <xf numFmtId="0" fontId="17" fillId="0" borderId="0" xfId="0" applyFont="1"/>
    <xf numFmtId="0" fontId="44" fillId="3" borderId="0" xfId="0" applyFont="1" applyFill="1" applyBorder="1" applyAlignment="1" applyProtection="1">
      <alignment horizontal="left" vertical="center"/>
    </xf>
    <xf numFmtId="0" fontId="44" fillId="3" borderId="0" xfId="0" applyFont="1" applyFill="1" applyBorder="1" applyProtection="1"/>
    <xf numFmtId="0" fontId="8" fillId="0" borderId="0" xfId="0" applyFont="1" applyAlignment="1">
      <alignment horizontal="left" vertical="center"/>
    </xf>
    <xf numFmtId="0" fontId="43" fillId="0" borderId="0" xfId="0" applyFont="1" applyAlignment="1"/>
    <xf numFmtId="0" fontId="8" fillId="3" borderId="19" xfId="0" applyFont="1" applyFill="1" applyBorder="1" applyAlignment="1" applyProtection="1">
      <alignment horizontal="left" vertical="center"/>
    </xf>
    <xf numFmtId="0" fontId="8" fillId="3" borderId="20" xfId="0" applyFont="1" applyFill="1" applyBorder="1" applyAlignment="1" applyProtection="1">
      <alignment horizontal="left" vertical="center"/>
    </xf>
    <xf numFmtId="0" fontId="43" fillId="0" borderId="0" xfId="0" applyFont="1" applyAlignment="1">
      <alignment horizontal="left" vertical="center"/>
    </xf>
    <xf numFmtId="0" fontId="9"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9" fillId="3" borderId="9" xfId="0" applyFont="1" applyFill="1" applyBorder="1" applyAlignment="1" applyProtection="1">
      <alignment horizontal="left" vertical="center" wrapText="1"/>
    </xf>
    <xf numFmtId="0" fontId="8" fillId="3" borderId="9" xfId="0" applyFont="1" applyFill="1" applyBorder="1" applyAlignment="1" applyProtection="1">
      <alignment horizontal="right"/>
    </xf>
    <xf numFmtId="0" fontId="45" fillId="0" borderId="0" xfId="0" applyFont="1" applyFill="1" applyAlignment="1" applyProtection="1">
      <alignment horizontal="right"/>
    </xf>
    <xf numFmtId="0" fontId="45" fillId="0" borderId="0" xfId="0" applyFont="1" applyFill="1" applyProtection="1"/>
    <xf numFmtId="0" fontId="45" fillId="0" borderId="0" xfId="0" applyFont="1" applyProtection="1"/>
    <xf numFmtId="0" fontId="45" fillId="3" borderId="16" xfId="0" applyFont="1" applyFill="1" applyBorder="1" applyAlignment="1" applyProtection="1">
      <alignment horizontal="right"/>
    </xf>
    <xf numFmtId="0" fontId="45" fillId="3" borderId="17" xfId="0" applyFont="1" applyFill="1" applyBorder="1" applyAlignment="1" applyProtection="1">
      <alignment horizontal="right"/>
    </xf>
    <xf numFmtId="0" fontId="45" fillId="3" borderId="17" xfId="0" applyFont="1" applyFill="1" applyBorder="1" applyProtection="1"/>
    <xf numFmtId="0" fontId="45" fillId="3" borderId="18" xfId="0" applyFont="1" applyFill="1" applyBorder="1" applyProtection="1"/>
    <xf numFmtId="0" fontId="45" fillId="3" borderId="19" xfId="0" applyFont="1" applyFill="1" applyBorder="1" applyAlignment="1" applyProtection="1">
      <alignment horizontal="right"/>
    </xf>
    <xf numFmtId="0" fontId="45" fillId="3" borderId="0" xfId="0" applyFont="1" applyFill="1" applyBorder="1" applyAlignment="1" applyProtection="1">
      <alignment horizontal="right"/>
    </xf>
    <xf numFmtId="0" fontId="55" fillId="0" borderId="1" xfId="0" applyFont="1" applyBorder="1" applyAlignment="1">
      <alignment horizontal="center" readingOrder="1"/>
    </xf>
    <xf numFmtId="0" fontId="45" fillId="3" borderId="20" xfId="0" applyFont="1" applyFill="1" applyBorder="1" applyProtection="1"/>
    <xf numFmtId="0" fontId="45" fillId="3" borderId="0" xfId="0" applyFont="1" applyFill="1" applyBorder="1" applyProtection="1"/>
    <xf numFmtId="0" fontId="50" fillId="3" borderId="0" xfId="0" applyFont="1" applyFill="1" applyBorder="1" applyAlignment="1" applyProtection="1">
      <alignment horizontal="right"/>
    </xf>
    <xf numFmtId="0" fontId="44" fillId="3" borderId="19" xfId="0" applyFont="1" applyFill="1" applyBorder="1" applyAlignment="1" applyProtection="1">
      <alignment horizontal="right"/>
    </xf>
    <xf numFmtId="0" fontId="44" fillId="3" borderId="0" xfId="0" applyFont="1" applyFill="1" applyBorder="1" applyAlignment="1" applyProtection="1">
      <alignment horizontal="right"/>
    </xf>
    <xf numFmtId="0" fontId="44" fillId="3" borderId="20" xfId="0" applyFont="1" applyFill="1" applyBorder="1" applyProtection="1"/>
    <xf numFmtId="0" fontId="44" fillId="0" borderId="0" xfId="0" applyFont="1" applyFill="1" applyProtection="1"/>
    <xf numFmtId="0" fontId="48" fillId="3" borderId="0" xfId="0" applyFont="1" applyFill="1" applyBorder="1" applyAlignment="1" applyProtection="1">
      <alignment horizontal="right" vertical="center"/>
    </xf>
    <xf numFmtId="0" fontId="44" fillId="2" borderId="1" xfId="0" applyFont="1" applyFill="1" applyBorder="1" applyAlignment="1" applyProtection="1">
      <alignment horizontal="left" vertical="top" wrapText="1"/>
      <protection locked="0"/>
    </xf>
    <xf numFmtId="0" fontId="48" fillId="3" borderId="0" xfId="0" applyFont="1" applyFill="1" applyBorder="1" applyAlignment="1" applyProtection="1">
      <alignment horizontal="right" vertical="top"/>
    </xf>
    <xf numFmtId="0" fontId="48" fillId="3" borderId="0" xfId="0" applyFont="1" applyFill="1" applyBorder="1" applyAlignment="1" applyProtection="1">
      <alignment horizontal="right"/>
    </xf>
    <xf numFmtId="1" fontId="44" fillId="2" borderId="2" xfId="0" applyNumberFormat="1" applyFont="1" applyFill="1" applyBorder="1" applyAlignment="1" applyProtection="1">
      <alignment horizontal="left"/>
      <protection locked="0"/>
    </xf>
    <xf numFmtId="0" fontId="39" fillId="0" borderId="0" xfId="0" applyFont="1" applyProtection="1"/>
    <xf numFmtId="1" fontId="44" fillId="2" borderId="3" xfId="0" applyNumberFormat="1" applyFont="1" applyFill="1" applyBorder="1" applyAlignment="1" applyProtection="1">
      <alignment horizontal="left"/>
      <protection locked="0"/>
    </xf>
    <xf numFmtId="0" fontId="44" fillId="3" borderId="19" xfId="0" applyFont="1" applyFill="1" applyBorder="1" applyAlignment="1" applyProtection="1">
      <alignment horizontal="right" vertical="top" wrapText="1"/>
    </xf>
    <xf numFmtId="1" fontId="44" fillId="2" borderId="30" xfId="0" applyNumberFormat="1" applyFont="1" applyFill="1" applyBorder="1" applyAlignment="1" applyProtection="1">
      <alignment horizontal="left"/>
      <protection locked="0"/>
    </xf>
    <xf numFmtId="1" fontId="44" fillId="2" borderId="1" xfId="0" applyNumberFormat="1" applyFont="1" applyFill="1" applyBorder="1" applyAlignment="1" applyProtection="1">
      <alignment horizontal="left" wrapText="1"/>
      <protection locked="0"/>
    </xf>
    <xf numFmtId="0" fontId="56" fillId="3" borderId="0" xfId="0" applyFont="1" applyFill="1" applyBorder="1" applyAlignment="1" applyProtection="1">
      <alignment horizontal="right"/>
    </xf>
    <xf numFmtId="0" fontId="57" fillId="3" borderId="20" xfId="0" applyFont="1" applyFill="1" applyBorder="1" applyProtection="1"/>
    <xf numFmtId="0" fontId="44" fillId="3" borderId="0" xfId="0" applyFont="1" applyFill="1" applyBorder="1" applyAlignment="1" applyProtection="1">
      <alignment horizontal="center"/>
    </xf>
    <xf numFmtId="0" fontId="48" fillId="3" borderId="0" xfId="0" applyFont="1" applyFill="1" applyBorder="1" applyProtection="1"/>
    <xf numFmtId="0" fontId="44" fillId="2" borderId="1" xfId="0" applyFont="1" applyFill="1" applyBorder="1" applyAlignment="1" applyProtection="1">
      <alignment vertical="top" wrapText="1"/>
      <protection locked="0"/>
    </xf>
    <xf numFmtId="0" fontId="57" fillId="0" borderId="0" xfId="0" applyFont="1" applyFill="1" applyProtection="1"/>
    <xf numFmtId="0" fontId="58" fillId="3" borderId="0" xfId="0" applyFont="1" applyFill="1" applyBorder="1" applyAlignment="1" applyProtection="1">
      <alignment horizontal="right"/>
    </xf>
    <xf numFmtId="0" fontId="44" fillId="2" borderId="2" xfId="0" applyFont="1" applyFill="1" applyBorder="1" applyProtection="1">
      <protection locked="0"/>
    </xf>
    <xf numFmtId="165" fontId="44" fillId="2" borderId="4" xfId="0" applyNumberFormat="1" applyFont="1" applyFill="1" applyBorder="1" applyAlignment="1" applyProtection="1">
      <alignment horizontal="left"/>
      <protection locked="0"/>
    </xf>
    <xf numFmtId="0" fontId="49" fillId="2" borderId="3" xfId="1" applyFont="1" applyFill="1" applyBorder="1" applyAlignment="1" applyProtection="1">
      <protection locked="0"/>
    </xf>
    <xf numFmtId="0" fontId="44" fillId="3" borderId="21" xfId="0" applyFont="1" applyFill="1" applyBorder="1" applyAlignment="1" applyProtection="1">
      <alignment horizontal="right"/>
    </xf>
    <xf numFmtId="0" fontId="44" fillId="3" borderId="22" xfId="0" applyFont="1" applyFill="1" applyBorder="1" applyAlignment="1" applyProtection="1">
      <alignment horizontal="right"/>
    </xf>
    <xf numFmtId="0" fontId="44" fillId="3" borderId="22" xfId="0" applyFont="1" applyFill="1" applyBorder="1" applyProtection="1"/>
    <xf numFmtId="0" fontId="44" fillId="3" borderId="23" xfId="0" applyFont="1" applyFill="1" applyBorder="1" applyProtection="1"/>
    <xf numFmtId="0" fontId="44" fillId="2" borderId="2" xfId="0" applyFont="1" applyFill="1" applyBorder="1" applyAlignment="1" applyProtection="1">
      <alignment wrapText="1"/>
      <protection locked="0"/>
    </xf>
    <xf numFmtId="0" fontId="36" fillId="2" borderId="2" xfId="0" applyFont="1" applyFill="1" applyBorder="1" applyProtection="1">
      <protection locked="0"/>
    </xf>
    <xf numFmtId="0" fontId="36" fillId="2" borderId="3" xfId="0" applyFont="1" applyFill="1" applyBorder="1" applyProtection="1">
      <protection locked="0"/>
    </xf>
    <xf numFmtId="0" fontId="36" fillId="16" borderId="69" xfId="0" applyFont="1" applyFill="1" applyBorder="1"/>
    <xf numFmtId="0" fontId="49" fillId="16" borderId="70" xfId="1" applyFont="1" applyFill="1" applyBorder="1" applyAlignment="1" applyProtection="1"/>
    <xf numFmtId="0" fontId="45" fillId="0" borderId="0" xfId="0" applyFont="1" applyAlignment="1">
      <alignment horizontal="left" vertical="center"/>
    </xf>
    <xf numFmtId="0" fontId="45" fillId="3" borderId="16" xfId="0" applyFont="1" applyFill="1" applyBorder="1" applyAlignment="1">
      <alignment horizontal="left" vertical="center"/>
    </xf>
    <xf numFmtId="0" fontId="45" fillId="3" borderId="17" xfId="0" applyFont="1" applyFill="1" applyBorder="1" applyAlignment="1">
      <alignment horizontal="left" vertical="center"/>
    </xf>
    <xf numFmtId="0" fontId="45" fillId="3" borderId="18" xfId="0" applyFont="1" applyFill="1" applyBorder="1"/>
    <xf numFmtId="0" fontId="45" fillId="3" borderId="19" xfId="0" applyFont="1" applyFill="1" applyBorder="1" applyAlignment="1">
      <alignment horizontal="left" vertical="center"/>
    </xf>
    <xf numFmtId="0" fontId="44" fillId="3" borderId="20" xfId="0" applyFont="1" applyFill="1" applyBorder="1" applyAlignment="1" applyProtection="1">
      <alignment vertical="top" wrapText="1"/>
    </xf>
    <xf numFmtId="0" fontId="44" fillId="3" borderId="0" xfId="0" applyFont="1" applyFill="1" applyBorder="1" applyAlignment="1" applyProtection="1">
      <alignment vertical="top" wrapText="1"/>
    </xf>
    <xf numFmtId="0" fontId="44" fillId="3" borderId="19" xfId="0" applyFont="1" applyFill="1" applyBorder="1" applyAlignment="1" applyProtection="1">
      <alignment horizontal="left" vertical="center" wrapText="1"/>
    </xf>
    <xf numFmtId="0" fontId="44" fillId="3" borderId="0" xfId="0" applyFont="1" applyFill="1" applyBorder="1" applyAlignment="1" applyProtection="1">
      <alignment horizontal="left" vertical="center" wrapText="1"/>
    </xf>
    <xf numFmtId="0" fontId="48" fillId="3" borderId="0" xfId="0" applyFont="1" applyFill="1" applyBorder="1" applyAlignment="1" applyProtection="1">
      <alignment vertical="top" wrapText="1"/>
    </xf>
    <xf numFmtId="0" fontId="56" fillId="3" borderId="0" xfId="0" applyFont="1" applyFill="1" applyBorder="1" applyAlignment="1" applyProtection="1">
      <alignment horizontal="center" vertical="center" wrapText="1"/>
    </xf>
    <xf numFmtId="0" fontId="48" fillId="2" borderId="34" xfId="0" applyFont="1" applyFill="1" applyBorder="1" applyAlignment="1" applyProtection="1">
      <alignment horizontal="center" vertical="center" wrapText="1"/>
    </xf>
    <xf numFmtId="0" fontId="48" fillId="2" borderId="35" xfId="0" applyFont="1" applyFill="1" applyBorder="1" applyAlignment="1" applyProtection="1">
      <alignment horizontal="center" vertical="center" wrapText="1"/>
    </xf>
    <xf numFmtId="0" fontId="48" fillId="3" borderId="0" xfId="0" applyFont="1" applyFill="1" applyBorder="1" applyAlignment="1" applyProtection="1">
      <alignment horizontal="left" vertical="center" wrapText="1"/>
    </xf>
    <xf numFmtId="2" fontId="48" fillId="2" borderId="35" xfId="0" applyNumberFormat="1" applyFont="1" applyFill="1" applyBorder="1" applyAlignment="1" applyProtection="1">
      <alignment horizontal="right" vertical="center" wrapText="1"/>
    </xf>
    <xf numFmtId="2" fontId="44" fillId="3" borderId="0" xfId="0" applyNumberFormat="1" applyFont="1" applyFill="1" applyBorder="1" applyAlignment="1" applyProtection="1">
      <alignment vertical="top" wrapText="1"/>
    </xf>
    <xf numFmtId="0" fontId="48" fillId="2" borderId="1" xfId="0" applyFont="1" applyFill="1" applyBorder="1" applyAlignment="1" applyProtection="1">
      <alignment horizontal="right" vertical="center" wrapText="1"/>
    </xf>
    <xf numFmtId="0" fontId="48" fillId="2" borderId="29"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1" xfId="0" applyFont="1" applyFill="1" applyBorder="1" applyAlignment="1" applyProtection="1">
      <alignment horizontal="center" vertical="center" wrapText="1"/>
    </xf>
    <xf numFmtId="0" fontId="44" fillId="3" borderId="9" xfId="0" applyFont="1" applyFill="1" applyBorder="1" applyAlignment="1" applyProtection="1">
      <alignment horizontal="left" vertical="center" wrapText="1"/>
    </xf>
    <xf numFmtId="0" fontId="44" fillId="2" borderId="59" xfId="0" applyFont="1" applyFill="1" applyBorder="1" applyAlignment="1" applyProtection="1">
      <alignment vertical="top" wrapText="1"/>
    </xf>
    <xf numFmtId="17" fontId="44" fillId="2" borderId="2" xfId="0" applyNumberFormat="1" applyFont="1" applyFill="1" applyBorder="1" applyAlignment="1" applyProtection="1">
      <alignment vertical="top" wrapText="1"/>
    </xf>
    <xf numFmtId="0" fontId="44" fillId="2" borderId="1" xfId="0" applyFont="1" applyFill="1" applyBorder="1" applyAlignment="1" applyProtection="1">
      <alignment vertical="top" wrapText="1"/>
    </xf>
    <xf numFmtId="0" fontId="46" fillId="0" borderId="0" xfId="0" applyFont="1"/>
    <xf numFmtId="0" fontId="48" fillId="2" borderId="60" xfId="0" applyFont="1" applyFill="1" applyBorder="1" applyAlignment="1" applyProtection="1">
      <alignment horizontal="right" vertical="center" wrapText="1"/>
    </xf>
    <xf numFmtId="0" fontId="44" fillId="2" borderId="0" xfId="0" applyFont="1" applyFill="1" applyBorder="1" applyAlignment="1" applyProtection="1">
      <alignment vertical="top" wrapText="1"/>
    </xf>
    <xf numFmtId="0" fontId="44" fillId="3" borderId="0" xfId="0" applyFont="1" applyFill="1" applyBorder="1" applyAlignment="1" applyProtection="1">
      <alignment horizontal="left" vertical="top" wrapText="1"/>
    </xf>
    <xf numFmtId="0" fontId="44" fillId="3" borderId="21" xfId="0" applyFont="1" applyFill="1" applyBorder="1" applyAlignment="1" applyProtection="1">
      <alignment horizontal="left" vertical="center" wrapText="1"/>
    </xf>
    <xf numFmtId="0" fontId="48" fillId="3" borderId="22" xfId="0" applyFont="1" applyFill="1" applyBorder="1" applyAlignment="1" applyProtection="1">
      <alignment vertical="top" wrapText="1"/>
    </xf>
    <xf numFmtId="0" fontId="44" fillId="3" borderId="22" xfId="0" applyFont="1" applyFill="1" applyBorder="1" applyAlignment="1" applyProtection="1">
      <alignment vertical="top" wrapText="1"/>
    </xf>
    <xf numFmtId="0" fontId="44" fillId="3" borderId="23" xfId="0" applyFont="1" applyFill="1" applyBorder="1" applyAlignment="1" applyProtection="1">
      <alignment vertical="top" wrapText="1"/>
    </xf>
    <xf numFmtId="0" fontId="44" fillId="0" borderId="0" xfId="0" applyFont="1" applyFill="1" applyBorder="1" applyAlignment="1" applyProtection="1">
      <alignment horizontal="left" vertical="center" wrapText="1"/>
    </xf>
    <xf numFmtId="0" fontId="44" fillId="0" borderId="0" xfId="0" applyFont="1" applyFill="1" applyBorder="1" applyAlignment="1" applyProtection="1">
      <alignment horizontal="left" vertical="center"/>
    </xf>
    <xf numFmtId="0" fontId="44" fillId="0" borderId="0" xfId="0" applyFont="1" applyFill="1" applyBorder="1" applyProtection="1"/>
    <xf numFmtId="0" fontId="45" fillId="0" borderId="0" xfId="0" applyFont="1" applyAlignment="1"/>
    <xf numFmtId="0" fontId="60" fillId="0" borderId="0" xfId="0" applyFont="1" applyAlignment="1">
      <alignment horizontal="left" vertical="top"/>
    </xf>
    <xf numFmtId="0" fontId="61" fillId="3" borderId="16" xfId="0" applyFont="1" applyFill="1" applyBorder="1" applyAlignment="1" applyProtection="1">
      <alignment horizontal="left" vertical="top"/>
    </xf>
    <xf numFmtId="0" fontId="61" fillId="3" borderId="17" xfId="0" applyFont="1" applyFill="1" applyBorder="1" applyAlignment="1" applyProtection="1">
      <alignment horizontal="left" vertical="top"/>
    </xf>
    <xf numFmtId="0" fontId="61" fillId="3" borderId="18" xfId="0" applyFont="1" applyFill="1" applyBorder="1" applyAlignment="1" applyProtection="1">
      <alignment horizontal="left" vertical="top"/>
    </xf>
    <xf numFmtId="0" fontId="60" fillId="3" borderId="19" xfId="0" applyFont="1" applyFill="1" applyBorder="1" applyAlignment="1">
      <alignment horizontal="left" vertical="top"/>
    </xf>
    <xf numFmtId="0" fontId="40" fillId="3" borderId="20" xfId="0" applyFont="1" applyFill="1" applyBorder="1" applyAlignment="1" applyProtection="1">
      <alignment horizontal="left" vertical="top"/>
    </xf>
    <xf numFmtId="0" fontId="61" fillId="3" borderId="19" xfId="0" applyFont="1" applyFill="1" applyBorder="1" applyAlignment="1" applyProtection="1">
      <alignment horizontal="left" vertical="top"/>
    </xf>
    <xf numFmtId="0" fontId="61" fillId="3" borderId="0" xfId="0" applyFont="1" applyFill="1" applyBorder="1" applyAlignment="1" applyProtection="1">
      <alignment horizontal="left" vertical="top"/>
    </xf>
    <xf numFmtId="0" fontId="61" fillId="3" borderId="20" xfId="0" applyFont="1" applyFill="1" applyBorder="1" applyAlignment="1" applyProtection="1">
      <alignment horizontal="left" vertical="top"/>
    </xf>
    <xf numFmtId="0" fontId="65" fillId="3" borderId="13" xfId="0" applyFont="1" applyFill="1" applyBorder="1" applyAlignment="1">
      <alignment horizontal="left" vertical="top" wrapText="1"/>
    </xf>
    <xf numFmtId="0" fontId="66" fillId="2" borderId="1" xfId="0" applyFont="1" applyFill="1" applyBorder="1" applyAlignment="1" applyProtection="1">
      <alignment horizontal="left" vertical="top" wrapText="1"/>
    </xf>
    <xf numFmtId="0" fontId="66" fillId="2" borderId="14" xfId="0" applyFont="1" applyFill="1" applyBorder="1" applyAlignment="1" applyProtection="1">
      <alignment horizontal="left" vertical="top" wrapText="1"/>
    </xf>
    <xf numFmtId="0" fontId="61" fillId="3" borderId="9" xfId="0" applyFont="1" applyFill="1" applyBorder="1" applyAlignment="1" applyProtection="1">
      <alignment horizontal="left" vertical="top" wrapText="1"/>
    </xf>
    <xf numFmtId="0" fontId="60" fillId="0" borderId="9" xfId="0" applyFont="1" applyBorder="1" applyAlignment="1">
      <alignment horizontal="left" vertical="top" wrapText="1"/>
    </xf>
    <xf numFmtId="0" fontId="61" fillId="2" borderId="9" xfId="0" applyFont="1" applyFill="1" applyBorder="1" applyAlignment="1" applyProtection="1">
      <alignment horizontal="left" vertical="top" wrapText="1"/>
    </xf>
    <xf numFmtId="0" fontId="66" fillId="2" borderId="9" xfId="0" applyFont="1" applyFill="1" applyBorder="1" applyAlignment="1" applyProtection="1">
      <alignment horizontal="left" vertical="top" wrapText="1"/>
    </xf>
    <xf numFmtId="0" fontId="67" fillId="3" borderId="20" xfId="0" applyFont="1" applyFill="1" applyBorder="1" applyAlignment="1" applyProtection="1">
      <alignment horizontal="left" vertical="top"/>
    </xf>
    <xf numFmtId="0" fontId="67" fillId="0" borderId="0" xfId="0" applyFont="1" applyAlignment="1">
      <alignment horizontal="left" vertical="top"/>
    </xf>
    <xf numFmtId="0" fontId="68" fillId="0" borderId="9" xfId="0" applyFont="1" applyBorder="1" applyAlignment="1">
      <alignment horizontal="left" vertical="top" wrapText="1"/>
    </xf>
    <xf numFmtId="0" fontId="60" fillId="0" borderId="36" xfId="0" applyFont="1" applyBorder="1" applyAlignment="1">
      <alignment horizontal="left" vertical="top" wrapText="1"/>
    </xf>
    <xf numFmtId="0" fontId="66" fillId="2" borderId="12" xfId="0" applyFont="1" applyFill="1" applyBorder="1" applyAlignment="1" applyProtection="1">
      <alignment horizontal="left" vertical="top" wrapText="1"/>
    </xf>
    <xf numFmtId="0" fontId="61" fillId="2" borderId="37" xfId="0" applyFont="1" applyFill="1" applyBorder="1" applyAlignment="1" applyProtection="1">
      <alignment horizontal="left" vertical="top" wrapText="1"/>
    </xf>
    <xf numFmtId="0" fontId="61" fillId="2" borderId="52" xfId="0" applyFont="1" applyFill="1" applyBorder="1" applyAlignment="1" applyProtection="1">
      <alignment horizontal="left" vertical="top" wrapText="1"/>
    </xf>
    <xf numFmtId="0" fontId="61" fillId="2" borderId="3" xfId="0" applyFont="1" applyFill="1" applyBorder="1" applyAlignment="1" applyProtection="1">
      <alignment horizontal="left" vertical="top" wrapText="1"/>
    </xf>
    <xf numFmtId="0" fontId="67" fillId="2" borderId="9" xfId="0" applyFont="1" applyFill="1" applyBorder="1" applyAlignment="1" applyProtection="1">
      <alignment horizontal="left" vertical="top" wrapText="1"/>
    </xf>
    <xf numFmtId="0" fontId="61" fillId="2" borderId="3" xfId="0" applyNumberFormat="1" applyFont="1" applyFill="1" applyBorder="1" applyAlignment="1" applyProtection="1">
      <alignment horizontal="left" vertical="top" wrapText="1"/>
    </xf>
    <xf numFmtId="0" fontId="61" fillId="2" borderId="50" xfId="0" applyFont="1" applyFill="1" applyBorder="1" applyAlignment="1" applyProtection="1">
      <alignment horizontal="left" vertical="top" wrapText="1"/>
    </xf>
    <xf numFmtId="0" fontId="60" fillId="0" borderId="50" xfId="0" applyFont="1" applyBorder="1" applyAlignment="1">
      <alignment horizontal="left" vertical="top" wrapText="1"/>
    </xf>
    <xf numFmtId="0" fontId="60" fillId="0" borderId="9" xfId="0" applyFont="1" applyBorder="1" applyAlignment="1">
      <alignment horizontal="left" vertical="top"/>
    </xf>
    <xf numFmtId="0" fontId="61" fillId="2" borderId="9" xfId="0" applyNumberFormat="1" applyFont="1" applyFill="1" applyBorder="1" applyAlignment="1" applyProtection="1">
      <alignment horizontal="left" vertical="top" wrapText="1"/>
    </xf>
    <xf numFmtId="0" fontId="67" fillId="0" borderId="9" xfId="0" applyFont="1" applyBorder="1" applyAlignment="1">
      <alignment horizontal="left" vertical="top" wrapText="1"/>
    </xf>
    <xf numFmtId="1" fontId="67" fillId="0" borderId="9" xfId="0" applyNumberFormat="1" applyFont="1" applyBorder="1" applyAlignment="1">
      <alignment horizontal="left" vertical="top" wrapText="1"/>
    </xf>
    <xf numFmtId="0" fontId="67" fillId="0" borderId="9" xfId="0" applyFont="1" applyBorder="1" applyAlignment="1">
      <alignment horizontal="left" vertical="top"/>
    </xf>
    <xf numFmtId="0" fontId="61" fillId="3" borderId="23" xfId="0" applyFont="1" applyFill="1" applyBorder="1" applyAlignment="1" applyProtection="1">
      <alignment horizontal="left" vertical="top"/>
    </xf>
    <xf numFmtId="0" fontId="67" fillId="0" borderId="51" xfId="0" applyFont="1" applyBorder="1" applyAlignment="1">
      <alignment horizontal="left" vertical="top" wrapText="1"/>
    </xf>
    <xf numFmtId="0" fontId="67" fillId="0" borderId="51" xfId="0" applyFont="1" applyBorder="1" applyAlignment="1">
      <alignment horizontal="left" vertical="top"/>
    </xf>
    <xf numFmtId="0" fontId="61" fillId="14" borderId="47" xfId="0" applyFont="1" applyFill="1" applyBorder="1" applyAlignment="1" applyProtection="1">
      <alignment horizontal="left" vertical="top" wrapText="1"/>
      <protection locked="0"/>
    </xf>
    <xf numFmtId="0" fontId="60" fillId="0" borderId="8" xfId="0" applyFont="1" applyBorder="1" applyAlignment="1">
      <alignment horizontal="left" vertical="top" wrapText="1"/>
    </xf>
    <xf numFmtId="0" fontId="60" fillId="0" borderId="7" xfId="0" applyFont="1" applyBorder="1" applyAlignment="1">
      <alignment horizontal="left" vertical="top" wrapText="1"/>
    </xf>
    <xf numFmtId="0" fontId="60" fillId="0" borderId="10" xfId="0" applyFont="1" applyBorder="1" applyAlignment="1">
      <alignment horizontal="left" vertical="top" wrapText="1"/>
    </xf>
    <xf numFmtId="0" fontId="60" fillId="0" borderId="11" xfId="0" applyFont="1" applyBorder="1" applyAlignment="1">
      <alignment horizontal="left" vertical="top" wrapText="1"/>
    </xf>
    <xf numFmtId="0" fontId="60" fillId="0" borderId="6" xfId="0" applyFont="1" applyBorder="1" applyAlignment="1">
      <alignment horizontal="left" vertical="top" wrapText="1"/>
    </xf>
    <xf numFmtId="0" fontId="60" fillId="0" borderId="6" xfId="0" applyFont="1" applyFill="1" applyBorder="1" applyAlignment="1">
      <alignment horizontal="left" vertical="top" wrapText="1"/>
    </xf>
    <xf numFmtId="0" fontId="60" fillId="0" borderId="66" xfId="0" applyFont="1" applyBorder="1" applyAlignment="1">
      <alignment horizontal="left" vertical="top" wrapText="1"/>
    </xf>
    <xf numFmtId="0" fontId="60" fillId="0" borderId="53" xfId="0" applyFont="1" applyBorder="1" applyAlignment="1">
      <alignment horizontal="left" vertical="top" wrapText="1"/>
    </xf>
    <xf numFmtId="0" fontId="60" fillId="0" borderId="31" xfId="0" applyFont="1" applyBorder="1" applyAlignment="1">
      <alignment horizontal="left" vertical="top" wrapText="1"/>
    </xf>
    <xf numFmtId="0" fontId="60" fillId="0" borderId="0" xfId="0" applyFont="1" applyBorder="1" applyAlignment="1">
      <alignment horizontal="left" vertical="top" wrapText="1"/>
    </xf>
    <xf numFmtId="0" fontId="60" fillId="0" borderId="6" xfId="0" applyFont="1" applyBorder="1" applyAlignment="1">
      <alignment horizontal="left" vertical="top"/>
    </xf>
    <xf numFmtId="0" fontId="68" fillId="0" borderId="6" xfId="0" applyFont="1" applyBorder="1" applyAlignment="1">
      <alignment horizontal="left" vertical="top" wrapText="1"/>
    </xf>
    <xf numFmtId="0" fontId="68" fillId="0" borderId="6" xfId="0" applyFont="1" applyBorder="1" applyAlignment="1">
      <alignment horizontal="left" vertical="top"/>
    </xf>
    <xf numFmtId="0" fontId="68" fillId="0" borderId="10" xfId="0" applyFont="1" applyBorder="1" applyAlignment="1">
      <alignment horizontal="left" vertical="top" wrapText="1"/>
    </xf>
    <xf numFmtId="0" fontId="68" fillId="0" borderId="11" xfId="0" applyFont="1" applyBorder="1" applyAlignment="1">
      <alignment horizontal="left" vertical="top" wrapText="1"/>
    </xf>
    <xf numFmtId="0" fontId="67" fillId="2" borderId="8" xfId="0" applyFont="1" applyFill="1" applyBorder="1" applyAlignment="1" applyProtection="1">
      <alignment horizontal="left" vertical="top" wrapText="1"/>
    </xf>
    <xf numFmtId="0" fontId="67" fillId="2" borderId="7" xfId="0" applyFont="1" applyFill="1" applyBorder="1" applyAlignment="1" applyProtection="1">
      <alignment horizontal="left" vertical="top" wrapText="1"/>
    </xf>
    <xf numFmtId="0" fontId="67" fillId="2" borderId="6" xfId="0" applyFont="1" applyFill="1" applyBorder="1" applyAlignment="1" applyProtection="1">
      <alignment horizontal="left" vertical="top" wrapText="1"/>
    </xf>
    <xf numFmtId="0" fontId="67" fillId="2" borderId="36" xfId="0" applyFont="1" applyFill="1" applyBorder="1" applyAlignment="1" applyProtection="1">
      <alignment horizontal="left" vertical="top" wrapText="1"/>
    </xf>
    <xf numFmtId="0" fontId="67" fillId="2" borderId="33" xfId="0" applyFont="1" applyFill="1" applyBorder="1" applyAlignment="1" applyProtection="1">
      <alignment horizontal="left" vertical="top" wrapText="1"/>
    </xf>
    <xf numFmtId="0" fontId="67" fillId="2" borderId="10" xfId="0" applyFont="1" applyFill="1" applyBorder="1" applyAlignment="1" applyProtection="1">
      <alignment horizontal="left" vertical="top" wrapText="1"/>
    </xf>
    <xf numFmtId="0" fontId="67" fillId="2" borderId="11" xfId="0" applyFont="1" applyFill="1" applyBorder="1" applyAlignment="1" applyProtection="1">
      <alignment horizontal="left" vertical="top" wrapText="1"/>
    </xf>
    <xf numFmtId="0" fontId="67" fillId="13" borderId="19" xfId="0" applyFont="1" applyFill="1" applyBorder="1" applyAlignment="1" applyProtection="1">
      <alignment horizontal="left" vertical="top" wrapText="1"/>
      <protection locked="0"/>
    </xf>
    <xf numFmtId="0" fontId="67" fillId="0" borderId="8" xfId="0" applyFont="1" applyBorder="1" applyAlignment="1">
      <alignment horizontal="left" vertical="top" wrapText="1"/>
    </xf>
    <xf numFmtId="0" fontId="67" fillId="16" borderId="8" xfId="0" applyFont="1" applyFill="1" applyBorder="1" applyAlignment="1">
      <alignment horizontal="left" vertical="top" wrapText="1"/>
    </xf>
    <xf numFmtId="0" fontId="67" fillId="16" borderId="7" xfId="0" applyFont="1" applyFill="1" applyBorder="1" applyAlignment="1">
      <alignment horizontal="left" vertical="top" wrapText="1"/>
    </xf>
    <xf numFmtId="0" fontId="67" fillId="16" borderId="9" xfId="0" applyFont="1" applyFill="1" applyBorder="1" applyAlignment="1">
      <alignment horizontal="left" vertical="top" wrapText="1"/>
    </xf>
    <xf numFmtId="0" fontId="67" fillId="16" borderId="6" xfId="0" applyFont="1" applyFill="1" applyBorder="1" applyAlignment="1">
      <alignment horizontal="left" vertical="top" wrapText="1"/>
    </xf>
    <xf numFmtId="0" fontId="67" fillId="16" borderId="36" xfId="0" applyFont="1" applyFill="1" applyBorder="1" applyAlignment="1">
      <alignment horizontal="left" vertical="top" wrapText="1"/>
    </xf>
    <xf numFmtId="0" fontId="67" fillId="16" borderId="33" xfId="0" applyFont="1" applyFill="1" applyBorder="1" applyAlignment="1">
      <alignment horizontal="left" vertical="top" wrapText="1"/>
    </xf>
    <xf numFmtId="0" fontId="45" fillId="3" borderId="20" xfId="0" applyFont="1" applyFill="1" applyBorder="1"/>
    <xf numFmtId="0" fontId="46" fillId="3" borderId="0" xfId="0" applyFont="1" applyFill="1" applyBorder="1"/>
    <xf numFmtId="0" fontId="70" fillId="3" borderId="0" xfId="0" applyFont="1" applyFill="1" applyBorder="1"/>
    <xf numFmtId="0" fontId="45" fillId="3" borderId="19" xfId="0" applyFont="1" applyFill="1" applyBorder="1" applyAlignment="1">
      <alignment horizontal="center"/>
    </xf>
    <xf numFmtId="0" fontId="47" fillId="0" borderId="1" xfId="0" applyFont="1" applyFill="1" applyBorder="1" applyAlignment="1">
      <alignment horizontal="left" vertical="top" wrapText="1"/>
    </xf>
    <xf numFmtId="0" fontId="45" fillId="3" borderId="20" xfId="0" applyFont="1" applyFill="1" applyBorder="1" applyAlignment="1">
      <alignment horizontal="center"/>
    </xf>
    <xf numFmtId="0" fontId="45" fillId="0" borderId="0" xfId="0" applyFont="1" applyAlignment="1">
      <alignment horizontal="center"/>
    </xf>
    <xf numFmtId="0" fontId="46" fillId="0" borderId="25" xfId="0" applyFont="1" applyFill="1" applyBorder="1" applyAlignment="1">
      <alignment vertical="top" wrapText="1"/>
    </xf>
    <xf numFmtId="0" fontId="46" fillId="0" borderId="23" xfId="0" applyFont="1" applyFill="1" applyBorder="1" applyAlignment="1">
      <alignment vertical="top" wrapText="1"/>
    </xf>
    <xf numFmtId="0" fontId="46" fillId="0" borderId="24" xfId="0" applyFont="1" applyFill="1" applyBorder="1" applyAlignment="1">
      <alignment vertical="top" wrapText="1"/>
    </xf>
    <xf numFmtId="0" fontId="46" fillId="0" borderId="1" xfId="0" applyFont="1" applyFill="1" applyBorder="1" applyAlignment="1">
      <alignment vertical="top" wrapText="1"/>
    </xf>
    <xf numFmtId="0" fontId="47" fillId="0" borderId="1" xfId="0" applyFont="1" applyFill="1" applyBorder="1" applyAlignment="1">
      <alignment horizontal="center" vertical="top"/>
    </xf>
    <xf numFmtId="0" fontId="45" fillId="0" borderId="1" xfId="0" applyFont="1" applyFill="1" applyBorder="1" applyAlignment="1">
      <alignment vertical="top" wrapText="1"/>
    </xf>
    <xf numFmtId="0" fontId="45" fillId="3" borderId="21" xfId="0" applyFont="1" applyFill="1" applyBorder="1"/>
    <xf numFmtId="0" fontId="45" fillId="3" borderId="22" xfId="0" applyFont="1" applyFill="1" applyBorder="1"/>
    <xf numFmtId="0" fontId="45" fillId="3" borderId="23" xfId="0" applyFont="1" applyFill="1" applyBorder="1"/>
    <xf numFmtId="2" fontId="44" fillId="2" borderId="26" xfId="0" applyNumberFormat="1" applyFont="1" applyFill="1" applyBorder="1" applyAlignment="1" applyProtection="1">
      <alignment vertical="top" wrapText="1"/>
    </xf>
    <xf numFmtId="2" fontId="48" fillId="2" borderId="32" xfId="0" applyNumberFormat="1" applyFont="1" applyFill="1" applyBorder="1" applyAlignment="1" applyProtection="1">
      <alignment vertical="top" wrapText="1"/>
    </xf>
    <xf numFmtId="17" fontId="44" fillId="2" borderId="3" xfId="0" applyNumberFormat="1" applyFont="1" applyFill="1" applyBorder="1" applyAlignment="1" applyProtection="1">
      <alignment horizontal="center"/>
    </xf>
    <xf numFmtId="17" fontId="44" fillId="2" borderId="4" xfId="0" applyNumberFormat="1" applyFont="1" applyFill="1" applyBorder="1" applyAlignment="1" applyProtection="1">
      <alignment horizontal="center"/>
    </xf>
    <xf numFmtId="0" fontId="16" fillId="2" borderId="3" xfId="1" applyFill="1" applyBorder="1" applyAlignment="1" applyProtection="1">
      <protection locked="0"/>
    </xf>
    <xf numFmtId="0" fontId="50" fillId="2" borderId="1" xfId="0" applyFont="1" applyFill="1" applyBorder="1" applyAlignment="1" applyProtection="1">
      <alignment horizontal="center"/>
    </xf>
    <xf numFmtId="15" fontId="45" fillId="2" borderId="3" xfId="0" applyNumberFormat="1" applyFont="1" applyFill="1" applyBorder="1" applyAlignment="1" applyProtection="1">
      <alignment horizontal="center"/>
    </xf>
    <xf numFmtId="0" fontId="16" fillId="0" borderId="24" xfId="1" applyBorder="1" applyAlignment="1" applyProtection="1"/>
    <xf numFmtId="0" fontId="48" fillId="2" borderId="42" xfId="0" applyFont="1" applyFill="1" applyBorder="1" applyAlignment="1" applyProtection="1">
      <alignment horizontal="right" vertical="center" wrapText="1"/>
    </xf>
    <xf numFmtId="0" fontId="1" fillId="3" borderId="16" xfId="0" applyFont="1" applyFill="1" applyBorder="1" applyProtection="1"/>
    <xf numFmtId="0" fontId="1" fillId="3" borderId="19" xfId="0" applyFont="1" applyFill="1" applyBorder="1" applyProtection="1"/>
    <xf numFmtId="0" fontId="1" fillId="3" borderId="19" xfId="0" applyFont="1" applyFill="1" applyBorder="1" applyAlignment="1" applyProtection="1">
      <alignment horizontal="left" vertical="center"/>
    </xf>
    <xf numFmtId="0" fontId="44" fillId="14" borderId="12" xfId="0" applyFont="1" applyFill="1" applyBorder="1" applyAlignment="1" applyProtection="1">
      <alignment horizontal="center" wrapText="1"/>
      <protection locked="0"/>
    </xf>
    <xf numFmtId="0" fontId="70" fillId="3" borderId="22" xfId="0" applyFont="1" applyFill="1" applyBorder="1"/>
    <xf numFmtId="0" fontId="2" fillId="3" borderId="0" xfId="0" applyFont="1" applyFill="1" applyBorder="1" applyAlignment="1" applyProtection="1">
      <alignment horizontal="center" vertical="center" wrapText="1"/>
    </xf>
    <xf numFmtId="0" fontId="5" fillId="3" borderId="0" xfId="0" applyFont="1" applyFill="1" applyBorder="1" applyAlignment="1" applyProtection="1">
      <alignment horizontal="left" vertical="center" wrapText="1"/>
    </xf>
    <xf numFmtId="0" fontId="25" fillId="8" borderId="36" xfId="4" applyBorder="1" applyAlignment="1" applyProtection="1">
      <alignment horizontal="center" wrapText="1"/>
      <protection locked="0"/>
    </xf>
    <xf numFmtId="0" fontId="25" fillId="8" borderId="58" xfId="4" applyBorder="1" applyAlignment="1" applyProtection="1">
      <alignment horizontal="center" wrapText="1"/>
      <protection locked="0"/>
    </xf>
    <xf numFmtId="0" fontId="25" fillId="8" borderId="33" xfId="4" applyBorder="1" applyAlignment="1" applyProtection="1">
      <alignment horizontal="center" wrapText="1"/>
      <protection locked="0"/>
    </xf>
    <xf numFmtId="0" fontId="25" fillId="8" borderId="43" xfId="4" applyBorder="1" applyAlignment="1" applyProtection="1">
      <alignment horizontal="center" wrapText="1"/>
      <protection locked="0"/>
    </xf>
    <xf numFmtId="0" fontId="28" fillId="11" borderId="27" xfId="0" applyFont="1" applyFill="1" applyBorder="1" applyAlignment="1" applyProtection="1">
      <alignment horizontal="center" vertical="center" wrapText="1"/>
    </xf>
    <xf numFmtId="0" fontId="28" fillId="11" borderId="52" xfId="0" applyFont="1" applyFill="1" applyBorder="1" applyAlignment="1" applyProtection="1">
      <alignment horizontal="center" vertical="center" wrapText="1"/>
    </xf>
    <xf numFmtId="0" fontId="33" fillId="8" borderId="27" xfId="4" applyFont="1" applyBorder="1" applyAlignment="1" applyProtection="1">
      <alignment horizontal="center" vertical="center" wrapText="1"/>
      <protection locked="0"/>
    </xf>
    <xf numFmtId="0" fontId="33" fillId="8" borderId="52" xfId="4" applyFont="1" applyBorder="1" applyAlignment="1" applyProtection="1">
      <alignment horizontal="center" vertical="center" wrapText="1"/>
      <protection locked="0"/>
    </xf>
    <xf numFmtId="0" fontId="28" fillId="11" borderId="54" xfId="0" applyFont="1" applyFill="1" applyBorder="1" applyAlignment="1" applyProtection="1">
      <alignment horizontal="center" vertical="center" wrapText="1"/>
    </xf>
    <xf numFmtId="0" fontId="1" fillId="14" borderId="2" xfId="0" applyFont="1" applyFill="1" applyBorder="1" applyProtection="1">
      <protection locked="0"/>
    </xf>
    <xf numFmtId="2" fontId="1" fillId="18" borderId="12" xfId="0" applyNumberFormat="1" applyFont="1" applyFill="1" applyBorder="1" applyAlignment="1" applyProtection="1">
      <alignment horizontal="left" vertical="top" wrapText="1"/>
    </xf>
    <xf numFmtId="2" fontId="1" fillId="18" borderId="3" xfId="0" applyNumberFormat="1" applyFont="1" applyFill="1" applyBorder="1" applyAlignment="1" applyProtection="1">
      <alignment horizontal="left" vertical="top" wrapText="1"/>
    </xf>
    <xf numFmtId="0" fontId="1" fillId="14" borderId="2" xfId="0" applyFont="1" applyFill="1" applyBorder="1" applyAlignment="1" applyProtection="1">
      <alignment wrapText="1"/>
      <protection locked="0"/>
    </xf>
    <xf numFmtId="0" fontId="9" fillId="0" borderId="0" xfId="0" applyFont="1"/>
    <xf numFmtId="0" fontId="37" fillId="18" borderId="1" xfId="0" applyFont="1" applyFill="1" applyBorder="1" applyAlignment="1">
      <alignment horizontal="left" vertical="center" wrapText="1"/>
    </xf>
    <xf numFmtId="9" fontId="37" fillId="18" borderId="1" xfId="0" applyNumberFormat="1" applyFont="1" applyFill="1" applyBorder="1" applyAlignment="1">
      <alignment horizontal="left" vertical="center" wrapText="1"/>
    </xf>
    <xf numFmtId="0" fontId="38" fillId="18" borderId="1" xfId="0" applyFont="1" applyFill="1" applyBorder="1" applyAlignment="1">
      <alignment horizontal="left" vertical="center" wrapText="1"/>
    </xf>
    <xf numFmtId="0" fontId="38" fillId="18" borderId="13" xfId="0" applyFont="1" applyFill="1" applyBorder="1" applyAlignment="1">
      <alignment horizontal="left" vertical="center" wrapText="1"/>
    </xf>
    <xf numFmtId="0" fontId="1" fillId="3" borderId="78" xfId="0" applyFont="1" applyFill="1" applyBorder="1" applyProtection="1"/>
    <xf numFmtId="0" fontId="1" fillId="3" borderId="76" xfId="0" applyFont="1" applyFill="1" applyBorder="1" applyAlignment="1" applyProtection="1">
      <alignment horizontal="left" vertical="center" wrapText="1"/>
    </xf>
    <xf numFmtId="0" fontId="1" fillId="3" borderId="76" xfId="0" applyFont="1" applyFill="1" applyBorder="1" applyAlignment="1" applyProtection="1">
      <alignment vertical="top" wrapText="1"/>
    </xf>
    <xf numFmtId="0" fontId="0" fillId="3" borderId="76" xfId="0" applyFill="1" applyBorder="1" applyAlignment="1"/>
    <xf numFmtId="0" fontId="1" fillId="3" borderId="79" xfId="0" applyFont="1" applyFill="1" applyBorder="1" applyProtection="1"/>
    <xf numFmtId="10" fontId="25" fillId="8" borderId="9" xfId="4" applyNumberFormat="1" applyBorder="1" applyAlignment="1" applyProtection="1">
      <alignment wrapText="1"/>
      <protection locked="0"/>
    </xf>
    <xf numFmtId="0" fontId="25" fillId="8" borderId="9" xfId="4" applyNumberFormat="1" applyBorder="1" applyAlignment="1" applyProtection="1">
      <alignment horizontal="center" vertical="center"/>
      <protection locked="0"/>
    </xf>
    <xf numFmtId="0" fontId="25" fillId="8" borderId="31" xfId="12" applyNumberFormat="1" applyFont="1" applyFill="1" applyBorder="1" applyAlignment="1" applyProtection="1">
      <protection locked="0"/>
    </xf>
    <xf numFmtId="0" fontId="67" fillId="0" borderId="31" xfId="0" applyFont="1" applyBorder="1" applyAlignment="1">
      <alignment horizontal="left" vertical="top" wrapText="1"/>
    </xf>
    <xf numFmtId="0" fontId="67" fillId="0" borderId="39" xfId="0" applyFont="1" applyBorder="1" applyAlignment="1">
      <alignment horizontal="left" vertical="top" wrapText="1"/>
    </xf>
    <xf numFmtId="0" fontId="60" fillId="0" borderId="9" xfId="0" applyFont="1" applyBorder="1" applyAlignment="1">
      <alignment horizontal="left" vertical="top" wrapText="1"/>
    </xf>
    <xf numFmtId="0" fontId="61" fillId="2" borderId="27" xfId="0" applyFont="1" applyFill="1" applyBorder="1" applyAlignment="1" applyProtection="1">
      <alignment horizontal="left" vertical="top" wrapText="1"/>
    </xf>
    <xf numFmtId="17" fontId="0" fillId="2" borderId="1" xfId="0" applyNumberFormat="1" applyFill="1" applyBorder="1" applyAlignment="1">
      <alignment horizontal="left" vertical="top" wrapText="1"/>
    </xf>
    <xf numFmtId="166" fontId="60" fillId="0" borderId="9" xfId="5" applyNumberFormat="1" applyFont="1" applyBorder="1" applyAlignment="1">
      <alignment horizontal="left" vertical="top" wrapText="1"/>
    </xf>
    <xf numFmtId="0" fontId="40" fillId="2" borderId="20" xfId="0" applyFont="1" applyFill="1" applyBorder="1" applyAlignment="1" applyProtection="1">
      <alignment horizontal="center"/>
    </xf>
    <xf numFmtId="0" fontId="48" fillId="2" borderId="0" xfId="0" applyFont="1" applyFill="1" applyBorder="1" applyAlignment="1" applyProtection="1">
      <alignment horizontal="center" vertical="center" wrapText="1"/>
    </xf>
    <xf numFmtId="17" fontId="44" fillId="2" borderId="0" xfId="0" applyNumberFormat="1" applyFont="1" applyFill="1" applyBorder="1" applyAlignment="1" applyProtection="1">
      <alignment vertical="top" wrapText="1"/>
    </xf>
    <xf numFmtId="0" fontId="44" fillId="3" borderId="76" xfId="0" applyFont="1" applyFill="1" applyBorder="1" applyAlignment="1" applyProtection="1">
      <alignment vertical="top" wrapText="1"/>
    </xf>
    <xf numFmtId="2" fontId="50" fillId="0" borderId="29" xfId="0" applyNumberFormat="1" applyFont="1" applyBorder="1"/>
    <xf numFmtId="0" fontId="9" fillId="3" borderId="0" xfId="0" applyFont="1" applyFill="1" applyBorder="1" applyAlignment="1" applyProtection="1">
      <alignment horizontal="left" vertical="top" wrapText="1"/>
    </xf>
    <xf numFmtId="0" fontId="5" fillId="3" borderId="0" xfId="0" applyFont="1" applyFill="1" applyBorder="1" applyAlignment="1" applyProtection="1">
      <alignment horizontal="left" vertical="center" wrapText="1"/>
    </xf>
    <xf numFmtId="0" fontId="60" fillId="0" borderId="9" xfId="0" applyFont="1" applyBorder="1" applyAlignment="1">
      <alignment horizontal="left" vertical="top" wrapText="1"/>
    </xf>
    <xf numFmtId="0" fontId="68" fillId="0" borderId="9" xfId="0" applyFont="1" applyBorder="1" applyAlignment="1">
      <alignment horizontal="left" vertical="top" wrapText="1"/>
    </xf>
    <xf numFmtId="0" fontId="0" fillId="0" borderId="0" xfId="0" applyAlignment="1">
      <alignment horizontal="left" vertical="top" wrapText="1"/>
    </xf>
    <xf numFmtId="0" fontId="70" fillId="17" borderId="9" xfId="0" applyFont="1" applyFill="1" applyBorder="1" applyAlignment="1">
      <alignment horizontal="center"/>
    </xf>
    <xf numFmtId="0" fontId="8" fillId="3" borderId="0" xfId="0" applyFont="1" applyFill="1" applyBorder="1" applyAlignment="1" applyProtection="1">
      <alignment horizontal="left" vertical="top" wrapText="1"/>
    </xf>
    <xf numFmtId="0" fontId="8" fillId="3" borderId="19" xfId="0" applyFont="1" applyFill="1" applyBorder="1" applyAlignment="1" applyProtection="1">
      <alignment horizontal="left" vertical="top" wrapText="1"/>
    </xf>
    <xf numFmtId="0" fontId="9" fillId="2" borderId="1" xfId="0" applyFont="1" applyFill="1" applyBorder="1" applyAlignment="1" applyProtection="1">
      <alignment horizontal="left" vertical="top" wrapText="1"/>
    </xf>
    <xf numFmtId="0" fontId="8" fillId="2" borderId="12" xfId="0" applyFont="1" applyFill="1" applyBorder="1" applyAlignment="1" applyProtection="1">
      <alignment horizontal="left" vertical="top" wrapText="1"/>
    </xf>
    <xf numFmtId="0" fontId="8" fillId="18" borderId="51" xfId="0" applyFont="1" applyFill="1" applyBorder="1" applyAlignment="1" applyProtection="1">
      <alignment horizontal="left" vertical="top" wrapText="1"/>
    </xf>
    <xf numFmtId="0" fontId="8" fillId="18" borderId="52" xfId="0" applyFont="1" applyFill="1" applyBorder="1" applyAlignment="1" applyProtection="1">
      <alignment horizontal="left" vertical="top" wrapText="1"/>
    </xf>
    <xf numFmtId="0" fontId="8" fillId="3" borderId="20" xfId="0" applyFont="1" applyFill="1" applyBorder="1" applyAlignment="1" applyProtection="1">
      <alignment horizontal="left" vertical="top" wrapText="1"/>
    </xf>
    <xf numFmtId="0" fontId="53" fillId="3" borderId="22" xfId="0" applyFont="1" applyFill="1" applyBorder="1" applyAlignment="1" applyProtection="1">
      <alignment horizontal="left" vertical="top" wrapText="1"/>
    </xf>
    <xf numFmtId="0" fontId="53" fillId="3" borderId="79" xfId="0" applyFont="1" applyFill="1" applyBorder="1" applyAlignment="1" applyProtection="1">
      <alignment horizontal="left" vertical="top" wrapText="1"/>
    </xf>
    <xf numFmtId="0" fontId="0" fillId="3" borderId="17" xfId="0" applyFill="1" applyBorder="1" applyAlignment="1">
      <alignment horizontal="left" vertical="top" wrapText="1"/>
    </xf>
    <xf numFmtId="0" fontId="0" fillId="3" borderId="19" xfId="0" applyFill="1" applyBorder="1" applyAlignment="1">
      <alignment horizontal="left" vertical="top" wrapText="1"/>
    </xf>
    <xf numFmtId="0" fontId="1" fillId="14" borderId="2" xfId="0" applyFont="1" applyFill="1" applyBorder="1" applyAlignment="1" applyProtection="1">
      <alignment horizontal="left" vertical="top" wrapText="1"/>
      <protection locked="0"/>
    </xf>
    <xf numFmtId="0" fontId="73" fillId="0" borderId="58" xfId="0" applyFont="1" applyBorder="1" applyAlignment="1">
      <alignment horizontal="left" vertical="top" wrapText="1"/>
    </xf>
    <xf numFmtId="0" fontId="73" fillId="0" borderId="9" xfId="0" applyFont="1" applyBorder="1" applyAlignment="1">
      <alignment horizontal="left" vertical="top" wrapText="1"/>
    </xf>
    <xf numFmtId="0" fontId="8" fillId="0" borderId="9" xfId="0" applyFont="1" applyBorder="1" applyAlignment="1">
      <alignment horizontal="left" vertical="top" wrapText="1"/>
    </xf>
    <xf numFmtId="0" fontId="8" fillId="0" borderId="9" xfId="0" applyFont="1" applyBorder="1" applyAlignment="1">
      <alignment horizontal="left" vertical="top"/>
    </xf>
    <xf numFmtId="0" fontId="8" fillId="2" borderId="9" xfId="0" applyFont="1" applyFill="1" applyBorder="1" applyAlignment="1" applyProtection="1">
      <alignment horizontal="left" vertical="top" wrapText="1"/>
    </xf>
    <xf numFmtId="2" fontId="48" fillId="0" borderId="35" xfId="0" applyNumberFormat="1" applyFont="1" applyFill="1" applyBorder="1" applyAlignment="1" applyProtection="1">
      <alignment horizontal="right" vertical="center" wrapText="1"/>
    </xf>
    <xf numFmtId="2" fontId="44" fillId="0" borderId="35" xfId="0" applyNumberFormat="1" applyFont="1" applyFill="1" applyBorder="1" applyAlignment="1" applyProtection="1">
      <alignment horizontal="right" vertical="center" wrapText="1"/>
    </xf>
    <xf numFmtId="0" fontId="50" fillId="0" borderId="0" xfId="0" applyFont="1" applyAlignment="1">
      <alignment wrapText="1"/>
    </xf>
    <xf numFmtId="2" fontId="0" fillId="18" borderId="77" xfId="0" applyNumberFormat="1" applyFill="1" applyBorder="1" applyAlignment="1">
      <alignment horizontal="left" wrapText="1"/>
    </xf>
    <xf numFmtId="2" fontId="1" fillId="18" borderId="28" xfId="0" applyNumberFormat="1" applyFont="1" applyFill="1" applyBorder="1" applyAlignment="1" applyProtection="1">
      <alignment horizontal="left" vertical="center" wrapText="1"/>
    </xf>
    <xf numFmtId="2" fontId="0" fillId="18" borderId="1" xfId="0" applyNumberFormat="1" applyFill="1" applyBorder="1" applyAlignment="1">
      <alignment horizontal="left" vertical="center" wrapText="1"/>
    </xf>
    <xf numFmtId="0" fontId="0" fillId="2" borderId="1" xfId="0" applyFill="1" applyBorder="1" applyAlignment="1">
      <alignment horizontal="left"/>
    </xf>
    <xf numFmtId="0" fontId="74" fillId="2" borderId="1" xfId="0" applyFont="1" applyFill="1" applyBorder="1" applyAlignment="1">
      <alignment horizontal="left" vertical="center"/>
    </xf>
    <xf numFmtId="0" fontId="37" fillId="18" borderId="1" xfId="0" applyFont="1" applyFill="1" applyBorder="1" applyAlignment="1">
      <alignment horizontal="left" vertical="center"/>
    </xf>
    <xf numFmtId="0" fontId="37" fillId="18" borderId="13" xfId="0" applyFont="1" applyFill="1" applyBorder="1" applyAlignment="1">
      <alignment horizontal="left" vertical="center"/>
    </xf>
    <xf numFmtId="0" fontId="1" fillId="5" borderId="0" xfId="0" applyFont="1" applyFill="1" applyBorder="1" applyAlignment="1" applyProtection="1">
      <alignment horizontal="left" vertical="center"/>
    </xf>
    <xf numFmtId="0" fontId="8" fillId="3" borderId="0" xfId="0" applyFont="1" applyFill="1" applyBorder="1" applyAlignment="1" applyProtection="1">
      <alignment horizontal="left" vertical="top" wrapText="1"/>
    </xf>
    <xf numFmtId="0" fontId="0" fillId="0" borderId="0" xfId="0" applyAlignment="1">
      <alignment horizontal="left" vertical="top" wrapText="1"/>
    </xf>
    <xf numFmtId="0" fontId="60" fillId="0" borderId="0" xfId="0" applyFont="1" applyAlignment="1">
      <alignment horizontal="left" vertical="top" wrapText="1"/>
    </xf>
    <xf numFmtId="2" fontId="48" fillId="2" borderId="17" xfId="0" applyNumberFormat="1" applyFont="1" applyFill="1" applyBorder="1" applyAlignment="1" applyProtection="1">
      <alignment horizontal="right" vertical="center" wrapText="1"/>
    </xf>
    <xf numFmtId="0" fontId="48" fillId="2" borderId="14" xfId="0" applyFont="1" applyFill="1" applyBorder="1" applyAlignment="1" applyProtection="1">
      <alignment horizontal="right" vertical="center" wrapText="1"/>
    </xf>
    <xf numFmtId="2" fontId="44" fillId="2" borderId="39" xfId="0" applyNumberFormat="1" applyFont="1" applyFill="1" applyBorder="1" applyAlignment="1" applyProtection="1">
      <alignment vertical="top" wrapText="1"/>
    </xf>
    <xf numFmtId="0" fontId="0" fillId="0" borderId="0" xfId="0" applyAlignment="1">
      <alignment vertical="top" wrapText="1"/>
    </xf>
    <xf numFmtId="0" fontId="8" fillId="3" borderId="9" xfId="0" applyFont="1" applyFill="1" applyBorder="1" applyAlignment="1" applyProtection="1">
      <alignment horizontal="left" vertical="top" wrapText="1"/>
    </xf>
    <xf numFmtId="0" fontId="9" fillId="2" borderId="1" xfId="0" applyFont="1" applyFill="1" applyBorder="1" applyAlignment="1" applyProtection="1">
      <alignment vertical="top" wrapText="1"/>
    </xf>
    <xf numFmtId="0" fontId="9" fillId="2" borderId="1" xfId="0" applyFont="1" applyFill="1" applyBorder="1" applyAlignment="1" applyProtection="1">
      <alignment horizontal="center" vertical="top" wrapText="1"/>
    </xf>
    <xf numFmtId="0" fontId="75" fillId="3" borderId="0" xfId="0" applyFont="1" applyFill="1" applyAlignment="1">
      <alignment horizontal="left"/>
    </xf>
    <xf numFmtId="0" fontId="76" fillId="3" borderId="76" xfId="0" applyFont="1" applyFill="1" applyBorder="1" applyAlignment="1">
      <alignment horizontal="left"/>
    </xf>
    <xf numFmtId="0" fontId="9" fillId="3" borderId="0" xfId="0" applyFont="1" applyFill="1" applyBorder="1" applyAlignment="1" applyProtection="1">
      <alignment horizontal="center" vertical="center" wrapText="1"/>
    </xf>
    <xf numFmtId="0" fontId="8" fillId="2" borderId="24" xfId="0" applyFont="1" applyFill="1" applyBorder="1" applyAlignment="1" applyProtection="1">
      <alignment vertical="center" wrapText="1"/>
    </xf>
    <xf numFmtId="0" fontId="8" fillId="2" borderId="19" xfId="0" applyFont="1" applyFill="1" applyBorder="1" applyAlignment="1" applyProtection="1">
      <alignment vertical="center" wrapText="1"/>
    </xf>
    <xf numFmtId="0" fontId="8" fillId="2" borderId="0" xfId="0" applyFont="1" applyFill="1" applyBorder="1" applyAlignment="1" applyProtection="1">
      <alignment vertical="center" wrapText="1"/>
    </xf>
    <xf numFmtId="0" fontId="9" fillId="3" borderId="20" xfId="0" applyFont="1" applyFill="1" applyBorder="1" applyProtection="1"/>
    <xf numFmtId="15" fontId="44" fillId="2" borderId="13" xfId="0" applyNumberFormat="1" applyFont="1" applyFill="1" applyBorder="1" applyAlignment="1" applyProtection="1">
      <alignment horizontal="center" vertical="center"/>
    </xf>
    <xf numFmtId="0" fontId="44" fillId="2" borderId="12" xfId="0" applyFont="1" applyFill="1" applyBorder="1" applyAlignment="1" applyProtection="1">
      <alignment horizontal="center" vertical="center"/>
    </xf>
    <xf numFmtId="0" fontId="48" fillId="3" borderId="19" xfId="0" applyFont="1" applyFill="1" applyBorder="1" applyAlignment="1" applyProtection="1">
      <alignment horizontal="right" wrapText="1"/>
    </xf>
    <xf numFmtId="0" fontId="48" fillId="3" borderId="20" xfId="0" applyFont="1" applyFill="1" applyBorder="1" applyAlignment="1" applyProtection="1">
      <alignment horizontal="right" wrapText="1"/>
    </xf>
    <xf numFmtId="0" fontId="48" fillId="3" borderId="0" xfId="0" applyFont="1" applyFill="1" applyBorder="1" applyAlignment="1" applyProtection="1">
      <alignment horizontal="right" wrapText="1"/>
    </xf>
    <xf numFmtId="0" fontId="48" fillId="3" borderId="19" xfId="0" applyFont="1" applyFill="1" applyBorder="1" applyAlignment="1" applyProtection="1">
      <alignment horizontal="right" vertical="top" wrapText="1"/>
    </xf>
    <xf numFmtId="0" fontId="48" fillId="3" borderId="20" xfId="0" applyFont="1" applyFill="1" applyBorder="1" applyAlignment="1" applyProtection="1">
      <alignment horizontal="right" vertical="top" wrapText="1"/>
    </xf>
    <xf numFmtId="0" fontId="56" fillId="3" borderId="0" xfId="0" applyFont="1" applyFill="1" applyBorder="1" applyAlignment="1" applyProtection="1">
      <alignment horizontal="left" vertical="center" wrapText="1"/>
    </xf>
    <xf numFmtId="3" fontId="45" fillId="2" borderId="42" xfId="0" applyNumberFormat="1" applyFont="1" applyFill="1" applyBorder="1" applyAlignment="1" applyProtection="1">
      <alignment horizontal="center" vertical="top" wrapText="1"/>
      <protection locked="0"/>
    </xf>
    <xf numFmtId="3" fontId="45" fillId="2" borderId="28" xfId="0" applyNumberFormat="1" applyFont="1" applyFill="1" applyBorder="1" applyAlignment="1" applyProtection="1">
      <alignment horizontal="center" vertical="top" wrapText="1"/>
      <protection locked="0"/>
    </xf>
    <xf numFmtId="3" fontId="44" fillId="2" borderId="42" xfId="0" applyNumberFormat="1" applyFont="1" applyFill="1" applyBorder="1" applyAlignment="1" applyProtection="1">
      <alignment horizontal="center" vertical="top" wrapText="1"/>
      <protection locked="0"/>
    </xf>
    <xf numFmtId="3" fontId="44" fillId="2" borderId="28" xfId="0" applyNumberFormat="1" applyFont="1" applyFill="1" applyBorder="1" applyAlignment="1" applyProtection="1">
      <alignment horizontal="center" vertical="top" wrapText="1"/>
      <protection locked="0"/>
    </xf>
    <xf numFmtId="0" fontId="44" fillId="0" borderId="0" xfId="0" applyFont="1" applyFill="1" applyBorder="1" applyAlignment="1" applyProtection="1">
      <alignment horizontal="left" vertical="center" wrapText="1"/>
    </xf>
    <xf numFmtId="0" fontId="44" fillId="0" borderId="0" xfId="0" applyFont="1" applyFill="1" applyBorder="1" applyAlignment="1" applyProtection="1">
      <alignment vertical="top" wrapText="1"/>
      <protection locked="0"/>
    </xf>
    <xf numFmtId="0" fontId="48" fillId="0" borderId="0" xfId="0" applyFont="1" applyFill="1" applyBorder="1" applyAlignment="1" applyProtection="1">
      <alignment horizontal="left" vertical="center" wrapText="1"/>
    </xf>
    <xf numFmtId="0" fontId="48" fillId="3" borderId="22" xfId="0" applyFont="1" applyFill="1" applyBorder="1" applyAlignment="1" applyProtection="1">
      <alignment horizontal="left" vertical="center" wrapText="1"/>
    </xf>
    <xf numFmtId="0" fontId="48" fillId="0" borderId="0" xfId="0" applyFont="1" applyFill="1" applyBorder="1" applyAlignment="1" applyProtection="1">
      <alignment horizontal="center" vertical="top" wrapText="1"/>
    </xf>
    <xf numFmtId="0" fontId="48" fillId="3" borderId="0" xfId="0" applyFont="1" applyFill="1" applyBorder="1" applyAlignment="1" applyProtection="1">
      <alignment horizontal="left" vertical="center" wrapText="1"/>
    </xf>
    <xf numFmtId="0" fontId="44" fillId="2" borderId="42" xfId="0" applyFont="1" applyFill="1" applyBorder="1" applyAlignment="1" applyProtection="1">
      <alignment vertical="top" wrapText="1"/>
      <protection locked="0"/>
    </xf>
    <xf numFmtId="0" fontId="44" fillId="2" borderId="28" xfId="0" applyFont="1" applyFill="1" applyBorder="1" applyAlignment="1" applyProtection="1">
      <alignment vertical="top" wrapText="1"/>
      <protection locked="0"/>
    </xf>
    <xf numFmtId="3" fontId="44" fillId="2" borderId="42" xfId="0" applyNumberFormat="1" applyFont="1" applyFill="1" applyBorder="1" applyAlignment="1" applyProtection="1">
      <alignment vertical="top" wrapText="1"/>
      <protection locked="0"/>
    </xf>
    <xf numFmtId="3" fontId="44" fillId="2" borderId="28" xfId="0" applyNumberFormat="1" applyFont="1" applyFill="1" applyBorder="1" applyAlignment="1" applyProtection="1">
      <alignment vertical="top" wrapText="1"/>
      <protection locked="0"/>
    </xf>
    <xf numFmtId="0" fontId="40" fillId="2" borderId="42" xfId="0" applyFont="1" applyFill="1" applyBorder="1" applyAlignment="1" applyProtection="1">
      <alignment horizontal="center"/>
    </xf>
    <xf numFmtId="0" fontId="40" fillId="2" borderId="14" xfId="0" applyFont="1" applyFill="1" applyBorder="1" applyAlignment="1" applyProtection="1">
      <alignment horizontal="center"/>
    </xf>
    <xf numFmtId="0" fontId="40" fillId="2" borderId="28" xfId="0" applyFont="1" applyFill="1" applyBorder="1" applyAlignment="1" applyProtection="1">
      <alignment horizontal="center"/>
    </xf>
    <xf numFmtId="0" fontId="41" fillId="3" borderId="0" xfId="0" applyFont="1" applyFill="1" applyBorder="1" applyAlignment="1" applyProtection="1">
      <alignment vertical="top" wrapText="1"/>
    </xf>
    <xf numFmtId="0" fontId="48" fillId="2" borderId="42" xfId="0" applyFont="1" applyFill="1" applyBorder="1" applyAlignment="1" applyProtection="1">
      <alignment horizontal="center" vertical="top" wrapText="1"/>
    </xf>
    <xf numFmtId="0" fontId="48" fillId="2" borderId="28" xfId="0" applyFont="1" applyFill="1" applyBorder="1" applyAlignment="1" applyProtection="1">
      <alignment horizontal="center" vertical="top" wrapText="1"/>
    </xf>
    <xf numFmtId="0" fontId="51" fillId="3" borderId="0" xfId="0" applyFont="1" applyFill="1" applyBorder="1" applyAlignment="1" applyProtection="1">
      <alignment horizontal="center"/>
    </xf>
    <xf numFmtId="0" fontId="51" fillId="3" borderId="19" xfId="0" applyFont="1" applyFill="1" applyBorder="1" applyAlignment="1" applyProtection="1">
      <alignment horizontal="center" wrapText="1"/>
    </xf>
    <xf numFmtId="0" fontId="51" fillId="3" borderId="0" xfId="0" applyFont="1" applyFill="1" applyBorder="1" applyAlignment="1" applyProtection="1">
      <alignment horizontal="center" wrapText="1"/>
    </xf>
    <xf numFmtId="0" fontId="44" fillId="2" borderId="42" xfId="0" applyFont="1" applyFill="1" applyBorder="1" applyAlignment="1" applyProtection="1">
      <alignment horizontal="left" vertical="top" wrapText="1"/>
      <protection locked="0"/>
    </xf>
    <xf numFmtId="0" fontId="44" fillId="2" borderId="28" xfId="0" applyFont="1" applyFill="1" applyBorder="1" applyAlignment="1" applyProtection="1">
      <alignment horizontal="left" vertical="top" wrapText="1"/>
      <protection locked="0"/>
    </xf>
    <xf numFmtId="0" fontId="56" fillId="3" borderId="0" xfId="0" applyFont="1" applyFill="1" applyBorder="1" applyAlignment="1" applyProtection="1">
      <alignment horizontal="left" vertical="top" wrapText="1"/>
    </xf>
    <xf numFmtId="0" fontId="7" fillId="2" borderId="42" xfId="0" applyFont="1" applyFill="1" applyBorder="1" applyAlignment="1" applyProtection="1">
      <alignment horizontal="left" vertical="top" wrapText="1"/>
    </xf>
    <xf numFmtId="0" fontId="7" fillId="2" borderId="14" xfId="0" applyFont="1" applyFill="1" applyBorder="1" applyAlignment="1" applyProtection="1">
      <alignment horizontal="left" vertical="top" wrapText="1"/>
    </xf>
    <xf numFmtId="0" fontId="7" fillId="2" borderId="28" xfId="0" applyFont="1" applyFill="1" applyBorder="1" applyAlignment="1" applyProtection="1">
      <alignment horizontal="left" vertical="top" wrapText="1"/>
    </xf>
    <xf numFmtId="0" fontId="8" fillId="3" borderId="0" xfId="0" applyFont="1" applyFill="1" applyBorder="1" applyAlignment="1" applyProtection="1">
      <alignment horizontal="left" vertical="top" wrapText="1"/>
    </xf>
    <xf numFmtId="0" fontId="9" fillId="3" borderId="0" xfId="0" applyFont="1" applyFill="1" applyBorder="1" applyAlignment="1" applyProtection="1">
      <alignment horizontal="left" vertical="top" wrapText="1"/>
    </xf>
    <xf numFmtId="0" fontId="5" fillId="3" borderId="76" xfId="0" applyFont="1" applyFill="1" applyBorder="1" applyAlignment="1" applyProtection="1">
      <alignment horizontal="left" vertical="top" wrapText="1"/>
    </xf>
    <xf numFmtId="0" fontId="9" fillId="2" borderId="42" xfId="0" applyFont="1" applyFill="1" applyBorder="1" applyAlignment="1" applyProtection="1">
      <alignment horizontal="left" vertical="top" wrapText="1"/>
    </xf>
    <xf numFmtId="0" fontId="9" fillId="2" borderId="28" xfId="0" applyFont="1" applyFill="1" applyBorder="1" applyAlignment="1" applyProtection="1">
      <alignment horizontal="left" vertical="top" wrapText="1"/>
    </xf>
    <xf numFmtId="0" fontId="8" fillId="2" borderId="47" xfId="0" applyFont="1" applyFill="1" applyBorder="1" applyAlignment="1" applyProtection="1">
      <alignment horizontal="left" vertical="top" wrapText="1"/>
    </xf>
    <xf numFmtId="0" fontId="8" fillId="2" borderId="49" xfId="0" applyFont="1" applyFill="1" applyBorder="1" applyAlignment="1" applyProtection="1">
      <alignment horizontal="left" vertical="top" wrapText="1"/>
    </xf>
    <xf numFmtId="0" fontId="8" fillId="18" borderId="27" xfId="0" applyFont="1" applyFill="1" applyBorder="1" applyAlignment="1" applyProtection="1">
      <alignment horizontal="left" vertical="top" wrapText="1"/>
    </xf>
    <xf numFmtId="0" fontId="8" fillId="18" borderId="52" xfId="0" applyFont="1" applyFill="1" applyBorder="1" applyAlignment="1" applyProtection="1">
      <alignment horizontal="left" vertical="top" wrapText="1"/>
    </xf>
    <xf numFmtId="0" fontId="8" fillId="13" borderId="13" xfId="0" applyFont="1" applyFill="1" applyBorder="1" applyAlignment="1" applyProtection="1">
      <alignment horizontal="left" vertical="top" wrapText="1"/>
      <protection locked="0"/>
    </xf>
    <xf numFmtId="0" fontId="8" fillId="13" borderId="24" xfId="0" applyFont="1" applyFill="1" applyBorder="1" applyAlignment="1" applyProtection="1">
      <alignment horizontal="left" vertical="top" wrapText="1"/>
      <protection locked="0"/>
    </xf>
    <xf numFmtId="0" fontId="8" fillId="13" borderId="12" xfId="0" applyFont="1" applyFill="1" applyBorder="1" applyAlignment="1" applyProtection="1">
      <alignment horizontal="left" vertical="top" wrapText="1"/>
      <protection locked="0"/>
    </xf>
    <xf numFmtId="0" fontId="8" fillId="0" borderId="27" xfId="0" applyFont="1" applyBorder="1" applyAlignment="1">
      <alignment horizontal="left" vertical="top" wrapText="1"/>
    </xf>
    <xf numFmtId="0" fontId="8" fillId="0" borderId="54" xfId="0" applyFont="1" applyBorder="1" applyAlignment="1">
      <alignment horizontal="left" vertical="top" wrapText="1"/>
    </xf>
    <xf numFmtId="0" fontId="8" fillId="2" borderId="27" xfId="0" applyFont="1" applyFill="1" applyBorder="1" applyAlignment="1" applyProtection="1">
      <alignment horizontal="left" vertical="top" wrapText="1"/>
    </xf>
    <xf numFmtId="0" fontId="8" fillId="2" borderId="54" xfId="0" applyFont="1" applyFill="1" applyBorder="1" applyAlignment="1" applyProtection="1">
      <alignment horizontal="left" vertical="top" wrapText="1"/>
    </xf>
    <xf numFmtId="0" fontId="9" fillId="3" borderId="0" xfId="0" applyFont="1" applyFill="1" applyAlignment="1">
      <alignment horizontal="left" vertical="top" wrapText="1"/>
    </xf>
    <xf numFmtId="0" fontId="8" fillId="3" borderId="76" xfId="0" applyFont="1" applyFill="1" applyBorder="1" applyAlignment="1" applyProtection="1">
      <alignment horizontal="left" vertical="top" wrapText="1"/>
    </xf>
    <xf numFmtId="0" fontId="8" fillId="2" borderId="42" xfId="0" applyFont="1" applyFill="1" applyBorder="1" applyAlignment="1" applyProtection="1">
      <alignment horizontal="left" vertical="top" wrapText="1"/>
    </xf>
    <xf numFmtId="0" fontId="8" fillId="2" borderId="14" xfId="0" applyFont="1" applyFill="1" applyBorder="1" applyAlignment="1" applyProtection="1">
      <alignment horizontal="left" vertical="top" wrapText="1"/>
    </xf>
    <xf numFmtId="0" fontId="8" fillId="2" borderId="28" xfId="0" applyFont="1" applyFill="1" applyBorder="1" applyAlignment="1" applyProtection="1">
      <alignment horizontal="left" vertical="top" wrapText="1"/>
    </xf>
    <xf numFmtId="0" fontId="9" fillId="2" borderId="64" xfId="0" applyFont="1" applyFill="1" applyBorder="1" applyAlignment="1" applyProtection="1">
      <alignment horizontal="center" vertical="top" wrapText="1"/>
    </xf>
    <xf numFmtId="0" fontId="9" fillId="2" borderId="59" xfId="0" applyFont="1" applyFill="1" applyBorder="1" applyAlignment="1" applyProtection="1">
      <alignment horizontal="center" vertical="top" wrapText="1"/>
    </xf>
    <xf numFmtId="0" fontId="73" fillId="0" borderId="27" xfId="0" applyFont="1" applyBorder="1" applyAlignment="1">
      <alignment horizontal="center" vertical="top" wrapText="1"/>
    </xf>
    <xf numFmtId="0" fontId="73" fillId="0" borderId="54" xfId="0" applyFont="1" applyBorder="1" applyAlignment="1">
      <alignment horizontal="center" vertical="top" wrapText="1"/>
    </xf>
    <xf numFmtId="0" fontId="5" fillId="3" borderId="0" xfId="0" applyFont="1" applyFill="1" applyBorder="1" applyAlignment="1" applyProtection="1">
      <alignment horizontal="left" vertical="center" wrapText="1"/>
    </xf>
    <xf numFmtId="0" fontId="1" fillId="2" borderId="42" xfId="0" applyFont="1" applyFill="1" applyBorder="1" applyAlignment="1" applyProtection="1">
      <alignment horizontal="center" vertical="center" wrapText="1"/>
    </xf>
    <xf numFmtId="0" fontId="1" fillId="2" borderId="28"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5" fillId="0" borderId="78" xfId="0" applyFont="1" applyFill="1" applyBorder="1" applyAlignment="1" applyProtection="1">
      <alignment horizontal="center" vertical="center" wrapText="1"/>
    </xf>
    <xf numFmtId="0" fontId="5" fillId="0" borderId="76" xfId="0" applyFont="1" applyFill="1" applyBorder="1" applyAlignment="1" applyProtection="1">
      <alignment horizontal="center" vertical="center" wrapText="1"/>
    </xf>
    <xf numFmtId="0" fontId="5" fillId="0" borderId="79" xfId="0" applyFont="1" applyFill="1" applyBorder="1" applyAlignment="1" applyProtection="1">
      <alignment horizontal="center" vertical="center" wrapText="1"/>
    </xf>
    <xf numFmtId="0" fontId="2" fillId="3" borderId="76" xfId="0" applyFont="1" applyFill="1" applyBorder="1" applyAlignment="1" applyProtection="1">
      <alignment horizontal="center" vertical="center" wrapText="1"/>
    </xf>
    <xf numFmtId="0" fontId="16" fillId="2" borderId="42" xfId="1" applyFill="1" applyBorder="1" applyAlignment="1" applyProtection="1">
      <alignment horizontal="center"/>
      <protection locked="0"/>
    </xf>
    <xf numFmtId="0" fontId="16" fillId="2" borderId="14" xfId="1" applyFill="1" applyBorder="1" applyAlignment="1" applyProtection="1">
      <alignment horizontal="center"/>
      <protection locked="0"/>
    </xf>
    <xf numFmtId="0" fontId="16" fillId="2" borderId="28" xfId="1" applyFill="1" applyBorder="1" applyAlignment="1" applyProtection="1">
      <alignment horizontal="center"/>
      <protection locked="0"/>
    </xf>
    <xf numFmtId="17" fontId="0" fillId="2" borderId="13" xfId="0" applyNumberFormat="1" applyFill="1" applyBorder="1" applyAlignment="1">
      <alignment horizontal="left" vertical="center" wrapText="1"/>
    </xf>
    <xf numFmtId="0" fontId="0" fillId="0" borderId="77" xfId="0" applyBorder="1" applyAlignment="1">
      <alignment horizontal="left" vertical="center"/>
    </xf>
    <xf numFmtId="0" fontId="1" fillId="2" borderId="42" xfId="0" applyFont="1" applyFill="1" applyBorder="1" applyAlignment="1" applyProtection="1">
      <alignment horizontal="left" vertical="center" wrapText="1"/>
    </xf>
    <xf numFmtId="0" fontId="0" fillId="0" borderId="28" xfId="0" applyBorder="1" applyAlignment="1">
      <alignment horizontal="left" vertical="center" wrapText="1"/>
    </xf>
    <xf numFmtId="0" fontId="37" fillId="18" borderId="42" xfId="0" applyFont="1" applyFill="1" applyBorder="1" applyAlignment="1" applyProtection="1">
      <alignment horizontal="left" vertical="center" wrapText="1"/>
    </xf>
    <xf numFmtId="0" fontId="37" fillId="18" borderId="28" xfId="0" applyFont="1" applyFill="1" applyBorder="1" applyAlignment="1" applyProtection="1">
      <alignment horizontal="left" vertical="center" wrapText="1"/>
    </xf>
    <xf numFmtId="0" fontId="37" fillId="0" borderId="42" xfId="0" applyFont="1" applyBorder="1" applyAlignment="1">
      <alignment horizontal="left" vertical="center" wrapText="1"/>
    </xf>
    <xf numFmtId="0" fontId="37" fillId="0" borderId="28" xfId="0" applyFont="1" applyBorder="1" applyAlignment="1">
      <alignment horizontal="left" vertical="center" wrapText="1"/>
    </xf>
    <xf numFmtId="0" fontId="1" fillId="2" borderId="16"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2" borderId="14" xfId="0" applyFont="1" applyFill="1" applyBorder="1" applyAlignment="1" applyProtection="1">
      <alignment horizontal="center"/>
      <protection locked="0"/>
    </xf>
    <xf numFmtId="0" fontId="1" fillId="2" borderId="28" xfId="0" applyFont="1" applyFill="1" applyBorder="1" applyAlignment="1" applyProtection="1">
      <alignment horizontal="center"/>
      <protection locked="0"/>
    </xf>
    <xf numFmtId="0" fontId="8" fillId="2" borderId="16" xfId="0" applyFont="1" applyFill="1" applyBorder="1" applyAlignment="1" applyProtection="1">
      <alignment horizontal="center"/>
      <protection locked="0"/>
    </xf>
    <xf numFmtId="0" fontId="8" fillId="2" borderId="17" xfId="0" applyFont="1" applyFill="1" applyBorder="1" applyAlignment="1" applyProtection="1">
      <alignment horizontal="center"/>
      <protection locked="0"/>
    </xf>
    <xf numFmtId="0" fontId="8" fillId="2" borderId="18" xfId="0" applyFont="1" applyFill="1" applyBorder="1" applyAlignment="1" applyProtection="1">
      <alignment horizontal="center"/>
      <protection locked="0"/>
    </xf>
    <xf numFmtId="0" fontId="1" fillId="2" borderId="42" xfId="0" applyFont="1" applyFill="1" applyBorder="1" applyAlignment="1" applyProtection="1">
      <alignment horizontal="center"/>
      <protection locked="0"/>
    </xf>
    <xf numFmtId="0" fontId="8" fillId="2" borderId="44" xfId="0" applyFont="1" applyFill="1" applyBorder="1" applyAlignment="1" applyProtection="1">
      <alignment horizontal="left" vertical="center" wrapText="1"/>
    </xf>
    <xf numFmtId="0" fontId="8" fillId="2" borderId="45" xfId="0" applyFont="1" applyFill="1" applyBorder="1" applyAlignment="1" applyProtection="1">
      <alignment horizontal="left" vertical="center" wrapText="1"/>
    </xf>
    <xf numFmtId="0" fontId="8" fillId="2" borderId="46"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5" fillId="0" borderId="42"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0" fontId="5" fillId="0" borderId="28" xfId="0" applyFont="1" applyFill="1" applyBorder="1" applyAlignment="1" applyProtection="1">
      <alignment horizontal="center" vertical="center" wrapText="1"/>
    </xf>
    <xf numFmtId="0" fontId="8" fillId="2" borderId="47" xfId="0" applyFont="1" applyFill="1" applyBorder="1" applyAlignment="1" applyProtection="1">
      <alignment horizontal="left" vertical="center" wrapText="1"/>
    </xf>
    <xf numFmtId="0" fontId="8" fillId="2" borderId="48" xfId="0" applyFont="1" applyFill="1" applyBorder="1" applyAlignment="1" applyProtection="1">
      <alignment horizontal="left" vertical="center" wrapText="1"/>
    </xf>
    <xf numFmtId="0" fontId="8" fillId="2" borderId="49" xfId="0" applyFont="1" applyFill="1" applyBorder="1" applyAlignment="1" applyProtection="1">
      <alignment horizontal="left" vertical="center" wrapText="1"/>
    </xf>
    <xf numFmtId="0" fontId="8" fillId="2" borderId="50" xfId="0" applyFont="1" applyFill="1" applyBorder="1" applyAlignment="1" applyProtection="1">
      <alignment horizontal="left" vertical="center" wrapText="1"/>
    </xf>
    <xf numFmtId="0" fontId="8" fillId="2" borderId="51" xfId="0" applyFont="1" applyFill="1" applyBorder="1" applyAlignment="1" applyProtection="1">
      <alignment horizontal="left" vertical="center" wrapText="1"/>
    </xf>
    <xf numFmtId="0" fontId="8" fillId="2" borderId="52" xfId="0" applyFont="1" applyFill="1" applyBorder="1" applyAlignment="1" applyProtection="1">
      <alignment horizontal="left" vertical="center" wrapText="1"/>
    </xf>
    <xf numFmtId="0" fontId="7" fillId="2" borderId="42" xfId="0" applyFont="1" applyFill="1" applyBorder="1" applyAlignment="1" applyProtection="1">
      <alignment horizontal="center"/>
    </xf>
    <xf numFmtId="0" fontId="7" fillId="2" borderId="14" xfId="0" applyFont="1" applyFill="1" applyBorder="1" applyAlignment="1" applyProtection="1">
      <alignment horizontal="center"/>
    </xf>
    <xf numFmtId="0" fontId="7" fillId="2" borderId="28" xfId="0" applyFont="1" applyFill="1" applyBorder="1" applyAlignment="1" applyProtection="1">
      <alignment horizontal="center"/>
    </xf>
    <xf numFmtId="0" fontId="5" fillId="3" borderId="17" xfId="0" applyFont="1" applyFill="1" applyBorder="1" applyAlignment="1" applyProtection="1">
      <alignment horizontal="center" wrapText="1"/>
    </xf>
    <xf numFmtId="0" fontId="17" fillId="14" borderId="78" xfId="0" applyFont="1" applyFill="1" applyBorder="1" applyAlignment="1">
      <alignment horizontal="center" vertical="center"/>
    </xf>
    <xf numFmtId="0" fontId="17" fillId="14" borderId="76" xfId="0" applyFont="1" applyFill="1" applyBorder="1" applyAlignment="1">
      <alignment horizontal="center" vertical="center"/>
    </xf>
    <xf numFmtId="0" fontId="1" fillId="2" borderId="28" xfId="0" applyFont="1" applyFill="1" applyBorder="1" applyAlignment="1" applyProtection="1">
      <alignment horizontal="left" vertical="center" wrapText="1"/>
    </xf>
    <xf numFmtId="0" fontId="54" fillId="0" borderId="42" xfId="0" applyFont="1" applyBorder="1" applyAlignment="1">
      <alignment horizontal="left" vertical="top" wrapText="1"/>
    </xf>
    <xf numFmtId="0" fontId="54" fillId="0" borderId="28" xfId="0" applyFont="1" applyBorder="1" applyAlignment="1">
      <alignment horizontal="left" vertical="top" wrapText="1"/>
    </xf>
    <xf numFmtId="0" fontId="54" fillId="0" borderId="42" xfId="0" applyFont="1" applyBorder="1" applyAlignment="1">
      <alignment horizontal="left" wrapText="1"/>
    </xf>
    <xf numFmtId="0" fontId="54" fillId="0" borderId="28" xfId="0" applyFont="1" applyBorder="1" applyAlignment="1">
      <alignment horizontal="left" wrapText="1"/>
    </xf>
    <xf numFmtId="0" fontId="1" fillId="2" borderId="42" xfId="0" applyFont="1" applyFill="1" applyBorder="1" applyAlignment="1" applyProtection="1">
      <alignment horizontal="left" vertical="top" wrapText="1"/>
    </xf>
    <xf numFmtId="0" fontId="0" fillId="0" borderId="28" xfId="0" applyBorder="1" applyAlignment="1">
      <alignment horizontal="left" wrapText="1"/>
    </xf>
    <xf numFmtId="0" fontId="8" fillId="16" borderId="72" xfId="0" applyFont="1" applyFill="1" applyBorder="1" applyAlignment="1">
      <alignment horizontal="center"/>
    </xf>
    <xf numFmtId="0" fontId="53" fillId="0" borderId="72" xfId="0" applyFont="1" applyBorder="1"/>
    <xf numFmtId="0" fontId="53" fillId="0" borderId="73" xfId="0" applyFont="1" applyBorder="1"/>
    <xf numFmtId="0" fontId="16" fillId="16" borderId="74" xfId="1" applyFill="1" applyBorder="1" applyAlignment="1" applyProtection="1">
      <alignment horizontal="center"/>
    </xf>
    <xf numFmtId="0" fontId="16" fillId="0" borderId="74" xfId="1" applyBorder="1" applyAlignment="1" applyProtection="1"/>
    <xf numFmtId="0" fontId="16" fillId="0" borderId="75" xfId="1" applyBorder="1" applyAlignment="1" applyProtection="1"/>
    <xf numFmtId="0" fontId="3" fillId="3" borderId="0" xfId="0" applyFont="1" applyFill="1" applyBorder="1" applyAlignment="1" applyProtection="1">
      <alignment horizontal="left"/>
    </xf>
    <xf numFmtId="0" fontId="37" fillId="18" borderId="16" xfId="0" applyFont="1" applyFill="1" applyBorder="1" applyAlignment="1" applyProtection="1">
      <alignment horizontal="left" vertical="center" wrapText="1"/>
    </xf>
    <xf numFmtId="0" fontId="37" fillId="18" borderId="18" xfId="0" applyFont="1" applyFill="1" applyBorder="1" applyAlignment="1" applyProtection="1">
      <alignment horizontal="left" vertical="center" wrapText="1"/>
    </xf>
    <xf numFmtId="0" fontId="8" fillId="2" borderId="14" xfId="0" applyFont="1" applyFill="1" applyBorder="1" applyAlignment="1" applyProtection="1">
      <alignment horizontal="center"/>
      <protection locked="0"/>
    </xf>
    <xf numFmtId="0" fontId="8" fillId="2" borderId="28" xfId="0" applyFont="1" applyFill="1" applyBorder="1" applyAlignment="1" applyProtection="1">
      <alignment horizontal="center"/>
      <protection locked="0"/>
    </xf>
    <xf numFmtId="0" fontId="67" fillId="2" borderId="27" xfId="0" applyFont="1" applyFill="1" applyBorder="1" applyAlignment="1" applyProtection="1">
      <alignment horizontal="left" vertical="top" wrapText="1"/>
    </xf>
    <xf numFmtId="0" fontId="67" fillId="2" borderId="54" xfId="0" applyFont="1" applyFill="1" applyBorder="1" applyAlignment="1" applyProtection="1">
      <alignment horizontal="left" vertical="top" wrapText="1"/>
    </xf>
    <xf numFmtId="0" fontId="67" fillId="2" borderId="38" xfId="0" applyFont="1" applyFill="1" applyBorder="1" applyAlignment="1" applyProtection="1">
      <alignment horizontal="left" vertical="top" wrapText="1"/>
    </xf>
    <xf numFmtId="0" fontId="67" fillId="2" borderId="62" xfId="0" applyFont="1" applyFill="1" applyBorder="1" applyAlignment="1" applyProtection="1">
      <alignment horizontal="left" vertical="top" wrapText="1"/>
    </xf>
    <xf numFmtId="0" fontId="67" fillId="13" borderId="34" xfId="0" applyFont="1" applyFill="1" applyBorder="1" applyAlignment="1" applyProtection="1">
      <alignment horizontal="left" vertical="top" wrapText="1"/>
      <protection locked="0"/>
    </xf>
    <xf numFmtId="0" fontId="67" fillId="13" borderId="40" xfId="0" applyFont="1" applyFill="1" applyBorder="1" applyAlignment="1" applyProtection="1">
      <alignment horizontal="left" vertical="top" wrapText="1"/>
      <protection locked="0"/>
    </xf>
    <xf numFmtId="0" fontId="67" fillId="13" borderId="41" xfId="0" applyFont="1" applyFill="1" applyBorder="1" applyAlignment="1" applyProtection="1">
      <alignment horizontal="left" vertical="top" wrapText="1"/>
      <protection locked="0"/>
    </xf>
    <xf numFmtId="0" fontId="67" fillId="2" borderId="37" xfId="0" applyFont="1" applyFill="1" applyBorder="1" applyAlignment="1" applyProtection="1">
      <alignment horizontal="left" vertical="top" wrapText="1"/>
    </xf>
    <xf numFmtId="0" fontId="67" fillId="2" borderId="57" xfId="0" applyFont="1" applyFill="1" applyBorder="1" applyAlignment="1" applyProtection="1">
      <alignment horizontal="left" vertical="top" wrapText="1"/>
    </xf>
    <xf numFmtId="0" fontId="67" fillId="16" borderId="37" xfId="0" applyFont="1" applyFill="1" applyBorder="1" applyAlignment="1">
      <alignment horizontal="left" vertical="top" wrapText="1"/>
    </xf>
    <xf numFmtId="0" fontId="67" fillId="16" borderId="57" xfId="0" applyFont="1" applyFill="1" applyBorder="1" applyAlignment="1">
      <alignment horizontal="left" vertical="top" wrapText="1"/>
    </xf>
    <xf numFmtId="0" fontId="67" fillId="16" borderId="27" xfId="0" applyFont="1" applyFill="1" applyBorder="1" applyAlignment="1">
      <alignment horizontal="left" vertical="top" wrapText="1"/>
    </xf>
    <xf numFmtId="0" fontId="67" fillId="16" borderId="54" xfId="0" applyFont="1" applyFill="1" applyBorder="1" applyAlignment="1">
      <alignment horizontal="left" vertical="top" wrapText="1"/>
    </xf>
    <xf numFmtId="0" fontId="67" fillId="16" borderId="38" xfId="0" applyFont="1" applyFill="1" applyBorder="1" applyAlignment="1">
      <alignment horizontal="left" vertical="top" wrapText="1"/>
    </xf>
    <xf numFmtId="0" fontId="67" fillId="16" borderId="62" xfId="0" applyFont="1" applyFill="1" applyBorder="1" applyAlignment="1">
      <alignment horizontal="left" vertical="top" wrapText="1"/>
    </xf>
    <xf numFmtId="0" fontId="67" fillId="13" borderId="13" xfId="0" applyFont="1" applyFill="1" applyBorder="1" applyAlignment="1" applyProtection="1">
      <alignment horizontal="left" vertical="center" wrapText="1"/>
      <protection locked="0"/>
    </xf>
    <xf numFmtId="0" fontId="67" fillId="13" borderId="24" xfId="0" applyFont="1" applyFill="1" applyBorder="1" applyAlignment="1" applyProtection="1">
      <alignment horizontal="left" vertical="center" wrapText="1"/>
      <protection locked="0"/>
    </xf>
    <xf numFmtId="0" fontId="61" fillId="14" borderId="34" xfId="0" applyFont="1" applyFill="1" applyBorder="1" applyAlignment="1" applyProtection="1">
      <alignment horizontal="left" vertical="top" wrapText="1"/>
      <protection locked="0"/>
    </xf>
    <xf numFmtId="0" fontId="61" fillId="14" borderId="40" xfId="0" applyFont="1" applyFill="1" applyBorder="1" applyAlignment="1" applyProtection="1">
      <alignment horizontal="left" vertical="top" wrapText="1"/>
      <protection locked="0"/>
    </xf>
    <xf numFmtId="0" fontId="61" fillId="14" borderId="41" xfId="0" applyFont="1" applyFill="1" applyBorder="1" applyAlignment="1" applyProtection="1">
      <alignment horizontal="left" vertical="top" wrapText="1"/>
      <protection locked="0"/>
    </xf>
    <xf numFmtId="0" fontId="60" fillId="0" borderId="9" xfId="0" applyFont="1" applyBorder="1" applyAlignment="1">
      <alignment horizontal="left" vertical="top" wrapText="1"/>
    </xf>
    <xf numFmtId="0" fontId="60" fillId="0" borderId="10" xfId="0" applyFont="1" applyBorder="1" applyAlignment="1">
      <alignment horizontal="left" vertical="top" wrapText="1"/>
    </xf>
    <xf numFmtId="0" fontId="61" fillId="3" borderId="68" xfId="0" applyFont="1" applyFill="1" applyBorder="1" applyAlignment="1" applyProtection="1">
      <alignment horizontal="left" vertical="top" wrapText="1"/>
    </xf>
    <xf numFmtId="0" fontId="61" fillId="3" borderId="67" xfId="0" applyFont="1" applyFill="1" applyBorder="1" applyAlignment="1" applyProtection="1">
      <alignment horizontal="left" vertical="top" wrapText="1"/>
    </xf>
    <xf numFmtId="0" fontId="61" fillId="14" borderId="13" xfId="0" applyFont="1" applyFill="1" applyBorder="1" applyAlignment="1" applyProtection="1">
      <alignment horizontal="left" vertical="top" wrapText="1"/>
      <protection locked="0"/>
    </xf>
    <xf numFmtId="0" fontId="61" fillId="14" borderId="24" xfId="0" applyFont="1" applyFill="1" applyBorder="1" applyAlignment="1" applyProtection="1">
      <alignment horizontal="left" vertical="top" wrapText="1"/>
      <protection locked="0"/>
    </xf>
    <xf numFmtId="0" fontId="61" fillId="14" borderId="25" xfId="0" applyFont="1" applyFill="1" applyBorder="1" applyAlignment="1" applyProtection="1">
      <alignment horizontal="left" vertical="top" wrapText="1"/>
      <protection locked="0"/>
    </xf>
    <xf numFmtId="0" fontId="68" fillId="0" borderId="9" xfId="0" applyFont="1" applyBorder="1" applyAlignment="1">
      <alignment horizontal="left" vertical="top" wrapText="1"/>
    </xf>
    <xf numFmtId="0" fontId="68" fillId="0" borderId="9" xfId="0" applyFont="1" applyBorder="1" applyAlignment="1">
      <alignment horizontal="left" vertical="top"/>
    </xf>
    <xf numFmtId="0" fontId="60" fillId="0" borderId="8" xfId="0" applyFont="1" applyBorder="1" applyAlignment="1">
      <alignment horizontal="left" vertical="top" wrapText="1"/>
    </xf>
    <xf numFmtId="0" fontId="67" fillId="0" borderId="27" xfId="0" applyFont="1" applyBorder="1" applyAlignment="1">
      <alignment horizontal="left" vertical="top" wrapText="1"/>
    </xf>
    <xf numFmtId="0" fontId="67" fillId="0" borderId="54" xfId="0" applyFont="1" applyBorder="1" applyAlignment="1">
      <alignment horizontal="left" vertical="top" wrapText="1"/>
    </xf>
    <xf numFmtId="0" fontId="67" fillId="0" borderId="31" xfId="0" applyFont="1" applyBorder="1" applyAlignment="1">
      <alignment horizontal="left" vertical="top" wrapText="1"/>
    </xf>
    <xf numFmtId="0" fontId="67" fillId="0" borderId="53" xfId="0" applyFont="1" applyBorder="1" applyAlignment="1">
      <alignment horizontal="left" vertical="top" wrapText="1"/>
    </xf>
    <xf numFmtId="0" fontId="67" fillId="0" borderId="39" xfId="0" applyFont="1" applyBorder="1" applyAlignment="1">
      <alignment horizontal="left" vertical="top" wrapText="1"/>
    </xf>
    <xf numFmtId="0" fontId="67" fillId="0" borderId="56" xfId="0" applyFont="1" applyBorder="1" applyAlignment="1">
      <alignment horizontal="left" vertical="top" wrapText="1"/>
    </xf>
    <xf numFmtId="0" fontId="67" fillId="0" borderId="55" xfId="0" applyFont="1" applyBorder="1" applyAlignment="1">
      <alignment horizontal="left" vertical="top" wrapText="1"/>
    </xf>
    <xf numFmtId="0" fontId="67" fillId="0" borderId="58" xfId="0" applyFont="1" applyBorder="1" applyAlignment="1">
      <alignment horizontal="left" vertical="top" wrapText="1"/>
    </xf>
    <xf numFmtId="0" fontId="61" fillId="14" borderId="9" xfId="0" applyFont="1" applyFill="1" applyBorder="1" applyAlignment="1" applyProtection="1">
      <alignment horizontal="left" vertical="top"/>
      <protection locked="0"/>
    </xf>
    <xf numFmtId="0" fontId="61" fillId="2" borderId="68" xfId="0" applyFont="1" applyFill="1" applyBorder="1" applyAlignment="1" applyProtection="1">
      <alignment horizontal="left" vertical="top" wrapText="1"/>
    </xf>
    <xf numFmtId="0" fontId="61" fillId="2" borderId="67" xfId="0" applyFont="1" applyFill="1" applyBorder="1" applyAlignment="1" applyProtection="1">
      <alignment horizontal="left" vertical="top" wrapText="1"/>
    </xf>
    <xf numFmtId="0" fontId="61" fillId="2" borderId="27" xfId="0" applyFont="1" applyFill="1" applyBorder="1" applyAlignment="1" applyProtection="1">
      <alignment horizontal="left" vertical="top" wrapText="1"/>
    </xf>
    <xf numFmtId="0" fontId="61" fillId="2" borderId="52" xfId="0" applyFont="1" applyFill="1" applyBorder="1" applyAlignment="1" applyProtection="1">
      <alignment horizontal="left" vertical="top" wrapText="1"/>
    </xf>
    <xf numFmtId="0" fontId="61" fillId="2" borderId="54" xfId="0" applyFont="1" applyFill="1" applyBorder="1" applyAlignment="1" applyProtection="1">
      <alignment horizontal="left" vertical="top" wrapText="1"/>
    </xf>
    <xf numFmtId="0" fontId="60" fillId="0" borderId="27" xfId="0" applyFont="1" applyBorder="1" applyAlignment="1">
      <alignment horizontal="left" vertical="top" wrapText="1"/>
    </xf>
    <xf numFmtId="0" fontId="60" fillId="0" borderId="54" xfId="0" applyFont="1" applyBorder="1" applyAlignment="1">
      <alignment horizontal="left" vertical="top" wrapText="1"/>
    </xf>
    <xf numFmtId="0" fontId="61" fillId="14" borderId="16" xfId="0" applyFont="1" applyFill="1" applyBorder="1" applyAlignment="1" applyProtection="1">
      <alignment horizontal="left" vertical="top"/>
      <protection locked="0"/>
    </xf>
    <xf numFmtId="0" fontId="61" fillId="14" borderId="19" xfId="0" applyFont="1" applyFill="1" applyBorder="1" applyAlignment="1" applyProtection="1">
      <alignment horizontal="left" vertical="top"/>
      <protection locked="0"/>
    </xf>
    <xf numFmtId="0" fontId="61" fillId="14" borderId="64" xfId="0" applyFont="1" applyFill="1" applyBorder="1" applyAlignment="1" applyProtection="1">
      <alignment horizontal="left" vertical="top"/>
      <protection locked="0"/>
    </xf>
    <xf numFmtId="0" fontId="60" fillId="0" borderId="36" xfId="0" applyFont="1" applyBorder="1" applyAlignment="1">
      <alignment horizontal="left" vertical="top" wrapText="1"/>
    </xf>
    <xf numFmtId="0" fontId="60" fillId="0" borderId="55" xfId="0" applyFont="1" applyBorder="1" applyAlignment="1">
      <alignment horizontal="left" vertical="top" wrapText="1"/>
    </xf>
    <xf numFmtId="0" fontId="60" fillId="0" borderId="58" xfId="0" applyFont="1" applyBorder="1" applyAlignment="1">
      <alignment horizontal="left" vertical="top" wrapText="1"/>
    </xf>
    <xf numFmtId="0" fontId="69" fillId="0" borderId="9" xfId="0" applyFont="1" applyBorder="1" applyAlignment="1">
      <alignment horizontal="left" vertical="top" wrapText="1"/>
    </xf>
    <xf numFmtId="0" fontId="61" fillId="2" borderId="24" xfId="0" applyFont="1" applyFill="1" applyBorder="1" applyAlignment="1" applyProtection="1">
      <alignment horizontal="left" vertical="top" wrapText="1"/>
    </xf>
    <xf numFmtId="0" fontId="61" fillId="2" borderId="12" xfId="0" applyFont="1" applyFill="1" applyBorder="1" applyAlignment="1" applyProtection="1">
      <alignment horizontal="left" vertical="top" wrapText="1"/>
    </xf>
    <xf numFmtId="0" fontId="61" fillId="2" borderId="36" xfId="0" applyFont="1" applyFill="1" applyBorder="1" applyAlignment="1" applyProtection="1">
      <alignment horizontal="left" vertical="top" wrapText="1"/>
    </xf>
    <xf numFmtId="0" fontId="61" fillId="2" borderId="58" xfId="0" applyFont="1" applyFill="1" applyBorder="1" applyAlignment="1" applyProtection="1">
      <alignment horizontal="left" vertical="top" wrapText="1"/>
    </xf>
    <xf numFmtId="0" fontId="60" fillId="14" borderId="0" xfId="0" applyFont="1" applyFill="1" applyBorder="1" applyAlignment="1">
      <alignment horizontal="center" vertical="center"/>
    </xf>
    <xf numFmtId="0" fontId="61" fillId="14" borderId="34" xfId="0" applyFont="1" applyFill="1" applyBorder="1" applyAlignment="1" applyProtection="1">
      <alignment horizontal="left" vertical="top"/>
      <protection locked="0"/>
    </xf>
    <xf numFmtId="0" fontId="61" fillId="14" borderId="40" xfId="0" applyFont="1" applyFill="1" applyBorder="1" applyAlignment="1" applyProtection="1">
      <alignment horizontal="left" vertical="top"/>
      <protection locked="0"/>
    </xf>
    <xf numFmtId="0" fontId="61" fillId="14" borderId="41" xfId="0" applyFont="1" applyFill="1" applyBorder="1" applyAlignment="1" applyProtection="1">
      <alignment horizontal="left" vertical="top"/>
      <protection locked="0"/>
    </xf>
    <xf numFmtId="0" fontId="61" fillId="3" borderId="37" xfId="0" applyFont="1" applyFill="1" applyBorder="1" applyAlignment="1" applyProtection="1">
      <alignment horizontal="left" vertical="top" wrapText="1"/>
    </xf>
    <xf numFmtId="0" fontId="61" fillId="3" borderId="57" xfId="0" applyFont="1" applyFill="1" applyBorder="1" applyAlignment="1" applyProtection="1">
      <alignment horizontal="left" vertical="top" wrapText="1"/>
    </xf>
    <xf numFmtId="0" fontId="61" fillId="3" borderId="27" xfId="0" applyFont="1" applyFill="1" applyBorder="1" applyAlignment="1" applyProtection="1">
      <alignment horizontal="left" vertical="top" wrapText="1"/>
    </xf>
    <xf numFmtId="0" fontId="61" fillId="3" borderId="54" xfId="0" applyFont="1" applyFill="1" applyBorder="1" applyAlignment="1" applyProtection="1">
      <alignment horizontal="left" vertical="top" wrapText="1"/>
    </xf>
    <xf numFmtId="0" fontId="66" fillId="2" borderId="27" xfId="0" applyFont="1" applyFill="1" applyBorder="1" applyAlignment="1" applyProtection="1">
      <alignment horizontal="left" vertical="top" wrapText="1"/>
    </xf>
    <xf numFmtId="0" fontId="66" fillId="2" borderId="52" xfId="0" applyFont="1" applyFill="1" applyBorder="1" applyAlignment="1" applyProtection="1">
      <alignment horizontal="left" vertical="top" wrapText="1"/>
    </xf>
    <xf numFmtId="0" fontId="61" fillId="2" borderId="31" xfId="0" applyFont="1" applyFill="1" applyBorder="1" applyAlignment="1" applyProtection="1">
      <alignment horizontal="left" vertical="top" wrapText="1"/>
    </xf>
    <xf numFmtId="0" fontId="61" fillId="2" borderId="65" xfId="0" applyFont="1" applyFill="1" applyBorder="1" applyAlignment="1" applyProtection="1">
      <alignment horizontal="left" vertical="top" wrapText="1"/>
    </xf>
    <xf numFmtId="0" fontId="61" fillId="2" borderId="26" xfId="0" applyFont="1" applyFill="1" applyBorder="1" applyAlignment="1" applyProtection="1">
      <alignment horizontal="left" vertical="top" wrapText="1"/>
    </xf>
    <xf numFmtId="0" fontId="61" fillId="2" borderId="63" xfId="0" applyFont="1" applyFill="1" applyBorder="1" applyAlignment="1" applyProtection="1">
      <alignment horizontal="left" vertical="top" wrapText="1"/>
    </xf>
    <xf numFmtId="0" fontId="60" fillId="0" borderId="27" xfId="0" applyFont="1" applyBorder="1" applyAlignment="1">
      <alignment horizontal="center" vertical="top" wrapText="1"/>
    </xf>
    <xf numFmtId="0" fontId="60" fillId="0" borderId="54" xfId="0" applyFont="1" applyBorder="1" applyAlignment="1">
      <alignment horizontal="center" vertical="top" wrapText="1"/>
    </xf>
    <xf numFmtId="0" fontId="40" fillId="2" borderId="42" xfId="0" applyFont="1" applyFill="1" applyBorder="1" applyAlignment="1" applyProtection="1">
      <alignment horizontal="left" vertical="top"/>
    </xf>
    <xf numFmtId="0" fontId="60" fillId="0" borderId="14" xfId="0" applyFont="1" applyBorder="1" applyAlignment="1">
      <alignment horizontal="left" vertical="top"/>
    </xf>
    <xf numFmtId="0" fontId="60" fillId="0" borderId="28" xfId="0" applyFont="1" applyBorder="1" applyAlignment="1">
      <alignment horizontal="left" vertical="top"/>
    </xf>
    <xf numFmtId="0" fontId="62" fillId="3" borderId="17" xfId="0" applyFont="1" applyFill="1" applyBorder="1" applyAlignment="1">
      <alignment horizontal="left" vertical="top"/>
    </xf>
    <xf numFmtId="0" fontId="63" fillId="3" borderId="0" xfId="0" applyFont="1" applyFill="1" applyBorder="1" applyAlignment="1" applyProtection="1">
      <alignment horizontal="left" vertical="top" wrapText="1"/>
    </xf>
    <xf numFmtId="0" fontId="64" fillId="3" borderId="0" xfId="0" applyFont="1" applyFill="1" applyBorder="1" applyAlignment="1" applyProtection="1">
      <alignment horizontal="left" vertical="top" wrapText="1"/>
    </xf>
    <xf numFmtId="0" fontId="66" fillId="2" borderId="29" xfId="0" applyFont="1" applyFill="1" applyBorder="1" applyAlignment="1" applyProtection="1">
      <alignment horizontal="left" vertical="top" wrapText="1"/>
    </xf>
    <xf numFmtId="0" fontId="66" fillId="2" borderId="32" xfId="0" applyFont="1" applyFill="1" applyBorder="1" applyAlignment="1" applyProtection="1">
      <alignment horizontal="left" vertical="top" wrapText="1"/>
    </xf>
    <xf numFmtId="0" fontId="61" fillId="2" borderId="35" xfId="0" applyFont="1" applyFill="1" applyBorder="1" applyAlignment="1" applyProtection="1">
      <alignment horizontal="center" vertical="center" wrapText="1"/>
    </xf>
    <xf numFmtId="0" fontId="0" fillId="0" borderId="71" xfId="0" applyBorder="1" applyAlignment="1">
      <alignment horizontal="center" vertical="center" wrapText="1"/>
    </xf>
    <xf numFmtId="0" fontId="61" fillId="2" borderId="30" xfId="0" applyFont="1" applyFill="1" applyBorder="1" applyAlignment="1" applyProtection="1">
      <alignment horizontal="center" vertical="center" wrapText="1"/>
    </xf>
    <xf numFmtId="0" fontId="0" fillId="0" borderId="12" xfId="0" applyBorder="1" applyAlignment="1">
      <alignment horizontal="center" vertical="center" wrapText="1"/>
    </xf>
    <xf numFmtId="0" fontId="60" fillId="0" borderId="80" xfId="0" applyFont="1" applyBorder="1" applyAlignment="1">
      <alignment horizontal="center" vertical="center" wrapText="1"/>
    </xf>
    <xf numFmtId="0" fontId="0" fillId="0" borderId="64" xfId="0" applyBorder="1" applyAlignment="1">
      <alignment horizontal="center" vertical="center" wrapText="1"/>
    </xf>
    <xf numFmtId="0" fontId="61" fillId="3" borderId="36" xfId="0" applyFont="1" applyFill="1" applyBorder="1" applyAlignment="1" applyProtection="1">
      <alignment horizontal="left" vertical="top" wrapText="1"/>
    </xf>
    <xf numFmtId="0" fontId="0" fillId="0" borderId="58" xfId="0" applyBorder="1" applyAlignment="1">
      <alignment horizontal="left" vertical="top" wrapText="1"/>
    </xf>
    <xf numFmtId="0" fontId="61" fillId="3" borderId="39" xfId="0" applyFont="1" applyFill="1" applyBorder="1" applyAlignment="1" applyProtection="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60" fillId="0" borderId="38" xfId="0" applyFont="1" applyBorder="1" applyAlignment="1">
      <alignment horizontal="left" vertical="top" wrapText="1"/>
    </xf>
    <xf numFmtId="0" fontId="60" fillId="0" borderId="62" xfId="0" applyFont="1" applyBorder="1" applyAlignment="1">
      <alignment horizontal="left" vertical="top" wrapText="1"/>
    </xf>
    <xf numFmtId="0" fontId="72" fillId="4" borderId="1" xfId="0" applyFont="1" applyFill="1" applyBorder="1" applyAlignment="1">
      <alignment horizontal="center"/>
    </xf>
    <xf numFmtId="0" fontId="45" fillId="0" borderId="22" xfId="0" applyFont="1" applyBorder="1" applyAlignment="1">
      <alignment horizontal="center"/>
    </xf>
    <xf numFmtId="0" fontId="55" fillId="0" borderId="42" xfId="0" applyFont="1" applyFill="1" applyBorder="1" applyAlignment="1">
      <alignment horizontal="left"/>
    </xf>
    <xf numFmtId="0" fontId="55" fillId="0" borderId="14" xfId="0" applyFont="1" applyFill="1" applyBorder="1" applyAlignment="1">
      <alignment horizontal="left"/>
    </xf>
    <xf numFmtId="0" fontId="26" fillId="0" borderId="0" xfId="0" applyFont="1" applyAlignment="1" applyProtection="1">
      <alignment horizontal="left"/>
    </xf>
    <xf numFmtId="0" fontId="0" fillId="10" borderId="42" xfId="0" applyFill="1" applyBorder="1" applyAlignment="1" applyProtection="1">
      <alignment horizontal="center" vertical="center"/>
    </xf>
    <xf numFmtId="0" fontId="0" fillId="10" borderId="14" xfId="0" applyFill="1" applyBorder="1" applyAlignment="1" applyProtection="1">
      <alignment horizontal="center" vertical="center"/>
    </xf>
    <xf numFmtId="0" fontId="0" fillId="10" borderId="28" xfId="0" applyFill="1" applyBorder="1" applyAlignment="1" applyProtection="1">
      <alignment horizontal="center" vertical="center"/>
    </xf>
    <xf numFmtId="0" fontId="0" fillId="10" borderId="36"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53"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28" fillId="11" borderId="37" xfId="0" applyFont="1" applyFill="1" applyBorder="1" applyAlignment="1" applyProtection="1">
      <alignment horizontal="center" vertical="center" wrapText="1"/>
    </xf>
    <xf numFmtId="0" fontId="28" fillId="11" borderId="57" xfId="0" applyFont="1" applyFill="1" applyBorder="1" applyAlignment="1" applyProtection="1">
      <alignment horizontal="center" vertical="center" wrapText="1"/>
    </xf>
    <xf numFmtId="0" fontId="25" fillId="12" borderId="36" xfId="4" applyFill="1" applyBorder="1" applyAlignment="1" applyProtection="1">
      <alignment horizontal="center" wrapText="1"/>
      <protection locked="0"/>
    </xf>
    <xf numFmtId="0" fontId="25" fillId="12" borderId="58" xfId="4" applyFill="1" applyBorder="1" applyAlignment="1" applyProtection="1">
      <alignment horizontal="center" wrapText="1"/>
      <protection locked="0"/>
    </xf>
    <xf numFmtId="0" fontId="25" fillId="12" borderId="33" xfId="4" applyFill="1" applyBorder="1" applyAlignment="1" applyProtection="1">
      <alignment horizontal="center" wrapText="1"/>
      <protection locked="0"/>
    </xf>
    <xf numFmtId="0" fontId="25" fillId="12" borderId="43" xfId="4" applyFill="1" applyBorder="1" applyAlignment="1" applyProtection="1">
      <alignment horizontal="center" wrapText="1"/>
      <protection locked="0"/>
    </xf>
    <xf numFmtId="0" fontId="0" fillId="15" borderId="36" xfId="0" applyFill="1" applyBorder="1" applyAlignment="1" applyProtection="1">
      <alignment horizontal="left" vertical="center" wrapText="1"/>
    </xf>
    <xf numFmtId="0" fontId="0" fillId="15" borderId="55" xfId="0" applyFill="1" applyBorder="1" applyAlignment="1" applyProtection="1">
      <alignment horizontal="left" vertical="center" wrapText="1"/>
    </xf>
    <xf numFmtId="0" fontId="0" fillId="15" borderId="58" xfId="0" applyFill="1" applyBorder="1" applyAlignment="1" applyProtection="1">
      <alignment horizontal="left" vertical="center" wrapText="1"/>
    </xf>
    <xf numFmtId="0" fontId="0" fillId="15" borderId="36" xfId="0" applyFill="1" applyBorder="1" applyAlignment="1" applyProtection="1">
      <alignment horizontal="center" vertical="center" wrapText="1"/>
    </xf>
    <xf numFmtId="0" fontId="0" fillId="15" borderId="55" xfId="0" applyFill="1" applyBorder="1" applyAlignment="1" applyProtection="1">
      <alignment horizontal="center" vertical="center" wrapText="1"/>
    </xf>
    <xf numFmtId="0" fontId="0" fillId="15" borderId="58" xfId="0" applyFill="1" applyBorder="1" applyAlignment="1" applyProtection="1">
      <alignment horizontal="center" vertical="center" wrapText="1"/>
    </xf>
    <xf numFmtId="0" fontId="33" fillId="8" borderId="36" xfId="4" applyFont="1" applyBorder="1" applyAlignment="1" applyProtection="1">
      <alignment horizontal="center" vertical="center"/>
      <protection locked="0"/>
    </xf>
    <xf numFmtId="0" fontId="33" fillId="8" borderId="58" xfId="4" applyFont="1" applyBorder="1" applyAlignment="1" applyProtection="1">
      <alignment horizontal="center" vertical="center"/>
      <protection locked="0"/>
    </xf>
    <xf numFmtId="0" fontId="33" fillId="12" borderId="36" xfId="4" applyFont="1" applyFill="1" applyBorder="1" applyAlignment="1" applyProtection="1">
      <alignment horizontal="center" vertical="center"/>
      <protection locked="0"/>
    </xf>
    <xf numFmtId="0" fontId="33" fillId="12" borderId="58" xfId="4" applyFont="1" applyFill="1" applyBorder="1" applyAlignment="1" applyProtection="1">
      <alignment horizontal="center" vertical="center"/>
      <protection locked="0"/>
    </xf>
    <xf numFmtId="0" fontId="25" fillId="8" borderId="36" xfId="4" applyBorder="1" applyAlignment="1" applyProtection="1">
      <alignment horizontal="center" wrapText="1"/>
      <protection locked="0"/>
    </xf>
    <xf numFmtId="0" fontId="25" fillId="8" borderId="58" xfId="4" applyBorder="1" applyAlignment="1" applyProtection="1">
      <alignment horizontal="center" wrapText="1"/>
      <protection locked="0"/>
    </xf>
    <xf numFmtId="0" fontId="25" fillId="8" borderId="33" xfId="4" applyBorder="1" applyAlignment="1" applyProtection="1">
      <alignment horizontal="center" wrapText="1"/>
      <protection locked="0"/>
    </xf>
    <xf numFmtId="0" fontId="25" fillId="8" borderId="43" xfId="4" applyBorder="1" applyAlignment="1" applyProtection="1">
      <alignment horizontal="center" wrapText="1"/>
      <protection locked="0"/>
    </xf>
    <xf numFmtId="0" fontId="0" fillId="0" borderId="36" xfId="0" applyBorder="1" applyAlignment="1" applyProtection="1">
      <alignment horizontal="left" vertical="center" wrapText="1"/>
    </xf>
    <xf numFmtId="0" fontId="0" fillId="0" borderId="55" xfId="0" applyBorder="1" applyAlignment="1" applyProtection="1">
      <alignment horizontal="left" vertical="center" wrapText="1"/>
    </xf>
    <xf numFmtId="0" fontId="0" fillId="0" borderId="58" xfId="0" applyBorder="1" applyAlignment="1" applyProtection="1">
      <alignment horizontal="left" vertical="center" wrapText="1"/>
    </xf>
    <xf numFmtId="0" fontId="28" fillId="11" borderId="27" xfId="0" applyFont="1" applyFill="1" applyBorder="1" applyAlignment="1" applyProtection="1">
      <alignment horizontal="center" vertical="center" wrapText="1"/>
    </xf>
    <xf numFmtId="0" fontId="28" fillId="11" borderId="52" xfId="0" applyFont="1" applyFill="1" applyBorder="1" applyAlignment="1" applyProtection="1">
      <alignment horizontal="center" vertical="center" wrapText="1"/>
    </xf>
    <xf numFmtId="0" fontId="28" fillId="11" borderId="37" xfId="0" applyFont="1" applyFill="1" applyBorder="1" applyAlignment="1" applyProtection="1">
      <alignment horizontal="center" vertical="center"/>
    </xf>
    <xf numFmtId="0" fontId="28" fillId="11" borderId="57" xfId="0" applyFont="1" applyFill="1" applyBorder="1" applyAlignment="1" applyProtection="1">
      <alignment horizontal="center" vertical="center"/>
    </xf>
    <xf numFmtId="0" fontId="33" fillId="12" borderId="27" xfId="4" applyFont="1" applyFill="1" applyBorder="1" applyAlignment="1" applyProtection="1">
      <alignment horizontal="center" vertical="center" wrapText="1"/>
      <protection locked="0"/>
    </xf>
    <xf numFmtId="0" fontId="33" fillId="12" borderId="52" xfId="4" applyFont="1" applyFill="1" applyBorder="1" applyAlignment="1" applyProtection="1">
      <alignment horizontal="center" vertical="center" wrapText="1"/>
      <protection locked="0"/>
    </xf>
    <xf numFmtId="0" fontId="28" fillId="11" borderId="48" xfId="0" applyFont="1" applyFill="1" applyBorder="1" applyAlignment="1" applyProtection="1">
      <alignment horizontal="center" vertical="center"/>
    </xf>
    <xf numFmtId="0" fontId="28" fillId="11" borderId="47" xfId="0" applyFont="1" applyFill="1" applyBorder="1" applyAlignment="1" applyProtection="1">
      <alignment horizontal="center" vertical="center" wrapText="1"/>
    </xf>
    <xf numFmtId="0" fontId="28" fillId="11" borderId="49" xfId="0" applyFont="1" applyFill="1" applyBorder="1" applyAlignment="1" applyProtection="1">
      <alignment horizontal="center" vertical="center"/>
    </xf>
    <xf numFmtId="0" fontId="0" fillId="0" borderId="26" xfId="0" applyBorder="1" applyAlignment="1" applyProtection="1">
      <alignment horizontal="left" vertical="center" wrapText="1"/>
    </xf>
    <xf numFmtId="0" fontId="25" fillId="12" borderId="51" xfId="4" applyFill="1" applyBorder="1" applyAlignment="1" applyProtection="1">
      <alignment horizontal="center" vertical="center"/>
      <protection locked="0"/>
    </xf>
    <xf numFmtId="0" fontId="25" fillId="12" borderId="52" xfId="4" applyFill="1" applyBorder="1" applyAlignment="1" applyProtection="1">
      <alignment horizontal="center" vertical="center"/>
      <protection locked="0"/>
    </xf>
    <xf numFmtId="0" fontId="25" fillId="12" borderId="50" xfId="4" applyFill="1" applyBorder="1" applyAlignment="1" applyProtection="1">
      <alignment horizontal="center" vertical="center" wrapText="1"/>
      <protection locked="0"/>
    </xf>
    <xf numFmtId="0" fontId="25" fillId="12" borderId="54" xfId="4" applyFill="1" applyBorder="1" applyAlignment="1" applyProtection="1">
      <alignment horizontal="center" vertical="center" wrapText="1"/>
      <protection locked="0"/>
    </xf>
    <xf numFmtId="0" fontId="25" fillId="12" borderId="27" xfId="4" applyFill="1" applyBorder="1" applyAlignment="1" applyProtection="1">
      <alignment horizontal="center" vertical="center" wrapText="1"/>
      <protection locked="0"/>
    </xf>
    <xf numFmtId="0" fontId="25" fillId="12" borderId="52" xfId="4" applyFill="1" applyBorder="1" applyAlignment="1" applyProtection="1">
      <alignment horizontal="center" vertical="center" wrapText="1"/>
      <protection locked="0"/>
    </xf>
    <xf numFmtId="0" fontId="28" fillId="11" borderId="51" xfId="0" applyFont="1" applyFill="1" applyBorder="1" applyAlignment="1" applyProtection="1">
      <alignment horizontal="center" vertical="center" wrapText="1"/>
    </xf>
    <xf numFmtId="0" fontId="25" fillId="8" borderId="51" xfId="4" applyBorder="1" applyAlignment="1" applyProtection="1">
      <alignment horizontal="center" vertical="center"/>
      <protection locked="0"/>
    </xf>
    <xf numFmtId="10" fontId="25" fillId="8" borderId="27" xfId="4" applyNumberFormat="1" applyBorder="1" applyAlignment="1" applyProtection="1">
      <alignment horizontal="center" vertical="center" wrapText="1"/>
      <protection locked="0"/>
    </xf>
    <xf numFmtId="10" fontId="25" fillId="8" borderId="54" xfId="4" applyNumberFormat="1" applyBorder="1" applyAlignment="1" applyProtection="1">
      <alignment horizontal="center" vertical="center" wrapText="1"/>
      <protection locked="0"/>
    </xf>
    <xf numFmtId="0" fontId="25" fillId="8" borderId="27" xfId="4" applyBorder="1" applyAlignment="1" applyProtection="1">
      <alignment horizontal="center" vertical="center" wrapText="1"/>
      <protection locked="0"/>
    </xf>
    <xf numFmtId="0" fontId="25" fillId="8" borderId="51" xfId="4" applyBorder="1" applyAlignment="1" applyProtection="1">
      <alignment horizontal="center" vertical="center" wrapText="1"/>
      <protection locked="0"/>
    </xf>
    <xf numFmtId="0" fontId="25" fillId="8" borderId="52" xfId="4" applyBorder="1" applyAlignment="1" applyProtection="1">
      <alignment horizontal="center" vertical="center" wrapText="1"/>
      <protection locked="0"/>
    </xf>
    <xf numFmtId="0" fontId="25" fillId="8" borderId="27" xfId="4" applyBorder="1" applyAlignment="1" applyProtection="1">
      <alignment horizontal="center"/>
      <protection locked="0"/>
    </xf>
    <xf numFmtId="0" fontId="25" fillId="8" borderId="52" xfId="4" applyBorder="1" applyAlignment="1" applyProtection="1">
      <alignment horizontal="center"/>
      <protection locked="0"/>
    </xf>
    <xf numFmtId="0" fontId="25" fillId="12" borderId="27" xfId="4" applyFill="1" applyBorder="1" applyAlignment="1" applyProtection="1">
      <alignment horizontal="center" vertical="center"/>
      <protection locked="0"/>
    </xf>
    <xf numFmtId="0" fontId="25" fillId="12" borderId="54" xfId="4" applyFill="1" applyBorder="1" applyAlignment="1" applyProtection="1">
      <alignment horizontal="center" vertical="center"/>
      <protection locked="0"/>
    </xf>
    <xf numFmtId="0" fontId="25" fillId="8" borderId="27" xfId="4" applyBorder="1" applyAlignment="1" applyProtection="1">
      <alignment horizontal="center" vertical="center"/>
      <protection locked="0"/>
    </xf>
    <xf numFmtId="0" fontId="25" fillId="8" borderId="54" xfId="4" applyBorder="1" applyAlignment="1" applyProtection="1">
      <alignment horizontal="center" vertical="center"/>
      <protection locked="0"/>
    </xf>
    <xf numFmtId="0" fontId="28" fillId="11" borderId="47" xfId="0" applyFont="1" applyFill="1" applyBorder="1" applyAlignment="1" applyProtection="1">
      <alignment horizontal="center" vertical="center"/>
    </xf>
    <xf numFmtId="0" fontId="25" fillId="8" borderId="54" xfId="4" applyBorder="1" applyAlignment="1" applyProtection="1">
      <alignment horizontal="center" vertical="center" wrapText="1"/>
      <protection locked="0"/>
    </xf>
    <xf numFmtId="0" fontId="0" fillId="0" borderId="9" xfId="0" applyBorder="1" applyAlignment="1" applyProtection="1">
      <alignment horizontal="left" vertical="center" wrapText="1"/>
    </xf>
    <xf numFmtId="0" fontId="28" fillId="11" borderId="54" xfId="0" applyFont="1" applyFill="1" applyBorder="1" applyAlignment="1" applyProtection="1">
      <alignment horizontal="center" vertical="center" wrapText="1"/>
    </xf>
    <xf numFmtId="0" fontId="0" fillId="0" borderId="9" xfId="0" applyBorder="1" applyAlignment="1" applyProtection="1">
      <alignment horizontal="center" vertical="center" wrapText="1"/>
    </xf>
    <xf numFmtId="0" fontId="25" fillId="8" borderId="36" xfId="4" applyBorder="1" applyAlignment="1" applyProtection="1">
      <alignment horizontal="center" vertical="center"/>
      <protection locked="0"/>
    </xf>
    <xf numFmtId="0" fontId="25" fillId="8" borderId="58" xfId="4" applyBorder="1" applyAlignment="1" applyProtection="1">
      <alignment horizontal="center" vertical="center"/>
      <protection locked="0"/>
    </xf>
    <xf numFmtId="0" fontId="25" fillId="9" borderId="36" xfId="4" applyFill="1" applyBorder="1" applyAlignment="1" applyProtection="1">
      <alignment horizontal="center" vertical="center"/>
      <protection locked="0"/>
    </xf>
    <xf numFmtId="0" fontId="25" fillId="9" borderId="58" xfId="4" applyFill="1" applyBorder="1" applyAlignment="1" applyProtection="1">
      <alignment horizontal="center" vertical="center"/>
      <protection locked="0"/>
    </xf>
    <xf numFmtId="0" fontId="25" fillId="12" borderId="33" xfId="4" applyFill="1" applyBorder="1" applyAlignment="1" applyProtection="1">
      <alignment horizontal="center" vertical="center"/>
      <protection locked="0"/>
    </xf>
    <xf numFmtId="0" fontId="25" fillId="12" borderId="43" xfId="4" applyFill="1" applyBorder="1" applyAlignment="1" applyProtection="1">
      <alignment horizontal="center" vertical="center"/>
      <protection locked="0"/>
    </xf>
    <xf numFmtId="0" fontId="25" fillId="8" borderId="33" xfId="4" applyBorder="1" applyAlignment="1" applyProtection="1">
      <alignment horizontal="center" vertical="center"/>
      <protection locked="0"/>
    </xf>
    <xf numFmtId="0" fontId="25" fillId="8" borderId="43" xfId="4" applyBorder="1" applyAlignment="1" applyProtection="1">
      <alignment horizontal="center" vertical="center"/>
      <protection locked="0"/>
    </xf>
    <xf numFmtId="0" fontId="25" fillId="12" borderId="36" xfId="4" applyFill="1" applyBorder="1" applyAlignment="1" applyProtection="1">
      <alignment horizontal="center" vertical="center"/>
      <protection locked="0"/>
    </xf>
    <xf numFmtId="0" fontId="25" fillId="12" borderId="58" xfId="4" applyFill="1" applyBorder="1" applyAlignment="1" applyProtection="1">
      <alignment horizontal="center" vertical="center"/>
      <protection locked="0"/>
    </xf>
    <xf numFmtId="0" fontId="0" fillId="10" borderId="36" xfId="0" applyFill="1" applyBorder="1" applyAlignment="1" applyProtection="1">
      <alignment horizontal="center" vertical="center" wrapText="1"/>
    </xf>
    <xf numFmtId="0" fontId="0" fillId="10" borderId="55" xfId="0" applyFill="1" applyBorder="1" applyAlignment="1" applyProtection="1">
      <alignment horizontal="center" vertical="center" wrapText="1"/>
    </xf>
    <xf numFmtId="0" fontId="0" fillId="10" borderId="58" xfId="0" applyFill="1" applyBorder="1" applyAlignment="1" applyProtection="1">
      <alignment horizontal="center" vertical="center" wrapText="1"/>
    </xf>
    <xf numFmtId="10" fontId="25" fillId="12" borderId="27" xfId="4" applyNumberFormat="1" applyFill="1" applyBorder="1" applyAlignment="1" applyProtection="1">
      <alignment horizontal="center" vertical="center"/>
      <protection locked="0"/>
    </xf>
    <xf numFmtId="10" fontId="25" fillId="12" borderId="54" xfId="4" applyNumberFormat="1" applyFill="1" applyBorder="1" applyAlignment="1" applyProtection="1">
      <alignment horizontal="center" vertical="center"/>
      <protection locked="0"/>
    </xf>
    <xf numFmtId="0" fontId="0" fillId="10" borderId="60" xfId="0" applyFill="1" applyBorder="1" applyAlignment="1" applyProtection="1">
      <alignment horizontal="center" vertical="center"/>
    </xf>
    <xf numFmtId="0" fontId="0" fillId="10" borderId="61" xfId="0" applyFill="1" applyBorder="1" applyAlignment="1" applyProtection="1">
      <alignment horizontal="center" vertical="center"/>
    </xf>
    <xf numFmtId="0" fontId="0" fillId="10" borderId="15" xfId="0" applyFill="1" applyBorder="1" applyAlignment="1" applyProtection="1">
      <alignment horizontal="center" vertical="center"/>
    </xf>
    <xf numFmtId="0" fontId="33" fillId="12" borderId="27" xfId="4" applyFont="1" applyFill="1" applyBorder="1" applyAlignment="1" applyProtection="1">
      <alignment horizontal="center" vertical="center"/>
      <protection locked="0"/>
    </xf>
    <xf numFmtId="0" fontId="33" fillId="12" borderId="54" xfId="4" applyFont="1" applyFill="1" applyBorder="1" applyAlignment="1" applyProtection="1">
      <alignment horizontal="center" vertical="center"/>
      <protection locked="0"/>
    </xf>
    <xf numFmtId="0" fontId="0" fillId="0" borderId="36" xfId="0" applyBorder="1" applyAlignment="1" applyProtection="1">
      <alignment horizontal="center" vertical="center" wrapText="1"/>
    </xf>
    <xf numFmtId="0" fontId="0" fillId="0" borderId="55" xfId="0" applyBorder="1" applyAlignment="1" applyProtection="1">
      <alignment horizontal="center" vertical="center" wrapText="1"/>
    </xf>
    <xf numFmtId="0" fontId="0" fillId="0" borderId="58" xfId="0" applyBorder="1" applyAlignment="1" applyProtection="1">
      <alignment horizontal="center" vertical="center" wrapText="1"/>
    </xf>
    <xf numFmtId="0" fontId="0" fillId="0" borderId="53" xfId="0" applyBorder="1" applyAlignment="1" applyProtection="1">
      <alignment horizontal="left" vertical="center" wrapText="1"/>
    </xf>
    <xf numFmtId="0" fontId="0" fillId="0" borderId="59" xfId="0" applyBorder="1" applyAlignment="1" applyProtection="1">
      <alignment horizontal="left" vertical="center" wrapText="1"/>
    </xf>
    <xf numFmtId="0" fontId="33" fillId="8" borderId="27" xfId="4" applyFont="1" applyBorder="1" applyAlignment="1" applyProtection="1">
      <alignment horizontal="center" vertical="center"/>
      <protection locked="0"/>
    </xf>
    <xf numFmtId="0" fontId="33" fillId="8" borderId="54" xfId="4" applyFont="1" applyBorder="1" applyAlignment="1" applyProtection="1">
      <alignment horizontal="center" vertical="center"/>
      <protection locked="0"/>
    </xf>
    <xf numFmtId="0" fontId="21" fillId="3" borderId="17" xfId="0" applyFont="1" applyFill="1" applyBorder="1" applyAlignment="1">
      <alignment horizontal="center" vertical="center"/>
    </xf>
    <xf numFmtId="0" fontId="13" fillId="3" borderId="16" xfId="0" applyFont="1" applyFill="1" applyBorder="1" applyAlignment="1">
      <alignment horizontal="center" vertical="top" wrapText="1"/>
    </xf>
    <xf numFmtId="0" fontId="13" fillId="3" borderId="17" xfId="0" applyFont="1" applyFill="1" applyBorder="1" applyAlignment="1">
      <alignment horizontal="center" vertical="top" wrapText="1"/>
    </xf>
    <xf numFmtId="0" fontId="18" fillId="3" borderId="17" xfId="0" applyFont="1" applyFill="1" applyBorder="1" applyAlignment="1">
      <alignment horizontal="center" vertical="top" wrapText="1"/>
    </xf>
    <xf numFmtId="0" fontId="16" fillId="3" borderId="21" xfId="1" applyFill="1" applyBorder="1" applyAlignment="1" applyProtection="1">
      <alignment horizontal="center" vertical="top" wrapText="1"/>
    </xf>
    <xf numFmtId="0" fontId="16" fillId="3" borderId="22" xfId="1" applyFill="1" applyBorder="1" applyAlignment="1" applyProtection="1">
      <alignment horizontal="center" vertical="top" wrapText="1"/>
    </xf>
    <xf numFmtId="0" fontId="22" fillId="2" borderId="27" xfId="0" applyFont="1" applyFill="1" applyBorder="1" applyAlignment="1">
      <alignment horizontal="center" vertical="center"/>
    </xf>
    <xf numFmtId="0" fontId="22" fillId="2" borderId="51" xfId="0" applyFont="1" applyFill="1" applyBorder="1" applyAlignment="1">
      <alignment horizontal="center" vertical="center"/>
    </xf>
    <xf numFmtId="0" fontId="22" fillId="2" borderId="54" xfId="0" applyFont="1" applyFill="1" applyBorder="1" applyAlignment="1">
      <alignment horizontal="center" vertical="center"/>
    </xf>
    <xf numFmtId="0" fontId="25" fillId="8" borderId="27" xfId="4" applyBorder="1" applyAlignment="1" applyProtection="1">
      <alignment horizontal="left" vertical="center" wrapText="1"/>
      <protection locked="0"/>
    </xf>
    <xf numFmtId="0" fontId="25" fillId="8" borderId="51" xfId="4" applyBorder="1" applyAlignment="1" applyProtection="1">
      <alignment horizontal="left" vertical="center" wrapText="1"/>
      <protection locked="0"/>
    </xf>
    <xf numFmtId="0" fontId="25" fillId="8" borderId="52" xfId="4" applyBorder="1" applyAlignment="1" applyProtection="1">
      <alignment horizontal="left" vertical="center" wrapText="1"/>
      <protection locked="0"/>
    </xf>
    <xf numFmtId="0" fontId="25" fillId="12" borderId="27" xfId="4" applyFill="1" applyBorder="1" applyAlignment="1" applyProtection="1">
      <alignment horizontal="left" vertical="center" wrapText="1"/>
      <protection locked="0"/>
    </xf>
    <xf numFmtId="0" fontId="25" fillId="12" borderId="51" xfId="4" applyFill="1" applyBorder="1" applyAlignment="1" applyProtection="1">
      <alignment horizontal="left" vertical="center" wrapText="1"/>
      <protection locked="0"/>
    </xf>
    <xf numFmtId="0" fontId="25" fillId="12" borderId="52" xfId="4" applyFill="1" applyBorder="1" applyAlignment="1" applyProtection="1">
      <alignment horizontal="left" vertical="center" wrapText="1"/>
      <protection locked="0"/>
    </xf>
    <xf numFmtId="0" fontId="25" fillId="12" borderId="27" xfId="4" applyFill="1" applyBorder="1" applyAlignment="1" applyProtection="1">
      <alignment horizontal="center"/>
      <protection locked="0"/>
    </xf>
    <xf numFmtId="0" fontId="25" fillId="12" borderId="52" xfId="4" applyFill="1" applyBorder="1" applyAlignment="1" applyProtection="1">
      <alignment horizontal="center"/>
      <protection locked="0"/>
    </xf>
  </cellXfs>
  <cellStyles count="15">
    <cellStyle name="Bad" xfId="3" builtinId="27"/>
    <cellStyle name="Comma" xfId="5" builtinId="3"/>
    <cellStyle name="Comma 2" xfId="10" xr:uid="{00000000-0005-0000-0000-000002000000}"/>
    <cellStyle name="Comma 2 2" xfId="14" xr:uid="{00000000-0005-0000-0000-000003000000}"/>
    <cellStyle name="Comma 3" xfId="13" xr:uid="{00000000-0005-0000-0000-000004000000}"/>
    <cellStyle name="Followed Hyperlink" xfId="6" builtinId="9" hidden="1"/>
    <cellStyle name="Followed Hyperlink" xfId="7" builtinId="9" hidden="1"/>
    <cellStyle name="Followed Hyperlink" xfId="8" builtinId="9" hidden="1"/>
    <cellStyle name="Followed Hyperlink" xfId="9" builtinId="9" hidden="1"/>
    <cellStyle name="Good" xfId="2" builtinId="26"/>
    <cellStyle name="Hyperlink" xfId="1" builtinId="8"/>
    <cellStyle name="Neutral" xfId="4" builtinId="28"/>
    <cellStyle name="Normal" xfId="0" builtinId="0"/>
    <cellStyle name="Normal 2" xfId="11" xr:uid="{00000000-0005-0000-0000-00000D000000}"/>
    <cellStyle name="Percent" xfId="1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climate%20proofing%20project\PPR\RO_PPRTemplate%20for%20climate%20proofing%20projects%20Updated%20(1)%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harmender.singh.NABARD\Downloads\RO_PPRTemplate%20for%20climate%20proofing%20projects%20Updated%20expenditure%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Overview"/>
      <sheetName val="FinancialData"/>
      <sheetName val="WS-WISE FD"/>
      <sheetName val="Procurement"/>
      <sheetName val="WS-WISE Procurement"/>
      <sheetName val="Risk Assesment- RJ"/>
      <sheetName val="Project Indicators"/>
      <sheetName val="Lessons Learned-RJ"/>
      <sheetName val="Cumulative Results Tracker"/>
      <sheetName val="Units for Indicators"/>
      <sheetName val="FES Dhuwala-Results Tracker "/>
      <sheetName val="WASCO Chainpuriya-Result Trackr"/>
      <sheetName val="RRIDMA Balua-Results Tracker"/>
      <sheetName val="RRIDMA Khad-Results Tracker"/>
      <sheetName val="Vagda-Results Tracker "/>
      <sheetName val="GAYATRI SEVA SANSTHAN Mandali"/>
      <sheetName val="MAHA SEVA SANSTHAN Malvi"/>
      <sheetName val="ITC-RDT Nayagaon-I"/>
      <sheetName val="ITC-RDT Nayagaon-II"/>
      <sheetName val="SWEET Ayyampalayam"/>
      <sheetName val="MYRADA Bettamugilalam"/>
      <sheetName val="MYRADA Thally Kothanur"/>
      <sheetName val="MYRADA Salivaram"/>
      <sheetName val="VOICE Vannikonendal"/>
      <sheetName val="SPACE Anjukulipatty"/>
      <sheetName val="CIRHEP Sri rampuram"/>
      <sheetName val="ASSEFA Peikulam"/>
      <sheetName val="ASSEFA Chithalai"/>
      <sheetName val="ASSEFA Chinnapoolampat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46">
          <cell r="G146" t="str">
            <v>Community</v>
          </cell>
        </row>
        <row r="147">
          <cell r="G147" t="str">
            <v>Multi-community</v>
          </cell>
        </row>
        <row r="148">
          <cell r="G148" t="str">
            <v>Departmental</v>
          </cell>
        </row>
        <row r="149">
          <cell r="G149" t="str">
            <v>National</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Overview"/>
      <sheetName val="FinancialData"/>
      <sheetName val="WS-WISE FD"/>
      <sheetName val="Procurement"/>
      <sheetName val="WS-WISE Procurement"/>
      <sheetName val="Risk Assesment"/>
      <sheetName val="Rating"/>
      <sheetName val="Project Indicators"/>
      <sheetName val="Lessons Learned"/>
      <sheetName val="Cumulative Results Tracker"/>
      <sheetName val="Units for Indicators"/>
      <sheetName val="FES Dhuwala-Results Tracker "/>
      <sheetName val="WASCO Chainpuriya-Result Trackr"/>
      <sheetName val="RRIDMA Balua-Results Tracker"/>
      <sheetName val="RRIDMA Khad-Results Tracker"/>
      <sheetName val="Vagda-Results Tracker "/>
      <sheetName val="GAYATRI SEVA SANSTHAN Mandali"/>
      <sheetName val="SEVA MANDIR Jhabla"/>
      <sheetName val="MAHA SEVA SANSTHAN Malvi"/>
      <sheetName val="ITC-RDT Nayagaon-I"/>
      <sheetName val="ITC-RDT Nayagaon-II"/>
      <sheetName val="SWEET Ayyampalayam"/>
      <sheetName val="MYRADA Bettamugilalam"/>
      <sheetName val="MYRADA Thally Kothanur"/>
      <sheetName val="MYRADA Salivaram"/>
      <sheetName val="VOICE Vannikonendal"/>
      <sheetName val="SPACE Anjukulipatty"/>
      <sheetName val="CIRHEP Sri rampuram"/>
      <sheetName val="ASSEFA Peikulam"/>
      <sheetName val="ASSEFA Chithalai"/>
      <sheetName val="ASSEFA Chinnapoolampatty"/>
    </sheetNames>
    <sheetDataSet>
      <sheetData sheetId="0"/>
      <sheetData sheetId="1"/>
      <sheetData sheetId="2"/>
      <sheetData sheetId="3"/>
      <sheetData sheetId="4"/>
      <sheetData sheetId="5"/>
      <sheetData sheetId="6"/>
      <sheetData sheetId="7"/>
      <sheetData sheetId="8"/>
      <sheetData sheetId="9"/>
      <sheetData sheetId="10">
        <row r="146">
          <cell r="G146" t="str">
            <v>Community</v>
          </cell>
        </row>
        <row r="147">
          <cell r="G147" t="str">
            <v>Multi-community</v>
          </cell>
        </row>
        <row r="148">
          <cell r="G148" t="str">
            <v>Departmental</v>
          </cell>
        </row>
        <row r="149">
          <cell r="G149" t="str">
            <v>National</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hetan@gayatrisansthan.org" TargetMode="External"/><Relationship Id="rId13" Type="http://schemas.openxmlformats.org/officeDocument/2006/relationships/hyperlink" Target="mailto:spacedindigul@gmail.com" TargetMode="External"/><Relationship Id="rId18" Type="http://schemas.openxmlformats.org/officeDocument/2006/relationships/hyperlink" Target="mailto:frssvg@gmail.com" TargetMode="External"/><Relationship Id="rId3" Type="http://schemas.openxmlformats.org/officeDocument/2006/relationships/hyperlink" Target="mailto:maneesh453@gmail.com" TargetMode="External"/><Relationship Id="rId21" Type="http://schemas.openxmlformats.org/officeDocument/2006/relationships/printerSettings" Target="../printerSettings/printerSettings1.bin"/><Relationship Id="rId7" Type="http://schemas.openxmlformats.org/officeDocument/2006/relationships/hyperlink" Target="mailto:alertnrm@gmail.com" TargetMode="External"/><Relationship Id="rId12" Type="http://schemas.openxmlformats.org/officeDocument/2006/relationships/hyperlink" Target="mailto:myradahsr@yahoo.co.in" TargetMode="External"/><Relationship Id="rId17" Type="http://schemas.openxmlformats.org/officeDocument/2006/relationships/hyperlink" Target="mailto:frssvg@gmail.com" TargetMode="External"/><Relationship Id="rId2" Type="http://schemas.openxmlformats.org/officeDocument/2006/relationships/hyperlink" Target="mailto:fspd@nabard.org" TargetMode="External"/><Relationship Id="rId16" Type="http://schemas.openxmlformats.org/officeDocument/2006/relationships/hyperlink" Target="mailto:frssvg@gmail.com" TargetMode="External"/><Relationship Id="rId20" Type="http://schemas.openxmlformats.org/officeDocument/2006/relationships/hyperlink" Target="mailto:surendra.babu@nabard.org" TargetMode="External"/><Relationship Id="rId1" Type="http://schemas.openxmlformats.org/officeDocument/2006/relationships/hyperlink" Target="mailto:ravis.prasad@nic.in" TargetMode="External"/><Relationship Id="rId6" Type="http://schemas.openxmlformats.org/officeDocument/2006/relationships/hyperlink" Target="mailto:bksharma@ecologicalsecurity.org" TargetMode="External"/><Relationship Id="rId11" Type="http://schemas.openxmlformats.org/officeDocument/2006/relationships/hyperlink" Target="mailto:myradahsr@yahoo.co.in" TargetMode="External"/><Relationship Id="rId5" Type="http://schemas.openxmlformats.org/officeDocument/2006/relationships/hyperlink" Target="mailto:wasco34@gmail.com" TargetMode="External"/><Relationship Id="rId15" Type="http://schemas.openxmlformats.org/officeDocument/2006/relationships/hyperlink" Target="mailto:sakthitrust.ind@gmail.com" TargetMode="External"/><Relationship Id="rId10" Type="http://schemas.openxmlformats.org/officeDocument/2006/relationships/hyperlink" Target="mailto:mahanseva@gmail.com" TargetMode="External"/><Relationship Id="rId19" Type="http://schemas.openxmlformats.org/officeDocument/2006/relationships/hyperlink" Target="mailto:myradahsr@yahoo.co.in" TargetMode="External"/><Relationship Id="rId4" Type="http://schemas.openxmlformats.org/officeDocument/2006/relationships/hyperlink" Target="mailto:lrsinghbaif@yahoo.co.in" TargetMode="External"/><Relationship Id="rId9" Type="http://schemas.openxmlformats.org/officeDocument/2006/relationships/hyperlink" Target="mailto:arun.maheshwari@sevamandir.org" TargetMode="External"/><Relationship Id="rId14" Type="http://schemas.openxmlformats.org/officeDocument/2006/relationships/hyperlink" Target="mailto:cirhepnb@gmail.com" TargetMode="External"/><Relationship Id="rId2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mailto:frssvg@gmail.com" TargetMode="External"/><Relationship Id="rId7" Type="http://schemas.openxmlformats.org/officeDocument/2006/relationships/hyperlink" Target="mailto:frssvg@gmail.com" TargetMode="External"/><Relationship Id="rId2" Type="http://schemas.openxmlformats.org/officeDocument/2006/relationships/hyperlink" Target="mailto:emgnindia@gmail.com" TargetMode="External"/><Relationship Id="rId1" Type="http://schemas.openxmlformats.org/officeDocument/2006/relationships/hyperlink" Target="mailto:thadiyanspace@yahoo.co.in" TargetMode="External"/><Relationship Id="rId6" Type="http://schemas.openxmlformats.org/officeDocument/2006/relationships/hyperlink" Target="mailto:emgnindia@gmail.com" TargetMode="External"/><Relationship Id="rId5" Type="http://schemas.openxmlformats.org/officeDocument/2006/relationships/hyperlink" Target="mailto:thadiyanspace@yahoo.co.in" TargetMode="External"/><Relationship Id="rId4" Type="http://schemas.openxmlformats.org/officeDocument/2006/relationships/hyperlink" Target="mailto:sakthitrust.ind@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77"/>
  <sheetViews>
    <sheetView tabSelected="1" topLeftCell="A12" workbookViewId="0">
      <selection activeCell="D17" sqref="D17"/>
    </sheetView>
  </sheetViews>
  <sheetFormatPr defaultColWidth="102.28515625" defaultRowHeight="14.25" x14ac:dyDescent="0.2"/>
  <cols>
    <col min="1" max="1" width="2.42578125" style="166" customWidth="1"/>
    <col min="2" max="2" width="10.85546875" style="165" customWidth="1"/>
    <col min="3" max="3" width="14.85546875" style="165" customWidth="1"/>
    <col min="4" max="4" width="118.85546875" style="166" customWidth="1"/>
    <col min="5" max="5" width="3.7109375" style="166" customWidth="1"/>
    <col min="6" max="6" width="9.140625" style="166" customWidth="1"/>
    <col min="7" max="7" width="12.28515625" style="167" customWidth="1"/>
    <col min="8" max="8" width="15.42578125" style="167" hidden="1" customWidth="1"/>
    <col min="9" max="13" width="0" style="167" hidden="1" customWidth="1"/>
    <col min="14" max="15" width="9.140625" style="167" hidden="1" customWidth="1"/>
    <col min="16" max="16" width="0" style="167" hidden="1" customWidth="1"/>
    <col min="17" max="251" width="9.140625" style="166" customWidth="1"/>
    <col min="252" max="252" width="2.7109375" style="166" customWidth="1"/>
    <col min="253" max="254" width="9.140625" style="166" customWidth="1"/>
    <col min="255" max="255" width="17.28515625" style="166" customWidth="1"/>
    <col min="256" max="16384" width="102.28515625" style="166"/>
  </cols>
  <sheetData>
    <row r="1" spans="2:16" ht="15" thickBot="1" x14ac:dyDescent="0.25"/>
    <row r="2" spans="2:16" ht="15" thickBot="1" x14ac:dyDescent="0.25">
      <c r="B2" s="168"/>
      <c r="C2" s="169"/>
      <c r="D2" s="170"/>
      <c r="E2" s="171"/>
    </row>
    <row r="3" spans="2:16" ht="18.75" thickBot="1" x14ac:dyDescent="0.3">
      <c r="B3" s="172"/>
      <c r="C3" s="173"/>
      <c r="D3" s="174" t="s">
        <v>241</v>
      </c>
      <c r="E3" s="175"/>
    </row>
    <row r="4" spans="2:16" ht="15" thickBot="1" x14ac:dyDescent="0.25">
      <c r="B4" s="172"/>
      <c r="C4" s="173"/>
      <c r="D4" s="176"/>
      <c r="E4" s="175"/>
    </row>
    <row r="5" spans="2:16" ht="15" thickBot="1" x14ac:dyDescent="0.25">
      <c r="B5" s="172"/>
      <c r="C5" s="177" t="s">
        <v>270</v>
      </c>
      <c r="D5" s="335" t="s">
        <v>1191</v>
      </c>
      <c r="E5" s="175"/>
    </row>
    <row r="6" spans="2:16" s="181" customFormat="1" ht="15" thickBot="1" x14ac:dyDescent="0.25">
      <c r="B6" s="178"/>
      <c r="C6" s="179"/>
      <c r="D6" s="155"/>
      <c r="E6" s="180"/>
      <c r="G6" s="167"/>
      <c r="H6" s="167"/>
      <c r="I6" s="167"/>
      <c r="J6" s="167"/>
      <c r="K6" s="167"/>
      <c r="L6" s="167"/>
      <c r="M6" s="167"/>
      <c r="N6" s="167"/>
      <c r="O6" s="167"/>
      <c r="P6" s="167"/>
    </row>
    <row r="7" spans="2:16" s="181" customFormat="1" ht="30.75" customHeight="1" thickBot="1" x14ac:dyDescent="0.25">
      <c r="B7" s="178"/>
      <c r="C7" s="182" t="s">
        <v>214</v>
      </c>
      <c r="D7" s="183" t="s">
        <v>647</v>
      </c>
      <c r="E7" s="180"/>
      <c r="G7" s="167"/>
      <c r="H7" s="167"/>
      <c r="I7" s="167"/>
      <c r="J7" s="167"/>
      <c r="K7" s="167"/>
      <c r="L7" s="167"/>
      <c r="M7" s="167"/>
      <c r="N7" s="167"/>
      <c r="O7" s="167"/>
      <c r="P7" s="167"/>
    </row>
    <row r="8" spans="2:16" s="181" customFormat="1" hidden="1" x14ac:dyDescent="0.2">
      <c r="B8" s="172"/>
      <c r="C8" s="173"/>
      <c r="D8" s="176"/>
      <c r="E8" s="180"/>
      <c r="G8" s="167"/>
      <c r="H8" s="167"/>
      <c r="I8" s="167"/>
      <c r="J8" s="167"/>
      <c r="K8" s="167"/>
      <c r="L8" s="167"/>
      <c r="M8" s="167"/>
      <c r="N8" s="167"/>
      <c r="O8" s="167"/>
      <c r="P8" s="167"/>
    </row>
    <row r="9" spans="2:16" s="181" customFormat="1" hidden="1" x14ac:dyDescent="0.2">
      <c r="B9" s="172"/>
      <c r="C9" s="173"/>
      <c r="D9" s="176"/>
      <c r="E9" s="180"/>
      <c r="G9" s="167"/>
      <c r="H9" s="167"/>
      <c r="I9" s="167"/>
      <c r="J9" s="167"/>
      <c r="K9" s="167"/>
      <c r="L9" s="167"/>
      <c r="M9" s="167"/>
      <c r="N9" s="167"/>
      <c r="O9" s="167"/>
      <c r="P9" s="167"/>
    </row>
    <row r="10" spans="2:16" s="181" customFormat="1" hidden="1" x14ac:dyDescent="0.2">
      <c r="B10" s="172"/>
      <c r="C10" s="173"/>
      <c r="D10" s="176"/>
      <c r="E10" s="180"/>
      <c r="G10" s="167"/>
      <c r="H10" s="167"/>
      <c r="I10" s="167"/>
      <c r="J10" s="167"/>
      <c r="K10" s="167"/>
      <c r="L10" s="167"/>
      <c r="M10" s="167"/>
      <c r="N10" s="167"/>
      <c r="O10" s="167"/>
      <c r="P10" s="167"/>
    </row>
    <row r="11" spans="2:16" s="181" customFormat="1" hidden="1" x14ac:dyDescent="0.2">
      <c r="B11" s="172"/>
      <c r="C11" s="173"/>
      <c r="D11" s="176"/>
      <c r="E11" s="180"/>
      <c r="G11" s="167"/>
      <c r="H11" s="167"/>
      <c r="I11" s="167"/>
      <c r="J11" s="167"/>
      <c r="K11" s="167"/>
      <c r="L11" s="167"/>
      <c r="M11" s="167"/>
      <c r="N11" s="167"/>
      <c r="O11" s="167"/>
      <c r="P11" s="167"/>
    </row>
    <row r="12" spans="2:16" s="181" customFormat="1" ht="15" thickBot="1" x14ac:dyDescent="0.25">
      <c r="B12" s="178"/>
      <c r="C12" s="179"/>
      <c r="D12" s="155"/>
      <c r="E12" s="180"/>
      <c r="G12" s="167"/>
      <c r="H12" s="167"/>
      <c r="I12" s="167"/>
      <c r="J12" s="167"/>
      <c r="K12" s="167"/>
      <c r="L12" s="167"/>
      <c r="M12" s="167"/>
      <c r="N12" s="167"/>
      <c r="O12" s="167"/>
      <c r="P12" s="167"/>
    </row>
    <row r="13" spans="2:16" s="181" customFormat="1" ht="145.5" customHeight="1" thickBot="1" x14ac:dyDescent="0.25">
      <c r="B13" s="178"/>
      <c r="C13" s="184" t="s">
        <v>0</v>
      </c>
      <c r="D13" s="183" t="s">
        <v>648</v>
      </c>
      <c r="E13" s="180"/>
      <c r="G13" s="167"/>
      <c r="H13" s="167"/>
      <c r="I13" s="167"/>
      <c r="J13" s="167"/>
      <c r="K13" s="167"/>
      <c r="L13" s="167"/>
      <c r="M13" s="167"/>
      <c r="N13" s="167"/>
      <c r="O13" s="167"/>
      <c r="P13" s="167"/>
    </row>
    <row r="14" spans="2:16" s="181" customFormat="1" ht="15" thickBot="1" x14ac:dyDescent="0.25">
      <c r="B14" s="178"/>
      <c r="C14" s="179"/>
      <c r="D14" s="155"/>
      <c r="E14" s="180"/>
      <c r="G14" s="167"/>
      <c r="H14" s="167" t="s">
        <v>1</v>
      </c>
      <c r="I14" s="167" t="s">
        <v>2</v>
      </c>
      <c r="J14" s="167"/>
      <c r="K14" s="167" t="s">
        <v>3</v>
      </c>
      <c r="L14" s="167" t="s">
        <v>4</v>
      </c>
      <c r="M14" s="167" t="s">
        <v>5</v>
      </c>
      <c r="N14" s="167" t="s">
        <v>6</v>
      </c>
      <c r="O14" s="167" t="s">
        <v>7</v>
      </c>
      <c r="P14" s="167" t="s">
        <v>8</v>
      </c>
    </row>
    <row r="15" spans="2:16" s="181" customFormat="1" x14ac:dyDescent="0.2">
      <c r="B15" s="178"/>
      <c r="C15" s="185" t="s">
        <v>204</v>
      </c>
      <c r="D15" s="186" t="s">
        <v>1174</v>
      </c>
      <c r="E15" s="180"/>
      <c r="G15" s="167"/>
      <c r="H15" s="187" t="s">
        <v>9</v>
      </c>
      <c r="I15" s="167" t="s">
        <v>10</v>
      </c>
      <c r="J15" s="167" t="s">
        <v>11</v>
      </c>
      <c r="K15" s="167" t="s">
        <v>12</v>
      </c>
      <c r="L15" s="167">
        <v>1</v>
      </c>
      <c r="M15" s="167">
        <v>1</v>
      </c>
      <c r="N15" s="167" t="s">
        <v>13</v>
      </c>
      <c r="O15" s="167" t="s">
        <v>14</v>
      </c>
      <c r="P15" s="167" t="s">
        <v>15</v>
      </c>
    </row>
    <row r="16" spans="2:16" s="181" customFormat="1" ht="29.25" customHeight="1" x14ac:dyDescent="0.2">
      <c r="B16" s="436" t="s">
        <v>259</v>
      </c>
      <c r="C16" s="437"/>
      <c r="D16" s="188" t="s">
        <v>649</v>
      </c>
      <c r="E16" s="180"/>
      <c r="G16" s="167"/>
      <c r="H16" s="187" t="s">
        <v>16</v>
      </c>
      <c r="I16" s="167" t="s">
        <v>17</v>
      </c>
      <c r="J16" s="167" t="s">
        <v>18</v>
      </c>
      <c r="K16" s="167" t="s">
        <v>19</v>
      </c>
      <c r="L16" s="167">
        <v>2</v>
      </c>
      <c r="M16" s="167">
        <v>2</v>
      </c>
      <c r="N16" s="167" t="s">
        <v>20</v>
      </c>
      <c r="O16" s="167" t="s">
        <v>21</v>
      </c>
      <c r="P16" s="167" t="s">
        <v>22</v>
      </c>
    </row>
    <row r="17" spans="2:16" s="181" customFormat="1" x14ac:dyDescent="0.2">
      <c r="B17" s="178"/>
      <c r="C17" s="185" t="s">
        <v>210</v>
      </c>
      <c r="D17" s="188" t="s">
        <v>1373</v>
      </c>
      <c r="E17" s="180"/>
      <c r="G17" s="167"/>
      <c r="H17" s="187" t="s">
        <v>23</v>
      </c>
      <c r="I17" s="167" t="s">
        <v>24</v>
      </c>
      <c r="J17" s="167"/>
      <c r="K17" s="167" t="s">
        <v>25</v>
      </c>
      <c r="L17" s="167">
        <v>3</v>
      </c>
      <c r="M17" s="167">
        <v>3</v>
      </c>
      <c r="N17" s="167" t="s">
        <v>26</v>
      </c>
      <c r="O17" s="167" t="s">
        <v>27</v>
      </c>
      <c r="P17" s="167" t="s">
        <v>28</v>
      </c>
    </row>
    <row r="18" spans="2:16" s="181" customFormat="1" ht="15" thickBot="1" x14ac:dyDescent="0.25">
      <c r="B18" s="189"/>
      <c r="C18" s="184" t="s">
        <v>205</v>
      </c>
      <c r="D18" s="190" t="s">
        <v>650</v>
      </c>
      <c r="E18" s="180"/>
      <c r="G18" s="167"/>
      <c r="H18" s="187" t="s">
        <v>29</v>
      </c>
      <c r="I18" s="167"/>
      <c r="J18" s="167"/>
      <c r="K18" s="167" t="s">
        <v>30</v>
      </c>
      <c r="L18" s="167">
        <v>5</v>
      </c>
      <c r="M18" s="167">
        <v>5</v>
      </c>
      <c r="N18" s="167" t="s">
        <v>31</v>
      </c>
      <c r="O18" s="167" t="s">
        <v>32</v>
      </c>
      <c r="P18" s="167" t="s">
        <v>33</v>
      </c>
    </row>
    <row r="19" spans="2:16" s="181" customFormat="1" ht="145.5" customHeight="1" thickBot="1" x14ac:dyDescent="0.25">
      <c r="B19" s="439" t="s">
        <v>206</v>
      </c>
      <c r="C19" s="440"/>
      <c r="D19" s="191" t="s">
        <v>1357</v>
      </c>
      <c r="E19" s="180"/>
      <c r="G19" s="167"/>
      <c r="H19" s="187" t="s">
        <v>34</v>
      </c>
      <c r="I19" s="167"/>
      <c r="J19" s="167"/>
      <c r="K19" s="167" t="s">
        <v>35</v>
      </c>
      <c r="L19" s="167"/>
      <c r="M19" s="167"/>
      <c r="N19" s="167"/>
      <c r="O19" s="167" t="s">
        <v>36</v>
      </c>
      <c r="P19" s="167" t="s">
        <v>37</v>
      </c>
    </row>
    <row r="20" spans="2:16" s="181" customFormat="1" x14ac:dyDescent="0.2">
      <c r="B20" s="178"/>
      <c r="C20" s="184"/>
      <c r="D20" s="155"/>
      <c r="E20" s="175"/>
      <c r="F20" s="187"/>
      <c r="G20" s="167"/>
      <c r="H20" s="167"/>
      <c r="J20" s="167"/>
      <c r="K20" s="167"/>
      <c r="L20" s="167"/>
      <c r="M20" s="167" t="s">
        <v>38</v>
      </c>
      <c r="N20" s="167" t="s">
        <v>39</v>
      </c>
    </row>
    <row r="21" spans="2:16" s="181" customFormat="1" x14ac:dyDescent="0.2">
      <c r="B21" s="178"/>
      <c r="C21" s="177" t="s">
        <v>209</v>
      </c>
      <c r="D21" s="155"/>
      <c r="E21" s="175"/>
      <c r="F21" s="187"/>
      <c r="G21" s="167"/>
      <c r="H21" s="167"/>
      <c r="J21" s="167"/>
      <c r="K21" s="167"/>
      <c r="L21" s="167"/>
      <c r="M21" s="167" t="s">
        <v>40</v>
      </c>
      <c r="N21" s="167" t="s">
        <v>41</v>
      </c>
    </row>
    <row r="22" spans="2:16" s="181" customFormat="1" ht="15" thickBot="1" x14ac:dyDescent="0.25">
      <c r="B22" s="178"/>
      <c r="C22" s="192" t="s">
        <v>212</v>
      </c>
      <c r="D22" s="155"/>
      <c r="E22" s="180"/>
      <c r="G22" s="167"/>
      <c r="H22" s="187" t="s">
        <v>42</v>
      </c>
      <c r="I22" s="167"/>
      <c r="J22" s="167"/>
      <c r="L22" s="167"/>
      <c r="M22" s="167"/>
      <c r="N22" s="167"/>
      <c r="O22" s="167" t="s">
        <v>43</v>
      </c>
      <c r="P22" s="167" t="s">
        <v>44</v>
      </c>
    </row>
    <row r="23" spans="2:16" s="181" customFormat="1" x14ac:dyDescent="0.2">
      <c r="B23" s="436" t="s">
        <v>211</v>
      </c>
      <c r="C23" s="437"/>
      <c r="D23" s="434">
        <v>42257</v>
      </c>
      <c r="E23" s="180"/>
      <c r="G23" s="167"/>
      <c r="H23" s="187"/>
      <c r="I23" s="167"/>
      <c r="J23" s="167"/>
      <c r="L23" s="167"/>
      <c r="M23" s="167"/>
      <c r="N23" s="167"/>
      <c r="O23" s="167"/>
      <c r="P23" s="167"/>
    </row>
    <row r="24" spans="2:16" s="181" customFormat="1" ht="4.5" customHeight="1" x14ac:dyDescent="0.2">
      <c r="B24" s="436"/>
      <c r="C24" s="437"/>
      <c r="D24" s="435"/>
      <c r="E24" s="180"/>
      <c r="G24" s="167"/>
      <c r="H24" s="187"/>
      <c r="I24" s="167"/>
      <c r="J24" s="167"/>
      <c r="L24" s="167"/>
      <c r="M24" s="167"/>
      <c r="N24" s="167"/>
      <c r="O24" s="167"/>
      <c r="P24" s="167"/>
    </row>
    <row r="25" spans="2:16" s="181" customFormat="1" ht="27.75" customHeight="1" x14ac:dyDescent="0.2">
      <c r="B25" s="436" t="s">
        <v>263</v>
      </c>
      <c r="C25" s="437"/>
      <c r="D25" s="140">
        <v>42391</v>
      </c>
      <c r="E25" s="180"/>
      <c r="F25" s="167"/>
      <c r="G25" s="187"/>
      <c r="H25" s="167"/>
      <c r="I25" s="167"/>
      <c r="K25" s="167"/>
      <c r="L25" s="167"/>
      <c r="M25" s="167"/>
      <c r="N25" s="167" t="s">
        <v>45</v>
      </c>
      <c r="O25" s="167" t="s">
        <v>46</v>
      </c>
    </row>
    <row r="26" spans="2:16" s="181" customFormat="1" ht="32.25" customHeight="1" x14ac:dyDescent="0.2">
      <c r="B26" s="436" t="s">
        <v>213</v>
      </c>
      <c r="C26" s="437"/>
      <c r="D26" s="336">
        <v>42614</v>
      </c>
      <c r="E26" s="180"/>
      <c r="F26" s="167"/>
      <c r="G26" s="187"/>
      <c r="H26" s="167"/>
      <c r="I26" s="167"/>
      <c r="K26" s="167"/>
      <c r="L26" s="167"/>
      <c r="M26" s="167"/>
      <c r="N26" s="167" t="s">
        <v>47</v>
      </c>
      <c r="O26" s="167" t="s">
        <v>48</v>
      </c>
    </row>
    <row r="27" spans="2:16" s="181" customFormat="1" ht="28.5" customHeight="1" x14ac:dyDescent="0.2">
      <c r="B27" s="436" t="s">
        <v>262</v>
      </c>
      <c r="C27" s="437"/>
      <c r="D27" s="332"/>
      <c r="E27" s="193"/>
      <c r="F27" s="167"/>
      <c r="G27" s="187"/>
      <c r="H27" s="167"/>
      <c r="I27" s="167"/>
      <c r="J27" s="167"/>
      <c r="K27" s="167"/>
      <c r="L27" s="167"/>
      <c r="M27" s="167"/>
      <c r="N27" s="167"/>
      <c r="O27" s="167"/>
    </row>
    <row r="28" spans="2:16" s="181" customFormat="1" ht="15" thickBot="1" x14ac:dyDescent="0.25">
      <c r="B28" s="178"/>
      <c r="C28" s="185" t="s">
        <v>266</v>
      </c>
      <c r="D28" s="333">
        <v>43891</v>
      </c>
      <c r="E28" s="180"/>
      <c r="F28" s="167"/>
      <c r="G28" s="187"/>
      <c r="H28" s="167"/>
      <c r="I28" s="167"/>
      <c r="J28" s="167"/>
      <c r="K28" s="167"/>
      <c r="L28" s="167"/>
      <c r="M28" s="167"/>
      <c r="N28" s="167"/>
      <c r="O28" s="167"/>
    </row>
    <row r="29" spans="2:16" s="181" customFormat="1" x14ac:dyDescent="0.2">
      <c r="B29" s="178"/>
      <c r="C29" s="179"/>
      <c r="D29" s="194"/>
      <c r="E29" s="180"/>
      <c r="F29" s="167"/>
      <c r="G29" s="187"/>
      <c r="H29" s="167"/>
      <c r="I29" s="167"/>
      <c r="J29" s="167"/>
      <c r="K29" s="167"/>
      <c r="L29" s="167"/>
      <c r="M29" s="167"/>
      <c r="N29" s="167"/>
      <c r="O29" s="167"/>
    </row>
    <row r="30" spans="2:16" s="181" customFormat="1" ht="15" thickBot="1" x14ac:dyDescent="0.25">
      <c r="B30" s="178"/>
      <c r="C30" s="179"/>
      <c r="D30" s="195" t="s">
        <v>49</v>
      </c>
      <c r="E30" s="180"/>
      <c r="G30" s="167"/>
      <c r="H30" s="187" t="s">
        <v>50</v>
      </c>
      <c r="I30" s="167"/>
      <c r="J30" s="167"/>
      <c r="K30" s="167"/>
      <c r="L30" s="167"/>
      <c r="M30" s="167"/>
      <c r="N30" s="167"/>
      <c r="O30" s="167"/>
      <c r="P30" s="167"/>
    </row>
    <row r="31" spans="2:16" s="181" customFormat="1" ht="80.099999999999994" customHeight="1" thickBot="1" x14ac:dyDescent="0.25">
      <c r="B31" s="178"/>
      <c r="C31" s="179"/>
      <c r="D31" s="196" t="s">
        <v>1177</v>
      </c>
      <c r="E31" s="180"/>
      <c r="F31" s="197"/>
      <c r="G31" s="167"/>
      <c r="H31" s="187" t="s">
        <v>51</v>
      </c>
      <c r="I31" s="167"/>
      <c r="J31" s="167"/>
      <c r="K31" s="167"/>
      <c r="L31" s="167"/>
      <c r="M31" s="167"/>
      <c r="N31" s="167"/>
      <c r="O31" s="167"/>
      <c r="P31" s="167"/>
    </row>
    <row r="32" spans="2:16" s="181" customFormat="1" ht="32.25" customHeight="1" thickBot="1" x14ac:dyDescent="0.25">
      <c r="B32" s="436" t="s">
        <v>52</v>
      </c>
      <c r="C32" s="438"/>
      <c r="D32" s="155"/>
      <c r="E32" s="180"/>
      <c r="G32" s="167"/>
      <c r="H32" s="187" t="s">
        <v>53</v>
      </c>
      <c r="I32" s="167"/>
      <c r="J32" s="167"/>
      <c r="K32" s="167"/>
      <c r="L32" s="167"/>
      <c r="M32" s="167"/>
      <c r="N32" s="167"/>
      <c r="O32" s="167"/>
      <c r="P32" s="167"/>
    </row>
    <row r="33" spans="1:16" s="181" customFormat="1" ht="17.25" customHeight="1" thickBot="1" x14ac:dyDescent="0.25">
      <c r="B33" s="178"/>
      <c r="C33" s="179"/>
      <c r="D33" s="196" t="s">
        <v>671</v>
      </c>
      <c r="E33" s="180"/>
      <c r="G33" s="167"/>
      <c r="H33" s="187" t="s">
        <v>54</v>
      </c>
      <c r="I33" s="167"/>
      <c r="J33" s="167"/>
      <c r="K33" s="167"/>
      <c r="L33" s="167"/>
      <c r="M33" s="167"/>
      <c r="N33" s="167"/>
      <c r="O33" s="167"/>
      <c r="P33" s="167"/>
    </row>
    <row r="34" spans="1:16" s="181" customFormat="1" x14ac:dyDescent="0.2">
      <c r="B34" s="178"/>
      <c r="C34" s="179"/>
      <c r="D34" s="155"/>
      <c r="E34" s="180"/>
      <c r="F34" s="197"/>
      <c r="G34" s="167"/>
      <c r="H34" s="187" t="s">
        <v>55</v>
      </c>
      <c r="I34" s="167"/>
      <c r="J34" s="167"/>
      <c r="K34" s="167"/>
      <c r="L34" s="167"/>
      <c r="M34" s="167"/>
      <c r="N34" s="167"/>
      <c r="O34" s="167"/>
      <c r="P34" s="167"/>
    </row>
    <row r="35" spans="1:16" s="181" customFormat="1" x14ac:dyDescent="0.2">
      <c r="B35" s="178"/>
      <c r="C35" s="198" t="s">
        <v>56</v>
      </c>
      <c r="D35" s="155"/>
      <c r="E35" s="180"/>
      <c r="G35" s="167"/>
      <c r="H35" s="187" t="s">
        <v>57</v>
      </c>
      <c r="I35" s="167"/>
      <c r="J35" s="167"/>
      <c r="K35" s="167"/>
      <c r="L35" s="167"/>
      <c r="M35" s="167"/>
      <c r="N35" s="167"/>
      <c r="O35" s="167"/>
      <c r="P35" s="167"/>
    </row>
    <row r="36" spans="1:16" s="181" customFormat="1" ht="31.5" customHeight="1" thickBot="1" x14ac:dyDescent="0.25">
      <c r="B36" s="436" t="s">
        <v>58</v>
      </c>
      <c r="C36" s="438"/>
      <c r="D36" s="155"/>
      <c r="E36" s="180"/>
      <c r="G36" s="167"/>
      <c r="H36" s="187" t="s">
        <v>59</v>
      </c>
      <c r="I36" s="167"/>
      <c r="J36" s="167"/>
      <c r="K36" s="167"/>
      <c r="L36" s="167"/>
      <c r="M36" s="167"/>
      <c r="N36" s="167"/>
      <c r="O36" s="167"/>
      <c r="P36" s="167"/>
    </row>
    <row r="37" spans="1:16" s="181" customFormat="1" x14ac:dyDescent="0.2">
      <c r="B37" s="178"/>
      <c r="C37" s="179" t="s">
        <v>60</v>
      </c>
      <c r="D37" s="199" t="s">
        <v>1192</v>
      </c>
      <c r="E37" s="180"/>
      <c r="G37" s="167"/>
      <c r="H37" s="187" t="s">
        <v>61</v>
      </c>
      <c r="I37" s="167"/>
      <c r="J37" s="167"/>
      <c r="K37" s="167"/>
      <c r="L37" s="167"/>
      <c r="M37" s="167"/>
      <c r="N37" s="167"/>
      <c r="O37" s="167"/>
      <c r="P37" s="167"/>
    </row>
    <row r="38" spans="1:16" s="181" customFormat="1" ht="15" x14ac:dyDescent="0.25">
      <c r="B38" s="178"/>
      <c r="C38" s="179" t="s">
        <v>62</v>
      </c>
      <c r="D38" s="334" t="s">
        <v>1193</v>
      </c>
      <c r="E38" s="180"/>
      <c r="G38" s="167"/>
      <c r="H38" s="187" t="s">
        <v>63</v>
      </c>
      <c r="I38" s="167"/>
      <c r="J38" s="167"/>
      <c r="K38" s="167"/>
      <c r="L38" s="167"/>
      <c r="M38" s="167"/>
      <c r="N38" s="167"/>
      <c r="O38" s="167"/>
      <c r="P38" s="167"/>
    </row>
    <row r="39" spans="1:16" s="181" customFormat="1" ht="15" thickBot="1" x14ac:dyDescent="0.25">
      <c r="B39" s="178"/>
      <c r="C39" s="179" t="s">
        <v>64</v>
      </c>
      <c r="D39" s="200" t="s">
        <v>1217</v>
      </c>
      <c r="E39" s="180"/>
      <c r="G39" s="167"/>
      <c r="H39" s="187" t="s">
        <v>65</v>
      </c>
      <c r="I39" s="167"/>
      <c r="J39" s="167"/>
      <c r="K39" s="167"/>
      <c r="L39" s="167"/>
      <c r="M39" s="167"/>
      <c r="N39" s="167"/>
      <c r="O39" s="167"/>
      <c r="P39" s="167"/>
    </row>
    <row r="40" spans="1:16" s="181" customFormat="1" ht="15" customHeight="1" thickBot="1" x14ac:dyDescent="0.25">
      <c r="B40" s="178"/>
      <c r="C40" s="185" t="s">
        <v>208</v>
      </c>
      <c r="D40" s="155"/>
      <c r="E40" s="180"/>
      <c r="G40" s="167"/>
      <c r="H40" s="187" t="s">
        <v>66</v>
      </c>
      <c r="I40" s="167"/>
      <c r="J40" s="167"/>
      <c r="K40" s="167"/>
      <c r="L40" s="167"/>
      <c r="M40" s="167"/>
      <c r="N40" s="167"/>
      <c r="O40" s="167"/>
      <c r="P40" s="167"/>
    </row>
    <row r="41" spans="1:16" s="181" customFormat="1" ht="28.5" x14ac:dyDescent="0.2">
      <c r="B41" s="178"/>
      <c r="C41" s="179" t="s">
        <v>60</v>
      </c>
      <c r="D41" s="138" t="s">
        <v>651</v>
      </c>
      <c r="E41" s="180"/>
      <c r="G41" s="167"/>
      <c r="H41" s="187" t="s">
        <v>67</v>
      </c>
      <c r="I41" s="167"/>
      <c r="J41" s="167"/>
      <c r="K41" s="167"/>
      <c r="L41" s="167"/>
      <c r="M41" s="167"/>
      <c r="N41" s="167"/>
      <c r="O41" s="167"/>
      <c r="P41" s="167"/>
    </row>
    <row r="42" spans="1:16" s="181" customFormat="1" ht="15" x14ac:dyDescent="0.25">
      <c r="B42" s="178"/>
      <c r="C42" s="179" t="s">
        <v>62</v>
      </c>
      <c r="D42" s="337" t="s">
        <v>652</v>
      </c>
      <c r="E42" s="180"/>
      <c r="G42" s="167"/>
      <c r="H42" s="187" t="s">
        <v>68</v>
      </c>
      <c r="I42" s="167"/>
      <c r="J42" s="167"/>
      <c r="K42" s="167"/>
      <c r="L42" s="167"/>
      <c r="M42" s="167"/>
      <c r="N42" s="167"/>
      <c r="O42" s="167"/>
      <c r="P42" s="167"/>
    </row>
    <row r="43" spans="1:16" s="181" customFormat="1" ht="15" thickBot="1" x14ac:dyDescent="0.25">
      <c r="B43" s="178"/>
      <c r="C43" s="179" t="s">
        <v>64</v>
      </c>
      <c r="D43" s="200" t="s">
        <v>1217</v>
      </c>
      <c r="E43" s="180"/>
      <c r="G43" s="167"/>
      <c r="H43" s="187" t="s">
        <v>69</v>
      </c>
      <c r="I43" s="167"/>
      <c r="J43" s="167"/>
      <c r="K43" s="167"/>
      <c r="L43" s="167"/>
      <c r="M43" s="167"/>
      <c r="N43" s="167"/>
      <c r="O43" s="167"/>
      <c r="P43" s="167"/>
    </row>
    <row r="44" spans="1:16" s="181" customFormat="1" ht="15" thickBot="1" x14ac:dyDescent="0.25">
      <c r="B44" s="178"/>
      <c r="C44" s="185" t="s">
        <v>264</v>
      </c>
      <c r="D44" s="155"/>
      <c r="E44" s="180"/>
      <c r="G44" s="167"/>
      <c r="H44" s="187" t="s">
        <v>70</v>
      </c>
      <c r="I44" s="167"/>
      <c r="J44" s="167"/>
      <c r="K44" s="167"/>
      <c r="L44" s="167"/>
      <c r="M44" s="167"/>
      <c r="N44" s="167"/>
      <c r="O44" s="167"/>
      <c r="P44" s="167"/>
    </row>
    <row r="45" spans="1:16" s="181" customFormat="1" ht="28.5" x14ac:dyDescent="0.2">
      <c r="B45" s="178"/>
      <c r="C45" s="179" t="s">
        <v>60</v>
      </c>
      <c r="D45" s="138" t="s">
        <v>1358</v>
      </c>
      <c r="E45" s="180"/>
      <c r="G45" s="167"/>
      <c r="H45" s="187" t="s">
        <v>71</v>
      </c>
      <c r="I45" s="167"/>
      <c r="J45" s="167"/>
      <c r="K45" s="167"/>
      <c r="L45" s="167"/>
      <c r="M45" s="167"/>
      <c r="N45" s="167"/>
      <c r="O45" s="167"/>
      <c r="P45" s="167"/>
    </row>
    <row r="46" spans="1:16" s="181" customFormat="1" ht="15" x14ac:dyDescent="0.25">
      <c r="B46" s="178"/>
      <c r="C46" s="179" t="s">
        <v>62</v>
      </c>
      <c r="D46" s="337" t="s">
        <v>1181</v>
      </c>
      <c r="E46" s="180"/>
      <c r="G46" s="167"/>
      <c r="H46" s="187" t="s">
        <v>72</v>
      </c>
      <c r="I46" s="167"/>
      <c r="J46" s="167"/>
      <c r="K46" s="167"/>
      <c r="L46" s="167"/>
      <c r="M46" s="167"/>
      <c r="N46" s="167"/>
      <c r="O46" s="167"/>
      <c r="P46" s="167"/>
    </row>
    <row r="47" spans="1:16" ht="15" thickBot="1" x14ac:dyDescent="0.25">
      <c r="A47" s="181"/>
      <c r="B47" s="178"/>
      <c r="C47" s="179" t="s">
        <v>64</v>
      </c>
      <c r="D47" s="200" t="s">
        <v>1217</v>
      </c>
      <c r="E47" s="180"/>
      <c r="H47" s="187" t="s">
        <v>73</v>
      </c>
    </row>
    <row r="48" spans="1:16" ht="15" thickBot="1" x14ac:dyDescent="0.25">
      <c r="B48" s="178"/>
      <c r="C48" s="185" t="s">
        <v>207</v>
      </c>
      <c r="D48" s="155"/>
      <c r="E48" s="180"/>
      <c r="H48" s="187" t="s">
        <v>74</v>
      </c>
    </row>
    <row r="49" spans="2:8" x14ac:dyDescent="0.2">
      <c r="B49" s="178"/>
      <c r="C49" s="179" t="s">
        <v>60</v>
      </c>
      <c r="D49" s="199" t="s">
        <v>1013</v>
      </c>
      <c r="E49" s="180"/>
      <c r="H49" s="187" t="s">
        <v>75</v>
      </c>
    </row>
    <row r="50" spans="2:8" x14ac:dyDescent="0.2">
      <c r="B50" s="178"/>
      <c r="C50" s="179" t="s">
        <v>62</v>
      </c>
      <c r="D50" s="201" t="s">
        <v>1014</v>
      </c>
      <c r="E50" s="180"/>
      <c r="H50" s="187" t="s">
        <v>76</v>
      </c>
    </row>
    <row r="51" spans="2:8" ht="15" thickBot="1" x14ac:dyDescent="0.25">
      <c r="B51" s="178"/>
      <c r="C51" s="179" t="s">
        <v>64</v>
      </c>
      <c r="D51" s="200" t="s">
        <v>1217</v>
      </c>
      <c r="E51" s="180"/>
      <c r="H51" s="187" t="s">
        <v>77</v>
      </c>
    </row>
    <row r="52" spans="2:8" ht="15" thickBot="1" x14ac:dyDescent="0.25">
      <c r="B52" s="178"/>
      <c r="C52" s="185" t="s">
        <v>207</v>
      </c>
      <c r="D52" s="155"/>
      <c r="E52" s="180"/>
      <c r="H52" s="187" t="s">
        <v>78</v>
      </c>
    </row>
    <row r="53" spans="2:8" x14ac:dyDescent="0.2">
      <c r="B53" s="178"/>
      <c r="C53" s="179" t="s">
        <v>60</v>
      </c>
      <c r="D53" s="199" t="s">
        <v>1011</v>
      </c>
      <c r="E53" s="180"/>
      <c r="H53" s="187" t="s">
        <v>79</v>
      </c>
    </row>
    <row r="54" spans="2:8" x14ac:dyDescent="0.2">
      <c r="B54" s="178"/>
      <c r="C54" s="179" t="s">
        <v>62</v>
      </c>
      <c r="D54" s="201" t="s">
        <v>1012</v>
      </c>
      <c r="E54" s="180"/>
      <c r="H54" s="187" t="s">
        <v>80</v>
      </c>
    </row>
    <row r="55" spans="2:8" ht="15" thickBot="1" x14ac:dyDescent="0.25">
      <c r="B55" s="178"/>
      <c r="C55" s="179" t="s">
        <v>64</v>
      </c>
      <c r="D55" s="200" t="s">
        <v>1217</v>
      </c>
      <c r="E55" s="180"/>
      <c r="H55" s="187" t="s">
        <v>81</v>
      </c>
    </row>
    <row r="56" spans="2:8" ht="15" thickBot="1" x14ac:dyDescent="0.25">
      <c r="B56" s="178"/>
      <c r="C56" s="185" t="s">
        <v>207</v>
      </c>
      <c r="D56" s="155"/>
      <c r="E56" s="180"/>
      <c r="H56" s="187" t="s">
        <v>82</v>
      </c>
    </row>
    <row r="57" spans="2:8" x14ac:dyDescent="0.2">
      <c r="B57" s="178"/>
      <c r="C57" s="179" t="s">
        <v>60</v>
      </c>
      <c r="D57" s="199" t="s">
        <v>1010</v>
      </c>
      <c r="E57" s="180"/>
      <c r="H57" s="187" t="s">
        <v>83</v>
      </c>
    </row>
    <row r="58" spans="2:8" x14ac:dyDescent="0.2">
      <c r="B58" s="178"/>
      <c r="C58" s="179" t="s">
        <v>62</v>
      </c>
      <c r="D58" s="201" t="s">
        <v>705</v>
      </c>
      <c r="E58" s="180"/>
      <c r="H58" s="187" t="s">
        <v>84</v>
      </c>
    </row>
    <row r="59" spans="2:8" ht="15" thickBot="1" x14ac:dyDescent="0.25">
      <c r="B59" s="178"/>
      <c r="C59" s="179" t="s">
        <v>64</v>
      </c>
      <c r="D59" s="200" t="s">
        <v>1217</v>
      </c>
      <c r="E59" s="180"/>
      <c r="H59" s="187" t="s">
        <v>85</v>
      </c>
    </row>
    <row r="60" spans="2:8" ht="15" thickBot="1" x14ac:dyDescent="0.25">
      <c r="B60" s="202"/>
      <c r="C60" s="203"/>
      <c r="D60" s="204"/>
      <c r="E60" s="205"/>
      <c r="H60" s="187" t="s">
        <v>86</v>
      </c>
    </row>
    <row r="61" spans="2:8" ht="15" thickBot="1" x14ac:dyDescent="0.25">
      <c r="C61" s="185" t="s">
        <v>207</v>
      </c>
      <c r="D61" s="155"/>
      <c r="H61" s="187" t="s">
        <v>87</v>
      </c>
    </row>
    <row r="62" spans="2:8" x14ac:dyDescent="0.2">
      <c r="C62" s="179" t="s">
        <v>60</v>
      </c>
      <c r="D62" s="199" t="s">
        <v>1009</v>
      </c>
      <c r="H62" s="187" t="s">
        <v>88</v>
      </c>
    </row>
    <row r="63" spans="2:8" x14ac:dyDescent="0.2">
      <c r="C63" s="179" t="s">
        <v>62</v>
      </c>
      <c r="D63" s="201" t="s">
        <v>1008</v>
      </c>
      <c r="H63" s="187" t="s">
        <v>89</v>
      </c>
    </row>
    <row r="64" spans="2:8" ht="15" thickBot="1" x14ac:dyDescent="0.25">
      <c r="C64" s="179" t="s">
        <v>64</v>
      </c>
      <c r="D64" s="200" t="s">
        <v>1217</v>
      </c>
      <c r="H64" s="187" t="s">
        <v>90</v>
      </c>
    </row>
    <row r="65" spans="3:8" ht="15" thickBot="1" x14ac:dyDescent="0.25">
      <c r="C65" s="185" t="s">
        <v>207</v>
      </c>
      <c r="D65" s="155"/>
      <c r="H65" s="187" t="s">
        <v>91</v>
      </c>
    </row>
    <row r="66" spans="3:8" x14ac:dyDescent="0.2">
      <c r="C66" s="179" t="s">
        <v>60</v>
      </c>
      <c r="D66" s="206" t="s">
        <v>1015</v>
      </c>
      <c r="H66" s="187" t="s">
        <v>92</v>
      </c>
    </row>
    <row r="67" spans="3:8" x14ac:dyDescent="0.2">
      <c r="C67" s="179" t="s">
        <v>62</v>
      </c>
      <c r="D67" s="201" t="s">
        <v>856</v>
      </c>
      <c r="H67" s="187" t="s">
        <v>93</v>
      </c>
    </row>
    <row r="68" spans="3:8" ht="15" thickBot="1" x14ac:dyDescent="0.25">
      <c r="C68" s="179" t="s">
        <v>64</v>
      </c>
      <c r="D68" s="200" t="s">
        <v>1217</v>
      </c>
      <c r="H68" s="187" t="s">
        <v>94</v>
      </c>
    </row>
    <row r="69" spans="3:8" ht="15" thickBot="1" x14ac:dyDescent="0.25">
      <c r="C69" s="185" t="s">
        <v>207</v>
      </c>
      <c r="D69" s="155"/>
      <c r="H69" s="187" t="s">
        <v>95</v>
      </c>
    </row>
    <row r="70" spans="3:8" x14ac:dyDescent="0.2">
      <c r="C70" s="179" t="s">
        <v>60</v>
      </c>
      <c r="D70" s="199" t="s">
        <v>1016</v>
      </c>
      <c r="H70" s="187" t="s">
        <v>96</v>
      </c>
    </row>
    <row r="71" spans="3:8" x14ac:dyDescent="0.2">
      <c r="C71" s="179" t="s">
        <v>62</v>
      </c>
      <c r="D71" s="201" t="s">
        <v>1017</v>
      </c>
      <c r="H71" s="187" t="s">
        <v>97</v>
      </c>
    </row>
    <row r="72" spans="3:8" ht="15" thickBot="1" x14ac:dyDescent="0.25">
      <c r="C72" s="179" t="s">
        <v>64</v>
      </c>
      <c r="D72" s="200" t="s">
        <v>1217</v>
      </c>
      <c r="H72" s="187" t="s">
        <v>98</v>
      </c>
    </row>
    <row r="73" spans="3:8" ht="15" thickBot="1" x14ac:dyDescent="0.25">
      <c r="C73" s="185" t="s">
        <v>207</v>
      </c>
      <c r="D73" s="155"/>
      <c r="H73" s="187" t="s">
        <v>99</v>
      </c>
    </row>
    <row r="74" spans="3:8" x14ac:dyDescent="0.2">
      <c r="C74" s="179" t="s">
        <v>60</v>
      </c>
      <c r="D74" s="199" t="s">
        <v>1018</v>
      </c>
      <c r="H74" s="187" t="s">
        <v>100</v>
      </c>
    </row>
    <row r="75" spans="3:8" x14ac:dyDescent="0.2">
      <c r="C75" s="179" t="s">
        <v>62</v>
      </c>
      <c r="D75" s="201" t="s">
        <v>1019</v>
      </c>
      <c r="H75" s="187" t="s">
        <v>101</v>
      </c>
    </row>
    <row r="76" spans="3:8" ht="15" thickBot="1" x14ac:dyDescent="0.25">
      <c r="C76" s="179" t="s">
        <v>64</v>
      </c>
      <c r="D76" s="200" t="s">
        <v>1217</v>
      </c>
      <c r="H76" s="187" t="s">
        <v>102</v>
      </c>
    </row>
    <row r="77" spans="3:8" ht="15" thickBot="1" x14ac:dyDescent="0.25">
      <c r="C77" s="185" t="s">
        <v>207</v>
      </c>
      <c r="D77" s="155"/>
      <c r="H77" s="187" t="s">
        <v>103</v>
      </c>
    </row>
    <row r="78" spans="3:8" x14ac:dyDescent="0.2">
      <c r="C78" s="179" t="s">
        <v>60</v>
      </c>
      <c r="D78" s="199" t="s">
        <v>1020</v>
      </c>
      <c r="H78" s="187" t="s">
        <v>104</v>
      </c>
    </row>
    <row r="79" spans="3:8" x14ac:dyDescent="0.2">
      <c r="C79" s="179" t="s">
        <v>62</v>
      </c>
      <c r="D79" s="201" t="s">
        <v>1021</v>
      </c>
      <c r="H79" s="187" t="s">
        <v>105</v>
      </c>
    </row>
    <row r="80" spans="3:8" ht="15" thickBot="1" x14ac:dyDescent="0.25">
      <c r="C80" s="179" t="s">
        <v>64</v>
      </c>
      <c r="D80" s="200" t="s">
        <v>1217</v>
      </c>
      <c r="H80" s="187" t="s">
        <v>106</v>
      </c>
    </row>
    <row r="81" spans="3:8" ht="15" thickBot="1" x14ac:dyDescent="0.25">
      <c r="C81" s="185" t="s">
        <v>207</v>
      </c>
      <c r="D81" s="155"/>
      <c r="H81" s="187" t="s">
        <v>107</v>
      </c>
    </row>
    <row r="82" spans="3:8" x14ac:dyDescent="0.2">
      <c r="C82" s="179" t="s">
        <v>60</v>
      </c>
      <c r="D82" s="199" t="s">
        <v>1178</v>
      </c>
      <c r="H82" s="187" t="s">
        <v>108</v>
      </c>
    </row>
    <row r="83" spans="3:8" x14ac:dyDescent="0.2">
      <c r="C83" s="179" t="s">
        <v>62</v>
      </c>
      <c r="D83" s="201" t="s">
        <v>1180</v>
      </c>
      <c r="H83" s="187" t="s">
        <v>109</v>
      </c>
    </row>
    <row r="84" spans="3:8" ht="15" thickBot="1" x14ac:dyDescent="0.25">
      <c r="C84" s="179" t="s">
        <v>64</v>
      </c>
      <c r="D84" s="200" t="s">
        <v>1217</v>
      </c>
      <c r="H84" s="187" t="s">
        <v>110</v>
      </c>
    </row>
    <row r="85" spans="3:8" ht="15" thickBot="1" x14ac:dyDescent="0.25">
      <c r="C85" s="185" t="s">
        <v>207</v>
      </c>
      <c r="D85" s="155"/>
      <c r="H85" s="187" t="s">
        <v>111</v>
      </c>
    </row>
    <row r="86" spans="3:8" x14ac:dyDescent="0.2">
      <c r="C86" s="179" t="s">
        <v>60</v>
      </c>
      <c r="D86" s="199" t="s">
        <v>1179</v>
      </c>
      <c r="H86" s="187" t="s">
        <v>112</v>
      </c>
    </row>
    <row r="87" spans="3:8" x14ac:dyDescent="0.2">
      <c r="C87" s="179" t="s">
        <v>62</v>
      </c>
      <c r="D87" s="201" t="s">
        <v>1180</v>
      </c>
      <c r="H87" s="187" t="s">
        <v>113</v>
      </c>
    </row>
    <row r="88" spans="3:8" ht="15" thickBot="1" x14ac:dyDescent="0.25">
      <c r="C88" s="179" t="s">
        <v>64</v>
      </c>
      <c r="D88" s="200" t="s">
        <v>1217</v>
      </c>
      <c r="H88" s="187" t="s">
        <v>114</v>
      </c>
    </row>
    <row r="89" spans="3:8" ht="15" thickBot="1" x14ac:dyDescent="0.25">
      <c r="C89" s="185" t="s">
        <v>207</v>
      </c>
      <c r="D89" s="155"/>
      <c r="H89" s="187" t="s">
        <v>115</v>
      </c>
    </row>
    <row r="90" spans="3:8" x14ac:dyDescent="0.2">
      <c r="C90" s="179" t="s">
        <v>60</v>
      </c>
      <c r="D90" s="207" t="s">
        <v>661</v>
      </c>
      <c r="H90" s="187" t="s">
        <v>116</v>
      </c>
    </row>
    <row r="91" spans="3:8" x14ac:dyDescent="0.2">
      <c r="C91" s="179" t="s">
        <v>62</v>
      </c>
      <c r="D91" s="201" t="s">
        <v>1023</v>
      </c>
      <c r="H91" s="187" t="s">
        <v>117</v>
      </c>
    </row>
    <row r="92" spans="3:8" ht="15" thickBot="1" x14ac:dyDescent="0.25">
      <c r="C92" s="179" t="s">
        <v>64</v>
      </c>
      <c r="D92" s="200" t="s">
        <v>1217</v>
      </c>
      <c r="H92" s="187" t="s">
        <v>118</v>
      </c>
    </row>
    <row r="93" spans="3:8" ht="15" thickBot="1" x14ac:dyDescent="0.25">
      <c r="C93" s="185" t="s">
        <v>207</v>
      </c>
      <c r="D93" s="147"/>
      <c r="H93" s="187" t="s">
        <v>119</v>
      </c>
    </row>
    <row r="94" spans="3:8" x14ac:dyDescent="0.2">
      <c r="C94" s="179" t="s">
        <v>60</v>
      </c>
      <c r="D94" s="207" t="s">
        <v>662</v>
      </c>
      <c r="H94" s="187" t="s">
        <v>120</v>
      </c>
    </row>
    <row r="95" spans="3:8" x14ac:dyDescent="0.2">
      <c r="C95" s="179" t="s">
        <v>62</v>
      </c>
      <c r="D95" s="201" t="s">
        <v>1024</v>
      </c>
      <c r="H95" s="187" t="s">
        <v>121</v>
      </c>
    </row>
    <row r="96" spans="3:8" ht="15" thickBot="1" x14ac:dyDescent="0.25">
      <c r="C96" s="179" t="s">
        <v>64</v>
      </c>
      <c r="D96" s="200" t="s">
        <v>1217</v>
      </c>
      <c r="H96" s="187" t="s">
        <v>122</v>
      </c>
    </row>
    <row r="97" spans="3:8" ht="15" thickBot="1" x14ac:dyDescent="0.25">
      <c r="C97" s="185" t="s">
        <v>207</v>
      </c>
      <c r="D97" s="147"/>
      <c r="H97" s="187" t="s">
        <v>123</v>
      </c>
    </row>
    <row r="98" spans="3:8" x14ac:dyDescent="0.2">
      <c r="C98" s="179" t="s">
        <v>60</v>
      </c>
      <c r="D98" s="207" t="s">
        <v>663</v>
      </c>
      <c r="H98" s="187" t="s">
        <v>124</v>
      </c>
    </row>
    <row r="99" spans="3:8" x14ac:dyDescent="0.2">
      <c r="C99" s="179" t="s">
        <v>62</v>
      </c>
      <c r="D99" s="201" t="s">
        <v>1025</v>
      </c>
      <c r="H99" s="187" t="s">
        <v>125</v>
      </c>
    </row>
    <row r="100" spans="3:8" ht="15" thickBot="1" x14ac:dyDescent="0.25">
      <c r="C100" s="179" t="s">
        <v>64</v>
      </c>
      <c r="D100" s="200" t="s">
        <v>1217</v>
      </c>
      <c r="H100" s="187" t="s">
        <v>126</v>
      </c>
    </row>
    <row r="101" spans="3:8" ht="15" thickBot="1" x14ac:dyDescent="0.25">
      <c r="C101" s="185" t="s">
        <v>207</v>
      </c>
      <c r="D101" s="147"/>
      <c r="H101" s="187" t="s">
        <v>127</v>
      </c>
    </row>
    <row r="102" spans="3:8" x14ac:dyDescent="0.2">
      <c r="C102" s="179" t="s">
        <v>60</v>
      </c>
      <c r="D102" s="207" t="s">
        <v>664</v>
      </c>
      <c r="H102" s="187" t="s">
        <v>128</v>
      </c>
    </row>
    <row r="103" spans="3:8" x14ac:dyDescent="0.2">
      <c r="C103" s="179" t="s">
        <v>62</v>
      </c>
      <c r="D103" s="201" t="s">
        <v>1025</v>
      </c>
      <c r="H103" s="187" t="s">
        <v>129</v>
      </c>
    </row>
    <row r="104" spans="3:8" ht="15" thickBot="1" x14ac:dyDescent="0.25">
      <c r="C104" s="179" t="s">
        <v>64</v>
      </c>
      <c r="D104" s="200" t="s">
        <v>1217</v>
      </c>
      <c r="H104" s="187" t="s">
        <v>130</v>
      </c>
    </row>
    <row r="105" spans="3:8" ht="15" thickBot="1" x14ac:dyDescent="0.25">
      <c r="C105" s="185" t="s">
        <v>207</v>
      </c>
      <c r="D105" s="147"/>
      <c r="H105" s="187" t="s">
        <v>131</v>
      </c>
    </row>
    <row r="106" spans="3:8" x14ac:dyDescent="0.2">
      <c r="C106" s="179" t="s">
        <v>60</v>
      </c>
      <c r="D106" s="207" t="s">
        <v>665</v>
      </c>
      <c r="H106" s="187" t="s">
        <v>132</v>
      </c>
    </row>
    <row r="107" spans="3:8" x14ac:dyDescent="0.2">
      <c r="C107" s="179" t="s">
        <v>62</v>
      </c>
      <c r="D107" s="208"/>
      <c r="H107" s="187" t="s">
        <v>133</v>
      </c>
    </row>
    <row r="108" spans="3:8" ht="15" thickBot="1" x14ac:dyDescent="0.25">
      <c r="C108" s="179" t="s">
        <v>64</v>
      </c>
      <c r="D108" s="200" t="s">
        <v>1217</v>
      </c>
      <c r="H108" s="187" t="s">
        <v>134</v>
      </c>
    </row>
    <row r="109" spans="3:8" ht="15" thickBot="1" x14ac:dyDescent="0.25">
      <c r="C109" s="185" t="s">
        <v>207</v>
      </c>
      <c r="D109" s="147"/>
      <c r="H109" s="187" t="s">
        <v>135</v>
      </c>
    </row>
    <row r="110" spans="3:8" x14ac:dyDescent="0.2">
      <c r="C110" s="179" t="s">
        <v>60</v>
      </c>
      <c r="D110" s="209" t="s">
        <v>666</v>
      </c>
      <c r="H110" s="187" t="s">
        <v>136</v>
      </c>
    </row>
    <row r="111" spans="3:8" x14ac:dyDescent="0.2">
      <c r="C111" s="179" t="s">
        <v>62</v>
      </c>
      <c r="D111" s="210" t="s">
        <v>1026</v>
      </c>
      <c r="H111" s="187" t="s">
        <v>137</v>
      </c>
    </row>
    <row r="112" spans="3:8" ht="15" thickBot="1" x14ac:dyDescent="0.25">
      <c r="C112" s="179" t="s">
        <v>64</v>
      </c>
      <c r="D112" s="200" t="s">
        <v>1217</v>
      </c>
      <c r="H112" s="187" t="s">
        <v>138</v>
      </c>
    </row>
    <row r="113" spans="3:8" ht="15" thickBot="1" x14ac:dyDescent="0.25">
      <c r="C113" s="185" t="s">
        <v>207</v>
      </c>
      <c r="D113" s="147"/>
      <c r="H113" s="187" t="s">
        <v>139</v>
      </c>
    </row>
    <row r="114" spans="3:8" x14ac:dyDescent="0.2">
      <c r="C114" s="179" t="s">
        <v>60</v>
      </c>
      <c r="D114" s="207" t="s">
        <v>1027</v>
      </c>
      <c r="H114" s="187" t="s">
        <v>140</v>
      </c>
    </row>
    <row r="115" spans="3:8" x14ac:dyDescent="0.2">
      <c r="C115" s="179" t="s">
        <v>62</v>
      </c>
      <c r="D115" s="201" t="s">
        <v>1028</v>
      </c>
      <c r="H115" s="187" t="s">
        <v>141</v>
      </c>
    </row>
    <row r="116" spans="3:8" ht="15" thickBot="1" x14ac:dyDescent="0.25">
      <c r="C116" s="179" t="s">
        <v>64</v>
      </c>
      <c r="D116" s="200" t="s">
        <v>1217</v>
      </c>
      <c r="H116" s="187" t="s">
        <v>142</v>
      </c>
    </row>
    <row r="117" spans="3:8" ht="15" thickBot="1" x14ac:dyDescent="0.25">
      <c r="C117" s="185" t="s">
        <v>207</v>
      </c>
      <c r="D117" s="147"/>
      <c r="H117" s="187" t="s">
        <v>143</v>
      </c>
    </row>
    <row r="118" spans="3:8" x14ac:dyDescent="0.2">
      <c r="C118" s="179" t="s">
        <v>60</v>
      </c>
      <c r="D118" s="207" t="s">
        <v>668</v>
      </c>
      <c r="H118" s="187" t="s">
        <v>144</v>
      </c>
    </row>
    <row r="119" spans="3:8" x14ac:dyDescent="0.2">
      <c r="C119" s="179" t="s">
        <v>62</v>
      </c>
      <c r="D119" s="201" t="s">
        <v>1029</v>
      </c>
      <c r="H119" s="187" t="s">
        <v>145</v>
      </c>
    </row>
    <row r="120" spans="3:8" ht="15" thickBot="1" x14ac:dyDescent="0.25">
      <c r="C120" s="179" t="s">
        <v>64</v>
      </c>
      <c r="D120" s="200" t="s">
        <v>1217</v>
      </c>
      <c r="H120" s="187" t="s">
        <v>146</v>
      </c>
    </row>
    <row r="121" spans="3:8" ht="15" thickBot="1" x14ac:dyDescent="0.25">
      <c r="C121" s="185" t="s">
        <v>207</v>
      </c>
      <c r="D121" s="147"/>
      <c r="H121" s="187" t="s">
        <v>147</v>
      </c>
    </row>
    <row r="122" spans="3:8" x14ac:dyDescent="0.2">
      <c r="C122" s="179" t="s">
        <v>60</v>
      </c>
      <c r="D122" s="207" t="s">
        <v>669</v>
      </c>
      <c r="H122" s="187" t="s">
        <v>148</v>
      </c>
    </row>
    <row r="123" spans="3:8" x14ac:dyDescent="0.2">
      <c r="C123" s="179" t="s">
        <v>62</v>
      </c>
      <c r="D123" s="201" t="s">
        <v>1029</v>
      </c>
      <c r="H123" s="187" t="s">
        <v>149</v>
      </c>
    </row>
    <row r="124" spans="3:8" ht="15" thickBot="1" x14ac:dyDescent="0.25">
      <c r="C124" s="179" t="s">
        <v>64</v>
      </c>
      <c r="D124" s="200" t="s">
        <v>1217</v>
      </c>
      <c r="H124" s="187" t="s">
        <v>150</v>
      </c>
    </row>
    <row r="125" spans="3:8" ht="15" thickBot="1" x14ac:dyDescent="0.25">
      <c r="C125" s="185" t="s">
        <v>207</v>
      </c>
      <c r="D125" s="147"/>
      <c r="H125" s="187" t="s">
        <v>151</v>
      </c>
    </row>
    <row r="126" spans="3:8" x14ac:dyDescent="0.2">
      <c r="C126" s="179" t="s">
        <v>60</v>
      </c>
      <c r="D126" s="207" t="s">
        <v>670</v>
      </c>
      <c r="H126" s="187" t="s">
        <v>152</v>
      </c>
    </row>
    <row r="127" spans="3:8" x14ac:dyDescent="0.2">
      <c r="C127" s="179" t="s">
        <v>62</v>
      </c>
      <c r="D127" s="201" t="s">
        <v>1029</v>
      </c>
      <c r="H127" s="187" t="s">
        <v>153</v>
      </c>
    </row>
    <row r="128" spans="3:8" ht="15" thickBot="1" x14ac:dyDescent="0.25">
      <c r="C128" s="179" t="s">
        <v>64</v>
      </c>
      <c r="D128" s="200" t="s">
        <v>1217</v>
      </c>
      <c r="H128" s="187" t="s">
        <v>154</v>
      </c>
    </row>
    <row r="129" spans="8:8" x14ac:dyDescent="0.2">
      <c r="H129" s="187" t="s">
        <v>155</v>
      </c>
    </row>
    <row r="130" spans="8:8" x14ac:dyDescent="0.2">
      <c r="H130" s="187" t="s">
        <v>156</v>
      </c>
    </row>
    <row r="131" spans="8:8" x14ac:dyDescent="0.2">
      <c r="H131" s="187" t="s">
        <v>157</v>
      </c>
    </row>
    <row r="132" spans="8:8" x14ac:dyDescent="0.2">
      <c r="H132" s="187" t="s">
        <v>158</v>
      </c>
    </row>
    <row r="133" spans="8:8" x14ac:dyDescent="0.2">
      <c r="H133" s="187" t="s">
        <v>159</v>
      </c>
    </row>
    <row r="134" spans="8:8" x14ac:dyDescent="0.2">
      <c r="H134" s="187" t="s">
        <v>160</v>
      </c>
    </row>
    <row r="135" spans="8:8" x14ac:dyDescent="0.2">
      <c r="H135" s="187" t="s">
        <v>161</v>
      </c>
    </row>
    <row r="136" spans="8:8" x14ac:dyDescent="0.2">
      <c r="H136" s="187" t="s">
        <v>162</v>
      </c>
    </row>
    <row r="137" spans="8:8" x14ac:dyDescent="0.2">
      <c r="H137" s="187" t="s">
        <v>163</v>
      </c>
    </row>
    <row r="138" spans="8:8" x14ac:dyDescent="0.2">
      <c r="H138" s="187" t="s">
        <v>164</v>
      </c>
    </row>
    <row r="139" spans="8:8" x14ac:dyDescent="0.2">
      <c r="H139" s="187" t="s">
        <v>165</v>
      </c>
    </row>
    <row r="140" spans="8:8" x14ac:dyDescent="0.2">
      <c r="H140" s="187" t="s">
        <v>166</v>
      </c>
    </row>
    <row r="141" spans="8:8" x14ac:dyDescent="0.2">
      <c r="H141" s="187" t="s">
        <v>167</v>
      </c>
    </row>
    <row r="142" spans="8:8" x14ac:dyDescent="0.2">
      <c r="H142" s="187" t="s">
        <v>168</v>
      </c>
    </row>
    <row r="143" spans="8:8" x14ac:dyDescent="0.2">
      <c r="H143" s="187" t="s">
        <v>169</v>
      </c>
    </row>
    <row r="144" spans="8:8" x14ac:dyDescent="0.2">
      <c r="H144" s="187" t="s">
        <v>170</v>
      </c>
    </row>
    <row r="145" spans="8:8" x14ac:dyDescent="0.2">
      <c r="H145" s="187" t="s">
        <v>171</v>
      </c>
    </row>
    <row r="146" spans="8:8" x14ac:dyDescent="0.2">
      <c r="H146" s="187" t="s">
        <v>172</v>
      </c>
    </row>
    <row r="147" spans="8:8" x14ac:dyDescent="0.2">
      <c r="H147" s="187" t="s">
        <v>173</v>
      </c>
    </row>
    <row r="148" spans="8:8" x14ac:dyDescent="0.2">
      <c r="H148" s="187" t="s">
        <v>174</v>
      </c>
    </row>
    <row r="149" spans="8:8" x14ac:dyDescent="0.2">
      <c r="H149" s="187" t="s">
        <v>175</v>
      </c>
    </row>
    <row r="150" spans="8:8" x14ac:dyDescent="0.2">
      <c r="H150" s="187" t="s">
        <v>176</v>
      </c>
    </row>
    <row r="151" spans="8:8" x14ac:dyDescent="0.2">
      <c r="H151" s="187" t="s">
        <v>177</v>
      </c>
    </row>
    <row r="152" spans="8:8" x14ac:dyDescent="0.2">
      <c r="H152" s="187" t="s">
        <v>178</v>
      </c>
    </row>
    <row r="153" spans="8:8" x14ac:dyDescent="0.2">
      <c r="H153" s="187" t="s">
        <v>179</v>
      </c>
    </row>
    <row r="154" spans="8:8" x14ac:dyDescent="0.2">
      <c r="H154" s="187" t="s">
        <v>180</v>
      </c>
    </row>
    <row r="155" spans="8:8" x14ac:dyDescent="0.2">
      <c r="H155" s="187" t="s">
        <v>181</v>
      </c>
    </row>
    <row r="156" spans="8:8" x14ac:dyDescent="0.2">
      <c r="H156" s="187" t="s">
        <v>182</v>
      </c>
    </row>
    <row r="157" spans="8:8" x14ac:dyDescent="0.2">
      <c r="H157" s="187" t="s">
        <v>183</v>
      </c>
    </row>
    <row r="158" spans="8:8" x14ac:dyDescent="0.2">
      <c r="H158" s="187" t="s">
        <v>184</v>
      </c>
    </row>
    <row r="159" spans="8:8" x14ac:dyDescent="0.2">
      <c r="H159" s="187" t="s">
        <v>185</v>
      </c>
    </row>
    <row r="160" spans="8:8" x14ac:dyDescent="0.2">
      <c r="H160" s="187" t="s">
        <v>186</v>
      </c>
    </row>
    <row r="161" spans="8:8" x14ac:dyDescent="0.2">
      <c r="H161" s="187" t="s">
        <v>187</v>
      </c>
    </row>
    <row r="162" spans="8:8" x14ac:dyDescent="0.2">
      <c r="H162" s="187" t="s">
        <v>188</v>
      </c>
    </row>
    <row r="163" spans="8:8" x14ac:dyDescent="0.2">
      <c r="H163" s="187" t="s">
        <v>189</v>
      </c>
    </row>
    <row r="164" spans="8:8" x14ac:dyDescent="0.2">
      <c r="H164" s="187" t="s">
        <v>190</v>
      </c>
    </row>
    <row r="165" spans="8:8" x14ac:dyDescent="0.2">
      <c r="H165" s="187" t="s">
        <v>191</v>
      </c>
    </row>
    <row r="166" spans="8:8" x14ac:dyDescent="0.2">
      <c r="H166" s="187" t="s">
        <v>192</v>
      </c>
    </row>
    <row r="167" spans="8:8" x14ac:dyDescent="0.2">
      <c r="H167" s="187" t="s">
        <v>193</v>
      </c>
    </row>
    <row r="168" spans="8:8" x14ac:dyDescent="0.2">
      <c r="H168" s="187" t="s">
        <v>194</v>
      </c>
    </row>
    <row r="169" spans="8:8" x14ac:dyDescent="0.2">
      <c r="H169" s="187" t="s">
        <v>195</v>
      </c>
    </row>
    <row r="170" spans="8:8" x14ac:dyDescent="0.2">
      <c r="H170" s="187" t="s">
        <v>196</v>
      </c>
    </row>
    <row r="171" spans="8:8" x14ac:dyDescent="0.2">
      <c r="H171" s="187" t="s">
        <v>197</v>
      </c>
    </row>
    <row r="172" spans="8:8" x14ac:dyDescent="0.2">
      <c r="H172" s="187" t="s">
        <v>198</v>
      </c>
    </row>
    <row r="173" spans="8:8" x14ac:dyDescent="0.2">
      <c r="H173" s="187" t="s">
        <v>199</v>
      </c>
    </row>
    <row r="174" spans="8:8" x14ac:dyDescent="0.2">
      <c r="H174" s="187" t="s">
        <v>200</v>
      </c>
    </row>
    <row r="175" spans="8:8" x14ac:dyDescent="0.2">
      <c r="H175" s="187" t="s">
        <v>201</v>
      </c>
    </row>
    <row r="176" spans="8:8" x14ac:dyDescent="0.2">
      <c r="H176" s="187" t="s">
        <v>202</v>
      </c>
    </row>
    <row r="177" spans="8:8" x14ac:dyDescent="0.2">
      <c r="H177" s="187"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0"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29" xr:uid="{00000000-0002-0000-0000-000002000000}">
      <formula1>$O$15:$O$26</formula1>
    </dataValidation>
    <dataValidation type="list" allowBlank="1" showInputMessage="1" showErrorMessage="1" sqref="IV65525 D65521" xr:uid="{00000000-0002-0000-0000-000003000000}">
      <formula1>$I$15:$I$17</formula1>
    </dataValidation>
    <dataValidation type="list" allowBlank="1" showInputMessage="1" showErrorMessage="1" sqref="IV65526:IV65530 D65522:D65526" xr:uid="{00000000-0002-0000-0000-000004000000}">
      <formula1>$H$15:$H$177</formula1>
    </dataValidation>
  </dataValidations>
  <hyperlinks>
    <hyperlink ref="D42" r:id="rId1" xr:uid="{00000000-0004-0000-0000-000000000000}"/>
    <hyperlink ref="D46" r:id="rId2" xr:uid="{00000000-0004-0000-0000-000001000000}"/>
    <hyperlink ref="D58" r:id="rId3" xr:uid="{00000000-0004-0000-0000-000002000000}"/>
    <hyperlink ref="D63" r:id="rId4" xr:uid="{00000000-0004-0000-0000-000003000000}"/>
    <hyperlink ref="D54" r:id="rId5" xr:uid="{00000000-0004-0000-0000-000004000000}"/>
    <hyperlink ref="D50" r:id="rId6" xr:uid="{00000000-0004-0000-0000-000005000000}"/>
    <hyperlink ref="D67" r:id="rId7" xr:uid="{00000000-0004-0000-0000-000006000000}"/>
    <hyperlink ref="D71" r:id="rId8" xr:uid="{00000000-0004-0000-0000-000007000000}"/>
    <hyperlink ref="D75" r:id="rId9" xr:uid="{00000000-0004-0000-0000-000008000000}"/>
    <hyperlink ref="D79" r:id="rId10" xr:uid="{00000000-0004-0000-0000-000009000000}"/>
    <hyperlink ref="D95" r:id="rId11" xr:uid="{00000000-0004-0000-0000-00000A000000}"/>
    <hyperlink ref="D99" r:id="rId12" xr:uid="{00000000-0004-0000-0000-00000B000000}"/>
    <hyperlink ref="D111" r:id="rId13" xr:uid="{00000000-0004-0000-0000-00000C000000}"/>
    <hyperlink ref="D115" r:id="rId14" xr:uid="{00000000-0004-0000-0000-00000D000000}"/>
    <hyperlink ref="D91" r:id="rId15" xr:uid="{00000000-0004-0000-0000-00000E000000}"/>
    <hyperlink ref="D119" r:id="rId16" xr:uid="{00000000-0004-0000-0000-00000F000000}"/>
    <hyperlink ref="D123" r:id="rId17" xr:uid="{00000000-0004-0000-0000-000010000000}"/>
    <hyperlink ref="D127" r:id="rId18" xr:uid="{00000000-0004-0000-0000-000011000000}"/>
    <hyperlink ref="D103" r:id="rId19" xr:uid="{00000000-0004-0000-0000-000012000000}"/>
    <hyperlink ref="D38" r:id="rId20" xr:uid="{00000000-0004-0000-0000-000013000000}"/>
  </hyperlinks>
  <pageMargins left="0.70866141732283461" right="0.70866141732283461" top="0.74803149606299213" bottom="0.74803149606299213" header="0.31496062992125984" footer="0.31496062992125984"/>
  <pageSetup paperSize="9" scale="86" fitToHeight="0" orientation="landscape" r:id="rId21"/>
  <drawing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M71"/>
  <sheetViews>
    <sheetView topLeftCell="C64" workbookViewId="0">
      <selection activeCell="E9" sqref="E9:F9"/>
    </sheetView>
  </sheetViews>
  <sheetFormatPr defaultColWidth="9.140625" defaultRowHeight="14.25" x14ac:dyDescent="0.2"/>
  <cols>
    <col min="1" max="1" width="1.42578125" style="143" customWidth="1"/>
    <col min="2" max="2" width="1.42578125" style="211" customWidth="1"/>
    <col min="3" max="3" width="10.28515625" style="211" customWidth="1"/>
    <col min="4" max="4" width="21" style="211" customWidth="1"/>
    <col min="5" max="5" width="37" style="143" customWidth="1"/>
    <col min="6" max="6" width="35.42578125" style="143" customWidth="1"/>
    <col min="7" max="7" width="23" style="143" customWidth="1"/>
    <col min="8" max="8" width="18.28515625" style="143" customWidth="1"/>
    <col min="9" max="11" width="13.42578125" style="143" customWidth="1"/>
    <col min="12" max="12" width="3.42578125" style="143" customWidth="1"/>
    <col min="13" max="16384" width="9.140625" style="143"/>
  </cols>
  <sheetData>
    <row r="1" spans="2:12" ht="15" thickBot="1" x14ac:dyDescent="0.25"/>
    <row r="2" spans="2:12" ht="15" thickBot="1" x14ac:dyDescent="0.25">
      <c r="B2" s="212"/>
      <c r="C2" s="213"/>
      <c r="D2" s="213"/>
      <c r="E2" s="145"/>
      <c r="F2" s="145"/>
      <c r="G2" s="145"/>
      <c r="H2" s="145"/>
      <c r="I2" s="145"/>
      <c r="J2" s="145"/>
      <c r="K2" s="145"/>
      <c r="L2" s="214"/>
    </row>
    <row r="3" spans="2:12" ht="21" thickBot="1" x14ac:dyDescent="0.35">
      <c r="B3" s="215"/>
      <c r="C3" s="456" t="s">
        <v>1218</v>
      </c>
      <c r="D3" s="457"/>
      <c r="E3" s="457"/>
      <c r="F3" s="457"/>
      <c r="G3" s="458"/>
      <c r="H3" s="378"/>
      <c r="I3" s="378"/>
      <c r="J3" s="378"/>
      <c r="K3" s="378"/>
      <c r="L3" s="216"/>
    </row>
    <row r="4" spans="2:12" x14ac:dyDescent="0.2">
      <c r="B4" s="463"/>
      <c r="C4" s="464"/>
      <c r="D4" s="464"/>
      <c r="E4" s="464"/>
      <c r="F4" s="464"/>
      <c r="G4" s="217"/>
      <c r="H4" s="217"/>
      <c r="I4" s="217"/>
      <c r="J4" s="217"/>
      <c r="K4" s="217"/>
      <c r="L4" s="216"/>
    </row>
    <row r="5" spans="2:12" x14ac:dyDescent="0.2">
      <c r="B5" s="218"/>
      <c r="C5" s="462"/>
      <c r="D5" s="462"/>
      <c r="E5" s="462"/>
      <c r="F5" s="462"/>
      <c r="G5" s="217"/>
      <c r="H5" s="217"/>
      <c r="I5" s="217"/>
      <c r="J5" s="217"/>
      <c r="K5" s="217"/>
      <c r="L5" s="216"/>
    </row>
    <row r="6" spans="2:12" x14ac:dyDescent="0.2">
      <c r="B6" s="218"/>
      <c r="C6" s="154"/>
      <c r="D6" s="219"/>
      <c r="E6" s="155"/>
      <c r="F6" s="217"/>
      <c r="G6" s="217"/>
      <c r="H6" s="217"/>
      <c r="I6" s="217"/>
      <c r="J6" s="217"/>
      <c r="K6" s="217"/>
      <c r="L6" s="216"/>
    </row>
    <row r="7" spans="2:12" x14ac:dyDescent="0.2">
      <c r="B7" s="218"/>
      <c r="C7" s="451" t="s">
        <v>233</v>
      </c>
      <c r="D7" s="451"/>
      <c r="E7" s="220"/>
      <c r="F7" s="217"/>
      <c r="G7" s="217"/>
      <c r="H7" s="217"/>
      <c r="I7" s="217"/>
      <c r="J7" s="217"/>
      <c r="K7" s="217"/>
      <c r="L7" s="216"/>
    </row>
    <row r="8" spans="2:12" ht="27.75" customHeight="1" thickBot="1" x14ac:dyDescent="0.25">
      <c r="B8" s="218"/>
      <c r="C8" s="467" t="s">
        <v>246</v>
      </c>
      <c r="D8" s="467"/>
      <c r="E8" s="467"/>
      <c r="F8" s="467"/>
      <c r="G8" s="217"/>
      <c r="H8" s="217"/>
      <c r="I8" s="217"/>
      <c r="J8" s="217"/>
      <c r="K8" s="217"/>
      <c r="L8" s="216"/>
    </row>
    <row r="9" spans="2:12" ht="50.1" customHeight="1" thickBot="1" x14ac:dyDescent="0.25">
      <c r="B9" s="218"/>
      <c r="C9" s="451" t="s">
        <v>1303</v>
      </c>
      <c r="D9" s="451"/>
      <c r="E9" s="444">
        <v>837764</v>
      </c>
      <c r="F9" s="445"/>
      <c r="G9" s="217"/>
      <c r="H9" s="217"/>
      <c r="I9" s="217"/>
      <c r="J9" s="217"/>
      <c r="K9" s="217"/>
      <c r="L9" s="216"/>
    </row>
    <row r="10" spans="2:12" ht="210" customHeight="1" thickBot="1" x14ac:dyDescent="0.25">
      <c r="B10" s="218"/>
      <c r="C10" s="451" t="s">
        <v>234</v>
      </c>
      <c r="D10" s="451"/>
      <c r="E10" s="465" t="s">
        <v>1374</v>
      </c>
      <c r="F10" s="466"/>
      <c r="G10" s="217"/>
      <c r="H10" s="217"/>
      <c r="I10" s="217"/>
      <c r="J10" s="217"/>
      <c r="K10" s="217"/>
      <c r="L10" s="216"/>
    </row>
    <row r="11" spans="2:12" ht="15" thickBot="1" x14ac:dyDescent="0.25">
      <c r="B11" s="218"/>
      <c r="C11" s="219"/>
      <c r="D11" s="219"/>
      <c r="E11" s="217"/>
      <c r="F11" s="217"/>
      <c r="G11" s="217"/>
      <c r="H11" s="217"/>
      <c r="I11" s="217"/>
      <c r="J11" s="217"/>
      <c r="K11" s="217"/>
      <c r="L11" s="216"/>
    </row>
    <row r="12" spans="2:12" ht="42" customHeight="1" thickBot="1" x14ac:dyDescent="0.25">
      <c r="B12" s="218"/>
      <c r="C12" s="451" t="s">
        <v>286</v>
      </c>
      <c r="D12" s="451"/>
      <c r="E12" s="442" t="s">
        <v>1359</v>
      </c>
      <c r="F12" s="443"/>
      <c r="G12" s="217"/>
      <c r="H12" s="217"/>
      <c r="I12" s="217"/>
      <c r="J12" s="217"/>
      <c r="K12" s="217"/>
      <c r="L12" s="216"/>
    </row>
    <row r="13" spans="2:12" ht="15" customHeight="1" x14ac:dyDescent="0.2">
      <c r="B13" s="218"/>
      <c r="C13" s="441" t="s">
        <v>285</v>
      </c>
      <c r="D13" s="441"/>
      <c r="E13" s="441"/>
      <c r="F13" s="441"/>
      <c r="G13" s="217"/>
      <c r="H13" s="217"/>
      <c r="I13" s="217"/>
      <c r="J13" s="217"/>
      <c r="K13" s="217"/>
      <c r="L13" s="216"/>
    </row>
    <row r="14" spans="2:12" ht="15" customHeight="1" x14ac:dyDescent="0.2">
      <c r="B14" s="218"/>
      <c r="C14" s="221"/>
      <c r="D14" s="221"/>
      <c r="E14" s="221"/>
      <c r="F14" s="221"/>
      <c r="G14" s="217"/>
      <c r="H14" s="217"/>
      <c r="I14" s="217"/>
      <c r="J14" s="217"/>
      <c r="K14" s="217"/>
      <c r="L14" s="216"/>
    </row>
    <row r="15" spans="2:12" ht="43.5" customHeight="1" thickBot="1" x14ac:dyDescent="0.25">
      <c r="B15" s="218"/>
      <c r="C15" s="451" t="s">
        <v>218</v>
      </c>
      <c r="D15" s="451"/>
      <c r="E15" s="217"/>
      <c r="F15" s="217"/>
      <c r="G15" s="217"/>
      <c r="H15" s="217"/>
      <c r="I15" s="217"/>
      <c r="J15" s="217"/>
      <c r="K15" s="217"/>
      <c r="L15" s="217"/>
    </row>
    <row r="16" spans="2:12" ht="66.75" customHeight="1" thickBot="1" x14ac:dyDescent="0.25">
      <c r="B16" s="218"/>
      <c r="C16" s="451" t="s">
        <v>1360</v>
      </c>
      <c r="D16" s="451"/>
      <c r="E16" s="222" t="s">
        <v>219</v>
      </c>
      <c r="F16" s="223" t="s">
        <v>1349</v>
      </c>
      <c r="G16" s="217"/>
      <c r="H16" s="217"/>
      <c r="I16" s="217"/>
      <c r="J16" s="217"/>
      <c r="K16" s="217"/>
      <c r="L16" s="217"/>
    </row>
    <row r="17" spans="2:13" ht="50.1" customHeight="1" thickBot="1" x14ac:dyDescent="0.25">
      <c r="B17" s="218"/>
      <c r="C17" s="224"/>
      <c r="D17" s="408" t="s">
        <v>677</v>
      </c>
      <c r="E17" s="408" t="s">
        <v>1219</v>
      </c>
      <c r="F17" s="406">
        <f>F18+F19</f>
        <v>81384.583333333328</v>
      </c>
      <c r="G17" s="217"/>
      <c r="H17" s="217"/>
      <c r="I17" s="226"/>
      <c r="J17" s="226"/>
      <c r="K17" s="226"/>
      <c r="L17" s="226"/>
    </row>
    <row r="18" spans="2:13" ht="29.25" thickBot="1" x14ac:dyDescent="0.25">
      <c r="B18" s="218"/>
      <c r="C18" s="219"/>
      <c r="D18" s="219" t="s">
        <v>678</v>
      </c>
      <c r="E18" s="142" t="s">
        <v>672</v>
      </c>
      <c r="F18" s="407">
        <v>36457.449999999997</v>
      </c>
      <c r="G18" s="217"/>
      <c r="H18" s="217"/>
      <c r="I18" s="226"/>
      <c r="J18" s="226"/>
      <c r="K18" s="226"/>
      <c r="L18" s="226"/>
    </row>
    <row r="19" spans="2:13" ht="57.75" thickBot="1" x14ac:dyDescent="0.25">
      <c r="B19" s="218"/>
      <c r="C19" s="219"/>
      <c r="D19" s="219" t="s">
        <v>679</v>
      </c>
      <c r="E19" s="142" t="s">
        <v>696</v>
      </c>
      <c r="F19" s="407">
        <v>44927.133333333331</v>
      </c>
      <c r="G19" s="217"/>
      <c r="H19" s="217"/>
      <c r="I19" s="226"/>
      <c r="J19" s="226"/>
      <c r="K19" s="226"/>
      <c r="L19" s="226"/>
    </row>
    <row r="20" spans="2:13" ht="43.5" thickBot="1" x14ac:dyDescent="0.25">
      <c r="B20" s="218"/>
      <c r="C20" s="219"/>
      <c r="D20" s="408" t="s">
        <v>680</v>
      </c>
      <c r="E20" s="408" t="s">
        <v>673</v>
      </c>
      <c r="F20" s="406">
        <f>F21+F22+F23</f>
        <v>230608.38000000003</v>
      </c>
      <c r="G20" s="217"/>
      <c r="H20" s="217"/>
      <c r="I20" s="226"/>
      <c r="J20" s="226"/>
      <c r="K20" s="226"/>
      <c r="L20" s="226"/>
    </row>
    <row r="21" spans="2:13" ht="43.5" thickBot="1" x14ac:dyDescent="0.25">
      <c r="B21" s="218"/>
      <c r="C21" s="219"/>
      <c r="D21" s="219" t="s">
        <v>681</v>
      </c>
      <c r="E21" s="142" t="s">
        <v>1220</v>
      </c>
      <c r="F21" s="407">
        <v>75376.7</v>
      </c>
      <c r="G21" s="217"/>
      <c r="H21" s="217"/>
      <c r="I21" s="226"/>
      <c r="J21" s="226"/>
      <c r="K21" s="226"/>
      <c r="L21" s="226"/>
    </row>
    <row r="22" spans="2:13" ht="43.5" thickBot="1" x14ac:dyDescent="0.25">
      <c r="B22" s="218"/>
      <c r="C22" s="219"/>
      <c r="D22" s="219" t="s">
        <v>683</v>
      </c>
      <c r="E22" s="142" t="s">
        <v>1221</v>
      </c>
      <c r="F22" s="407">
        <v>141212.2466666667</v>
      </c>
      <c r="G22" s="217"/>
      <c r="H22" s="217"/>
      <c r="I22" s="226"/>
      <c r="J22" s="226"/>
      <c r="K22" s="226"/>
      <c r="L22" s="226"/>
    </row>
    <row r="23" spans="2:13" ht="29.25" thickBot="1" x14ac:dyDescent="0.25">
      <c r="B23" s="218"/>
      <c r="C23" s="219"/>
      <c r="D23" s="219" t="s">
        <v>682</v>
      </c>
      <c r="E23" s="142" t="s">
        <v>1222</v>
      </c>
      <c r="F23" s="407">
        <v>14019.433333333332</v>
      </c>
      <c r="G23" s="217"/>
      <c r="H23" s="217"/>
      <c r="I23" s="226"/>
      <c r="J23" s="226"/>
      <c r="K23" s="226"/>
      <c r="L23" s="226"/>
    </row>
    <row r="24" spans="2:13" ht="43.5" thickBot="1" x14ac:dyDescent="0.25">
      <c r="B24" s="218"/>
      <c r="C24" s="219"/>
      <c r="D24" s="408" t="s">
        <v>684</v>
      </c>
      <c r="E24" s="408" t="s">
        <v>1223</v>
      </c>
      <c r="F24" s="406">
        <f>F25+F26</f>
        <v>41200.23333333333</v>
      </c>
      <c r="G24" s="217"/>
      <c r="H24" s="217"/>
      <c r="I24" s="226"/>
      <c r="J24" s="226"/>
      <c r="K24" s="226"/>
      <c r="L24" s="226"/>
    </row>
    <row r="25" spans="2:13" ht="43.5" thickBot="1" x14ac:dyDescent="0.25">
      <c r="B25" s="218"/>
      <c r="C25" s="219"/>
      <c r="D25" s="219" t="s">
        <v>685</v>
      </c>
      <c r="E25" s="142" t="s">
        <v>1224</v>
      </c>
      <c r="F25" s="407">
        <v>33117.699999999997</v>
      </c>
      <c r="G25" s="217"/>
      <c r="H25" s="217"/>
      <c r="I25" s="226"/>
      <c r="J25" s="226"/>
      <c r="K25" s="226"/>
      <c r="L25" s="226"/>
    </row>
    <row r="26" spans="2:13" ht="29.25" thickBot="1" x14ac:dyDescent="0.25">
      <c r="B26" s="218"/>
      <c r="C26" s="219"/>
      <c r="D26" s="219" t="s">
        <v>686</v>
      </c>
      <c r="E26" s="142" t="s">
        <v>1225</v>
      </c>
      <c r="F26" s="407">
        <v>8082.5333333333338</v>
      </c>
      <c r="G26" s="217"/>
      <c r="H26" s="217"/>
      <c r="I26" s="226"/>
      <c r="J26" s="226"/>
      <c r="K26" s="226"/>
      <c r="L26" s="226"/>
    </row>
    <row r="27" spans="2:13" ht="57.75" thickBot="1" x14ac:dyDescent="0.25">
      <c r="B27" s="218"/>
      <c r="C27" s="219"/>
      <c r="D27" s="408" t="s">
        <v>687</v>
      </c>
      <c r="E27" s="408" t="s">
        <v>1226</v>
      </c>
      <c r="F27" s="406">
        <f>F28+F29+F30</f>
        <v>21866.983333333334</v>
      </c>
      <c r="G27" s="217"/>
      <c r="H27" s="217"/>
      <c r="I27" s="226"/>
      <c r="J27" s="226"/>
      <c r="K27" s="226"/>
      <c r="L27" s="226"/>
    </row>
    <row r="28" spans="2:13" ht="43.5" thickBot="1" x14ac:dyDescent="0.25">
      <c r="B28" s="218"/>
      <c r="C28" s="219"/>
      <c r="D28" s="219" t="s">
        <v>688</v>
      </c>
      <c r="E28" s="142" t="s">
        <v>1227</v>
      </c>
      <c r="F28" s="407">
        <v>8352.2833333333328</v>
      </c>
      <c r="G28" s="217"/>
      <c r="H28" s="217"/>
      <c r="I28" s="226"/>
      <c r="J28" s="226"/>
      <c r="K28" s="226"/>
      <c r="L28" s="226"/>
    </row>
    <row r="29" spans="2:13" ht="29.25" thickBot="1" x14ac:dyDescent="0.25">
      <c r="B29" s="218"/>
      <c r="C29" s="219"/>
      <c r="D29" s="219" t="s">
        <v>689</v>
      </c>
      <c r="E29" s="142" t="s">
        <v>1228</v>
      </c>
      <c r="F29" s="407">
        <v>10518.866666666667</v>
      </c>
      <c r="G29" s="217"/>
      <c r="H29" s="217"/>
      <c r="I29" s="226"/>
      <c r="J29" s="226"/>
      <c r="K29" s="226"/>
      <c r="L29" s="226"/>
    </row>
    <row r="30" spans="2:13" ht="29.25" thickBot="1" x14ac:dyDescent="0.25">
      <c r="B30" s="218"/>
      <c r="C30" s="219"/>
      <c r="D30" s="219" t="s">
        <v>690</v>
      </c>
      <c r="E30" s="142" t="s">
        <v>1229</v>
      </c>
      <c r="F30" s="407">
        <v>2995.8333333333335</v>
      </c>
      <c r="G30" s="217"/>
      <c r="H30" s="217"/>
      <c r="I30" s="226"/>
      <c r="J30" s="226"/>
      <c r="K30" s="226"/>
      <c r="L30" s="226"/>
    </row>
    <row r="31" spans="2:13" ht="15" thickBot="1" x14ac:dyDescent="0.25">
      <c r="B31" s="218"/>
      <c r="C31" s="219"/>
      <c r="D31" s="219"/>
      <c r="E31" s="227" t="s">
        <v>1022</v>
      </c>
      <c r="F31" s="225">
        <v>20669.283333333333</v>
      </c>
      <c r="G31" s="217"/>
      <c r="H31" s="217"/>
      <c r="I31" s="226"/>
      <c r="J31" s="226"/>
      <c r="K31" s="226"/>
      <c r="L31" s="226"/>
      <c r="M31" s="143">
        <f>F31*8.5%</f>
        <v>1756.8890833333335</v>
      </c>
    </row>
    <row r="32" spans="2:13" ht="15" thickBot="1" x14ac:dyDescent="0.25">
      <c r="B32" s="218"/>
      <c r="C32" s="219"/>
      <c r="D32" s="219"/>
      <c r="E32" s="338" t="s">
        <v>1375</v>
      </c>
      <c r="F32" s="420">
        <v>1757</v>
      </c>
      <c r="G32" s="217"/>
      <c r="H32" s="217"/>
      <c r="I32" s="226"/>
      <c r="J32" s="226"/>
      <c r="K32" s="226"/>
      <c r="L32" s="226"/>
    </row>
    <row r="33" spans="2:12" ht="15" thickBot="1" x14ac:dyDescent="0.25">
      <c r="B33" s="218"/>
      <c r="C33" s="219"/>
      <c r="D33" s="219"/>
      <c r="E33" s="338" t="s">
        <v>267</v>
      </c>
      <c r="F33" s="382">
        <f>F17+F20+F24+F27+F31+F32</f>
        <v>397486.46333333338</v>
      </c>
      <c r="G33" s="217"/>
      <c r="H33" s="217"/>
      <c r="I33" s="226"/>
      <c r="J33" s="226"/>
      <c r="K33" s="226"/>
      <c r="L33" s="226"/>
    </row>
    <row r="34" spans="2:12" x14ac:dyDescent="0.2">
      <c r="B34" s="218"/>
      <c r="C34" s="219"/>
      <c r="D34" s="219"/>
      <c r="E34" s="217"/>
      <c r="F34" s="217"/>
      <c r="G34" s="217"/>
      <c r="H34" s="217"/>
      <c r="I34" s="217"/>
      <c r="J34" s="217"/>
      <c r="K34" s="217"/>
      <c r="L34" s="216"/>
    </row>
    <row r="35" spans="2:12" ht="34.5" customHeight="1" thickBot="1" x14ac:dyDescent="0.25">
      <c r="B35" s="218"/>
      <c r="C35" s="451" t="s">
        <v>271</v>
      </c>
      <c r="D35" s="451"/>
      <c r="E35" s="217"/>
      <c r="F35" s="217"/>
      <c r="G35" s="217"/>
      <c r="H35" s="217"/>
      <c r="I35" s="217"/>
      <c r="J35" s="217"/>
      <c r="K35" s="217"/>
      <c r="L35" s="216"/>
    </row>
    <row r="36" spans="2:12" ht="50.1" customHeight="1" thickBot="1" x14ac:dyDescent="0.25">
      <c r="B36" s="218"/>
      <c r="C36" s="451" t="s">
        <v>273</v>
      </c>
      <c r="D36" s="451"/>
      <c r="E36" s="228" t="s">
        <v>219</v>
      </c>
      <c r="F36" s="229" t="s">
        <v>220</v>
      </c>
      <c r="G36" s="230" t="s">
        <v>247</v>
      </c>
      <c r="H36" s="379"/>
      <c r="I36" s="379"/>
      <c r="J36" s="379"/>
      <c r="K36" s="379"/>
      <c r="L36" s="217"/>
    </row>
    <row r="37" spans="2:12" ht="29.25" thickBot="1" x14ac:dyDescent="0.25">
      <c r="B37" s="218"/>
      <c r="C37" s="219"/>
      <c r="D37" s="231"/>
      <c r="E37" s="232" t="str">
        <f>E17</f>
        <v>Soil and  water regime improved and crop productivity augmentation</v>
      </c>
      <c r="F37" s="330">
        <v>6473.1833333333334</v>
      </c>
      <c r="G37" s="233" t="s">
        <v>1208</v>
      </c>
      <c r="H37" s="380"/>
      <c r="I37" s="380"/>
      <c r="J37" s="380"/>
      <c r="K37" s="380"/>
      <c r="L37" s="217"/>
    </row>
    <row r="38" spans="2:12" ht="29.25" thickBot="1" x14ac:dyDescent="0.25">
      <c r="B38" s="218"/>
      <c r="C38" s="219"/>
      <c r="D38" s="231"/>
      <c r="E38" s="232" t="str">
        <f t="shared" ref="E38:E50" si="0">E18</f>
        <v>Soil health improved through summer / deep ploughing</v>
      </c>
      <c r="F38" s="330">
        <v>38413.716666666667</v>
      </c>
      <c r="G38" s="233" t="s">
        <v>1208</v>
      </c>
      <c r="H38" s="380"/>
      <c r="I38" s="380"/>
      <c r="J38" s="380"/>
      <c r="K38" s="380"/>
      <c r="L38" s="217"/>
    </row>
    <row r="39" spans="2:12" ht="57.75" thickBot="1" x14ac:dyDescent="0.25">
      <c r="B39" s="218"/>
      <c r="C39" s="219"/>
      <c r="D39" s="231"/>
      <c r="E39" s="232" t="str">
        <f t="shared" si="0"/>
        <v>Increased water availability through farm pond, catch pit, well recharge pit and other water harvesting structures</v>
      </c>
      <c r="F39" s="330">
        <v>131275.81666666668</v>
      </c>
      <c r="G39" s="233" t="s">
        <v>1208</v>
      </c>
      <c r="H39" s="380"/>
      <c r="I39" s="380"/>
      <c r="J39" s="380"/>
      <c r="K39" s="380"/>
      <c r="L39" s="217"/>
    </row>
    <row r="40" spans="2:12" ht="43.5" thickBot="1" x14ac:dyDescent="0.25">
      <c r="B40" s="218"/>
      <c r="C40" s="219"/>
      <c r="D40" s="231"/>
      <c r="E40" s="232" t="str">
        <f t="shared" si="0"/>
        <v>Improved climate resilient farming system and increased livelihood security</v>
      </c>
      <c r="F40" s="330">
        <v>13071.766666666666</v>
      </c>
      <c r="G40" s="233" t="s">
        <v>1208</v>
      </c>
      <c r="H40" s="380"/>
      <c r="I40" s="380"/>
      <c r="J40" s="380"/>
      <c r="K40" s="380"/>
      <c r="L40" s="217"/>
    </row>
    <row r="41" spans="2:12" ht="43.5" thickBot="1" x14ac:dyDescent="0.25">
      <c r="B41" s="218"/>
      <c r="C41" s="219"/>
      <c r="D41" s="231"/>
      <c r="E41" s="232" t="str">
        <f t="shared" si="0"/>
        <v>Increased availability of fodder/fuel through afforestation &amp; pasture land development.</v>
      </c>
      <c r="F41" s="330">
        <v>9335.0333333333328</v>
      </c>
      <c r="G41" s="233" t="s">
        <v>1208</v>
      </c>
      <c r="H41" s="380"/>
      <c r="I41" s="380"/>
      <c r="J41" s="380"/>
      <c r="K41" s="380"/>
      <c r="L41" s="217"/>
    </row>
    <row r="42" spans="2:12" ht="43.5" thickBot="1" x14ac:dyDescent="0.25">
      <c r="B42" s="218"/>
      <c r="C42" s="219"/>
      <c r="D42" s="231"/>
      <c r="E42" s="232" t="str">
        <f t="shared" si="0"/>
        <v>Improved resilience through adoption of climate resilient farming/liveli hood systems.</v>
      </c>
      <c r="F42" s="330">
        <v>20377.583333333336</v>
      </c>
      <c r="G42" s="233" t="s">
        <v>1208</v>
      </c>
      <c r="H42" s="380"/>
      <c r="I42" s="380"/>
      <c r="J42" s="380"/>
      <c r="K42" s="380"/>
      <c r="L42" s="217"/>
    </row>
    <row r="43" spans="2:12" ht="29.25" thickBot="1" x14ac:dyDescent="0.25">
      <c r="B43" s="218"/>
      <c r="C43" s="219"/>
      <c r="D43" s="231"/>
      <c r="E43" s="232" t="str">
        <f t="shared" si="0"/>
        <v>Better energy management through adoption of energy efficient systems.</v>
      </c>
      <c r="F43" s="330">
        <v>15531.216666666667</v>
      </c>
      <c r="G43" s="233" t="s">
        <v>1208</v>
      </c>
      <c r="H43" s="380"/>
      <c r="I43" s="380"/>
      <c r="J43" s="380"/>
      <c r="K43" s="380"/>
      <c r="L43" s="217"/>
    </row>
    <row r="44" spans="2:12" ht="43.5" thickBot="1" x14ac:dyDescent="0.25">
      <c r="B44" s="218"/>
      <c r="C44" s="219"/>
      <c r="D44" s="231"/>
      <c r="E44" s="232" t="str">
        <f t="shared" si="0"/>
        <v>Reduced climate change vulnerability with improved risk mitigation measures.</v>
      </c>
      <c r="F44" s="330">
        <v>19468.166666666664</v>
      </c>
      <c r="G44" s="233" t="s">
        <v>1208</v>
      </c>
      <c r="H44" s="380"/>
      <c r="I44" s="380"/>
      <c r="J44" s="380"/>
      <c r="K44" s="380"/>
      <c r="L44" s="217"/>
    </row>
    <row r="45" spans="2:12" ht="43.5" thickBot="1" x14ac:dyDescent="0.25">
      <c r="B45" s="218"/>
      <c r="C45" s="219"/>
      <c r="D45" s="231"/>
      <c r="E45" s="232" t="str">
        <f t="shared" si="0"/>
        <v>Installation of Automatic Weather Stations (AWS) and generation of agroadvisories.</v>
      </c>
      <c r="F45" s="330">
        <v>23520.833333333336</v>
      </c>
      <c r="G45" s="233" t="s">
        <v>1208</v>
      </c>
      <c r="H45" s="380"/>
      <c r="I45" s="380"/>
      <c r="J45" s="380"/>
      <c r="K45" s="380"/>
      <c r="L45" s="217"/>
    </row>
    <row r="46" spans="2:12" ht="29.25" thickBot="1" x14ac:dyDescent="0.25">
      <c r="B46" s="218"/>
      <c r="C46" s="219"/>
      <c r="D46" s="231"/>
      <c r="E46" s="232" t="str">
        <f t="shared" si="0"/>
        <v>Geohydrological study and crop-water budgeting.</v>
      </c>
      <c r="F46" s="330">
        <v>26164.933333333334</v>
      </c>
      <c r="G46" s="233" t="s">
        <v>1208</v>
      </c>
      <c r="H46" s="380"/>
      <c r="I46" s="380"/>
      <c r="J46" s="380"/>
      <c r="K46" s="380"/>
      <c r="L46" s="217"/>
    </row>
    <row r="47" spans="2:12" ht="57.75" thickBot="1" x14ac:dyDescent="0.25">
      <c r="B47" s="218"/>
      <c r="C47" s="219"/>
      <c r="D47" s="231"/>
      <c r="E47" s="232" t="str">
        <f t="shared" si="0"/>
        <v>Project learnings and created knowledge base benefitted similar projects implemented in other States.</v>
      </c>
      <c r="F47" s="330">
        <v>6654.166666666667</v>
      </c>
      <c r="G47" s="233" t="s">
        <v>1208</v>
      </c>
      <c r="H47" s="380"/>
      <c r="I47" s="380"/>
      <c r="J47" s="380"/>
      <c r="K47" s="380"/>
      <c r="L47" s="217"/>
    </row>
    <row r="48" spans="2:12" ht="43.5" thickBot="1" x14ac:dyDescent="0.25">
      <c r="B48" s="218"/>
      <c r="C48" s="219"/>
      <c r="D48" s="231"/>
      <c r="E48" s="232" t="str">
        <f t="shared" si="0"/>
        <v>Resource materials prepared for dissemination among various stakeholders.</v>
      </c>
      <c r="F48" s="330">
        <v>2030.15</v>
      </c>
      <c r="G48" s="233" t="s">
        <v>1208</v>
      </c>
      <c r="H48" s="380"/>
      <c r="I48" s="380"/>
      <c r="J48" s="380"/>
      <c r="K48" s="380"/>
      <c r="L48" s="217"/>
    </row>
    <row r="49" spans="2:13" ht="29.25" thickBot="1" x14ac:dyDescent="0.25">
      <c r="B49" s="218"/>
      <c r="C49" s="219"/>
      <c r="D49" s="231"/>
      <c r="E49" s="232" t="str">
        <f t="shared" si="0"/>
        <v>Community and other stakeholders are sensitised about the programme.</v>
      </c>
      <c r="F49" s="330">
        <v>0</v>
      </c>
      <c r="G49" s="233" t="s">
        <v>1208</v>
      </c>
      <c r="H49" s="380"/>
      <c r="I49" s="380"/>
      <c r="J49" s="380"/>
      <c r="K49" s="380"/>
      <c r="L49" s="217"/>
    </row>
    <row r="50" spans="2:13" ht="29.25" thickBot="1" x14ac:dyDescent="0.25">
      <c r="B50" s="218"/>
      <c r="C50" s="219"/>
      <c r="D50" s="231"/>
      <c r="E50" s="232" t="str">
        <f t="shared" si="0"/>
        <v>Conduct of Grassland ecological study in Rajasthan.</v>
      </c>
      <c r="F50" s="330">
        <v>13059.4</v>
      </c>
      <c r="G50" s="233" t="s">
        <v>1208</v>
      </c>
      <c r="H50" s="380"/>
      <c r="I50" s="380"/>
      <c r="J50" s="380"/>
      <c r="K50" s="380"/>
      <c r="L50" s="217"/>
    </row>
    <row r="51" spans="2:13" ht="15" thickBot="1" x14ac:dyDescent="0.25">
      <c r="B51" s="218"/>
      <c r="C51" s="219"/>
      <c r="D51" s="231"/>
      <c r="E51" s="227" t="s">
        <v>1022</v>
      </c>
      <c r="F51" s="330">
        <v>156548.93333333332</v>
      </c>
      <c r="G51" s="234" t="s">
        <v>1208</v>
      </c>
      <c r="H51" s="237"/>
      <c r="I51" s="237"/>
      <c r="J51" s="237"/>
      <c r="K51" s="237"/>
      <c r="L51" s="217"/>
    </row>
    <row r="52" spans="2:13" ht="15" thickBot="1" x14ac:dyDescent="0.25">
      <c r="B52" s="218"/>
      <c r="C52" s="219"/>
      <c r="D52" s="219"/>
      <c r="E52" s="421" t="s">
        <v>1376</v>
      </c>
      <c r="F52" s="422">
        <v>13307</v>
      </c>
      <c r="G52" s="237"/>
      <c r="H52" s="237"/>
      <c r="I52" s="237"/>
      <c r="J52" s="237"/>
      <c r="K52" s="237"/>
      <c r="L52" s="217"/>
      <c r="M52" s="143">
        <f>F51*8.5%</f>
        <v>13306.659333333333</v>
      </c>
    </row>
    <row r="53" spans="2:13" ht="15" thickBot="1" x14ac:dyDescent="0.25">
      <c r="B53" s="218"/>
      <c r="C53" s="219"/>
      <c r="D53" s="235"/>
      <c r="E53" s="236" t="s">
        <v>267</v>
      </c>
      <c r="F53" s="331">
        <f>481924.9+F52</f>
        <v>495231.9</v>
      </c>
      <c r="G53" s="237"/>
      <c r="H53" s="237"/>
      <c r="I53" s="237"/>
      <c r="J53" s="237"/>
      <c r="K53" s="237"/>
      <c r="L53" s="217"/>
    </row>
    <row r="54" spans="2:13" x14ac:dyDescent="0.2">
      <c r="B54" s="218"/>
      <c r="C54" s="219"/>
      <c r="D54" s="219"/>
      <c r="E54" s="217"/>
      <c r="F54" s="217"/>
      <c r="G54" s="217"/>
      <c r="H54" s="217"/>
      <c r="I54" s="217"/>
      <c r="J54" s="217"/>
      <c r="K54" s="217"/>
      <c r="L54" s="216"/>
    </row>
    <row r="55" spans="2:13" ht="34.5" customHeight="1" thickBot="1" x14ac:dyDescent="0.25">
      <c r="B55" s="218"/>
      <c r="C55" s="451" t="s">
        <v>1160</v>
      </c>
      <c r="D55" s="451"/>
      <c r="E55" s="451"/>
      <c r="F55" s="451"/>
      <c r="G55" s="238"/>
      <c r="H55" s="238"/>
      <c r="I55" s="238"/>
      <c r="J55" s="238"/>
      <c r="K55" s="238"/>
      <c r="L55" s="216"/>
    </row>
    <row r="56" spans="2:13" ht="63.75" customHeight="1" thickBot="1" x14ac:dyDescent="0.25">
      <c r="B56" s="218"/>
      <c r="C56" s="451" t="s">
        <v>215</v>
      </c>
      <c r="D56" s="451"/>
      <c r="E56" s="460" t="s">
        <v>671</v>
      </c>
      <c r="F56" s="461"/>
      <c r="G56" s="217"/>
      <c r="H56" s="217"/>
      <c r="I56" s="217"/>
      <c r="J56" s="217"/>
      <c r="K56" s="217"/>
      <c r="L56" s="216"/>
    </row>
    <row r="57" spans="2:13" ht="15" thickBot="1" x14ac:dyDescent="0.25">
      <c r="B57" s="218"/>
      <c r="C57" s="459"/>
      <c r="D57" s="459"/>
      <c r="E57" s="459"/>
      <c r="F57" s="459"/>
      <c r="G57" s="217"/>
      <c r="H57" s="217"/>
      <c r="I57" s="217"/>
      <c r="J57" s="217"/>
      <c r="K57" s="217"/>
      <c r="L57" s="216"/>
    </row>
    <row r="58" spans="2:13" ht="59.25" customHeight="1" thickBot="1" x14ac:dyDescent="0.25">
      <c r="B58" s="218"/>
      <c r="C58" s="451" t="s">
        <v>216</v>
      </c>
      <c r="D58" s="451"/>
      <c r="E58" s="454"/>
      <c r="F58" s="455"/>
      <c r="G58" s="217"/>
      <c r="H58" s="217"/>
      <c r="I58" s="217"/>
      <c r="J58" s="217"/>
      <c r="K58" s="217"/>
      <c r="L58" s="216"/>
    </row>
    <row r="59" spans="2:13" ht="99.95" customHeight="1" thickBot="1" x14ac:dyDescent="0.25">
      <c r="B59" s="218"/>
      <c r="C59" s="451" t="s">
        <v>217</v>
      </c>
      <c r="D59" s="451"/>
      <c r="E59" s="452"/>
      <c r="F59" s="453"/>
      <c r="G59" s="217"/>
      <c r="H59" s="217"/>
      <c r="I59" s="217"/>
      <c r="J59" s="217"/>
      <c r="K59" s="217"/>
      <c r="L59" s="216"/>
    </row>
    <row r="60" spans="2:13" x14ac:dyDescent="0.2">
      <c r="B60" s="218"/>
      <c r="C60" s="219"/>
      <c r="D60" s="219"/>
      <c r="E60" s="217"/>
      <c r="F60" s="217"/>
      <c r="G60" s="217"/>
      <c r="H60" s="217"/>
      <c r="I60" s="217"/>
      <c r="J60" s="217"/>
      <c r="K60" s="217"/>
      <c r="L60" s="216"/>
    </row>
    <row r="61" spans="2:13" ht="15" thickBot="1" x14ac:dyDescent="0.25">
      <c r="B61" s="239"/>
      <c r="C61" s="449"/>
      <c r="D61" s="449"/>
      <c r="E61" s="240"/>
      <c r="F61" s="241"/>
      <c r="G61" s="241"/>
      <c r="H61" s="381"/>
      <c r="I61" s="381"/>
      <c r="J61" s="381"/>
      <c r="K61" s="381"/>
      <c r="L61" s="242"/>
    </row>
    <row r="62" spans="2:13" s="142" customFormat="1" ht="65.099999999999994" customHeight="1" x14ac:dyDescent="0.2">
      <c r="B62" s="243"/>
      <c r="C62" s="448"/>
      <c r="D62" s="448"/>
      <c r="E62" s="450"/>
      <c r="F62" s="450"/>
      <c r="G62" s="148"/>
      <c r="H62" s="148"/>
      <c r="I62" s="148"/>
      <c r="J62" s="148"/>
      <c r="K62" s="148"/>
    </row>
    <row r="63" spans="2:13" ht="99.95" customHeight="1" x14ac:dyDescent="0.2">
      <c r="B63" s="243"/>
      <c r="C63" s="446"/>
      <c r="D63" s="446"/>
      <c r="E63" s="447"/>
      <c r="F63" s="447"/>
      <c r="G63" s="148"/>
      <c r="H63" s="148"/>
      <c r="I63" s="148"/>
      <c r="J63" s="148"/>
      <c r="K63" s="148"/>
    </row>
    <row r="64" spans="2:13" x14ac:dyDescent="0.2">
      <c r="B64" s="243"/>
      <c r="C64" s="243"/>
      <c r="D64" s="243"/>
      <c r="E64" s="148"/>
      <c r="F64" s="148"/>
      <c r="G64" s="148"/>
      <c r="H64" s="148"/>
      <c r="I64" s="148"/>
      <c r="J64" s="148"/>
      <c r="K64" s="148"/>
    </row>
    <row r="65" spans="2:11" x14ac:dyDescent="0.2">
      <c r="B65" s="243"/>
      <c r="C65" s="448"/>
      <c r="D65" s="448"/>
      <c r="E65" s="148"/>
      <c r="F65" s="148"/>
      <c r="G65" s="148"/>
      <c r="H65" s="148"/>
      <c r="I65" s="148"/>
      <c r="J65" s="148"/>
      <c r="K65" s="148"/>
    </row>
    <row r="66" spans="2:11" ht="50.1" customHeight="1" x14ac:dyDescent="0.2">
      <c r="B66" s="243"/>
      <c r="C66" s="448"/>
      <c r="D66" s="448"/>
      <c r="E66" s="447"/>
      <c r="F66" s="447"/>
      <c r="G66" s="148"/>
      <c r="H66" s="148"/>
      <c r="I66" s="148"/>
      <c r="J66" s="148"/>
      <c r="K66" s="148"/>
    </row>
    <row r="67" spans="2:11" ht="99.95" customHeight="1" x14ac:dyDescent="0.2">
      <c r="B67" s="243"/>
      <c r="C67" s="446"/>
      <c r="D67" s="446"/>
      <c r="E67" s="447"/>
      <c r="F67" s="447"/>
      <c r="G67" s="148"/>
      <c r="H67" s="148"/>
      <c r="I67" s="148"/>
      <c r="J67" s="148"/>
      <c r="K67" s="148"/>
    </row>
    <row r="68" spans="2:11" x14ac:dyDescent="0.2">
      <c r="B68" s="243"/>
      <c r="C68" s="244"/>
      <c r="D68" s="243"/>
      <c r="E68" s="149"/>
      <c r="F68" s="148"/>
      <c r="G68" s="148"/>
      <c r="H68" s="148"/>
      <c r="I68" s="148"/>
      <c r="J68" s="148"/>
      <c r="K68" s="148"/>
    </row>
    <row r="69" spans="2:11" x14ac:dyDescent="0.2">
      <c r="B69" s="243"/>
      <c r="C69" s="244"/>
      <c r="D69" s="244"/>
      <c r="E69" s="149"/>
      <c r="F69" s="149"/>
      <c r="G69" s="245"/>
      <c r="H69" s="245"/>
      <c r="I69" s="245"/>
      <c r="J69" s="245"/>
      <c r="K69" s="245"/>
    </row>
    <row r="70" spans="2:11" x14ac:dyDescent="0.2">
      <c r="E70" s="246"/>
      <c r="F70" s="246"/>
    </row>
    <row r="71" spans="2:11" x14ac:dyDescent="0.2">
      <c r="E71" s="246"/>
      <c r="F71" s="246"/>
    </row>
  </sheetData>
  <mergeCells count="34">
    <mergeCell ref="C8:F8"/>
    <mergeCell ref="C12:D12"/>
    <mergeCell ref="E59:F59"/>
    <mergeCell ref="E58:F58"/>
    <mergeCell ref="C3:G3"/>
    <mergeCell ref="C57:F57"/>
    <mergeCell ref="C9:D9"/>
    <mergeCell ref="C10:D10"/>
    <mergeCell ref="C35:D35"/>
    <mergeCell ref="C36:D36"/>
    <mergeCell ref="C56:D56"/>
    <mergeCell ref="E56:F56"/>
    <mergeCell ref="C5:F5"/>
    <mergeCell ref="B4:F4"/>
    <mergeCell ref="C16:D16"/>
    <mergeCell ref="C7:D7"/>
    <mergeCell ref="C15:D15"/>
    <mergeCell ref="E10:F10"/>
    <mergeCell ref="C13:F13"/>
    <mergeCell ref="E12:F12"/>
    <mergeCell ref="E9:F9"/>
    <mergeCell ref="C67:D67"/>
    <mergeCell ref="E66:F66"/>
    <mergeCell ref="E67:F67"/>
    <mergeCell ref="E63:F63"/>
    <mergeCell ref="C63:D63"/>
    <mergeCell ref="C66:D66"/>
    <mergeCell ref="C65:D65"/>
    <mergeCell ref="C61:D61"/>
    <mergeCell ref="C62:D62"/>
    <mergeCell ref="E62:F62"/>
    <mergeCell ref="C55:F55"/>
    <mergeCell ref="C59:D59"/>
    <mergeCell ref="C58:D58"/>
  </mergeCells>
  <dataValidations count="2">
    <dataValidation type="whole" allowBlank="1" showInputMessage="1" showErrorMessage="1" sqref="E58 E9" xr:uid="{00000000-0002-0000-0100-000000000000}">
      <formula1>-999999999</formula1>
      <formula2>999999999</formula2>
    </dataValidation>
    <dataValidation type="list" allowBlank="1" showInputMessage="1" showErrorMessage="1" sqref="E66" xr:uid="{00000000-0002-0000-0100-000001000000}">
      <formula1>#REF!</formula1>
    </dataValidation>
  </dataValidations>
  <pageMargins left="0.25" right="0.25" top="0.18" bottom="0.19" header="0.17" footer="0.17"/>
  <pageSetup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2:G42"/>
  <sheetViews>
    <sheetView zoomScale="82" zoomScaleNormal="82" zoomScaleSheetLayoutView="100" workbookViewId="0">
      <pane xSplit="3" ySplit="1" topLeftCell="D2" activePane="bottomRight" state="frozen"/>
      <selection pane="topRight" activeCell="E1" sqref="E1"/>
      <selection pane="bottomLeft" activeCell="A6" sqref="A6"/>
      <selection pane="bottomRight" activeCell="C12" sqref="C12"/>
    </sheetView>
  </sheetViews>
  <sheetFormatPr defaultRowHeight="15" x14ac:dyDescent="0.25"/>
  <cols>
    <col min="1" max="1" width="9.140625" style="387"/>
    <col min="2" max="2" width="21.85546875" style="387" hidden="1" customWidth="1"/>
    <col min="3" max="3" width="41.7109375" style="387" customWidth="1"/>
    <col min="4" max="4" width="35.140625" style="387" customWidth="1"/>
    <col min="5" max="5" width="59.42578125" style="387" customWidth="1"/>
    <col min="6" max="6" width="89.5703125" style="387" customWidth="1"/>
    <col min="7" max="16384" width="9.140625" style="387"/>
  </cols>
  <sheetData>
    <row r="2" spans="2:6" ht="15.75" thickBot="1" x14ac:dyDescent="0.3"/>
    <row r="3" spans="2:6" ht="15.75" thickBot="1" x14ac:dyDescent="0.3">
      <c r="B3" s="398"/>
      <c r="C3" s="398"/>
      <c r="D3" s="398"/>
      <c r="E3" s="398"/>
      <c r="F3" s="398"/>
    </row>
    <row r="4" spans="2:6" ht="21" thickBot="1" x14ac:dyDescent="0.3">
      <c r="B4" s="399"/>
      <c r="C4" s="468" t="s">
        <v>1182</v>
      </c>
      <c r="D4" s="469"/>
      <c r="E4" s="469"/>
      <c r="F4" s="470"/>
    </row>
    <row r="5" spans="2:6" x14ac:dyDescent="0.25">
      <c r="B5" s="471"/>
      <c r="C5" s="471"/>
      <c r="D5" s="471"/>
      <c r="E5" s="471"/>
      <c r="F5" s="471"/>
    </row>
    <row r="6" spans="2:6" x14ac:dyDescent="0.25">
      <c r="B6" s="383"/>
      <c r="C6" s="471"/>
      <c r="D6" s="471"/>
      <c r="E6" s="471"/>
      <c r="F6" s="471"/>
    </row>
    <row r="7" spans="2:6" x14ac:dyDescent="0.25">
      <c r="B7" s="389"/>
      <c r="C7" s="389"/>
      <c r="D7" s="389"/>
      <c r="E7" s="389"/>
      <c r="F7" s="389"/>
    </row>
    <row r="8" spans="2:6" x14ac:dyDescent="0.25">
      <c r="B8" s="389"/>
      <c r="C8" s="472" t="s">
        <v>1197</v>
      </c>
      <c r="D8" s="472"/>
      <c r="E8" s="383"/>
      <c r="F8" s="389"/>
    </row>
    <row r="9" spans="2:6" ht="15.75" customHeight="1" thickBot="1" x14ac:dyDescent="0.3">
      <c r="B9" s="389"/>
      <c r="C9" s="473" t="s">
        <v>280</v>
      </c>
      <c r="D9" s="473"/>
      <c r="E9" s="473"/>
      <c r="F9" s="473"/>
    </row>
    <row r="10" spans="2:6" ht="15.75" thickBot="1" x14ac:dyDescent="0.3">
      <c r="B10" s="390"/>
      <c r="C10" s="391" t="s">
        <v>232</v>
      </c>
      <c r="D10" s="391" t="s">
        <v>231</v>
      </c>
      <c r="E10" s="474" t="s">
        <v>260</v>
      </c>
      <c r="F10" s="475"/>
    </row>
    <row r="11" spans="2:6" ht="15.75" customHeight="1" thickBot="1" x14ac:dyDescent="0.3">
      <c r="B11" s="400"/>
      <c r="C11" s="392"/>
      <c r="D11" s="392"/>
      <c r="E11" s="476"/>
      <c r="F11" s="477"/>
    </row>
    <row r="12" spans="2:6" ht="39.75" customHeight="1" thickBot="1" x14ac:dyDescent="0.3">
      <c r="B12" s="400"/>
      <c r="C12" s="401" t="s">
        <v>691</v>
      </c>
      <c r="D12" s="401" t="s">
        <v>694</v>
      </c>
      <c r="E12" s="478" t="s">
        <v>1230</v>
      </c>
      <c r="F12" s="479"/>
    </row>
    <row r="13" spans="2:6" ht="26.25" customHeight="1" thickBot="1" x14ac:dyDescent="0.3">
      <c r="B13" s="400"/>
      <c r="C13" s="402" t="s">
        <v>1239</v>
      </c>
      <c r="D13" s="402" t="s">
        <v>694</v>
      </c>
      <c r="E13" s="478" t="s">
        <v>1231</v>
      </c>
      <c r="F13" s="479"/>
    </row>
    <row r="14" spans="2:6" ht="37.5" customHeight="1" thickBot="1" x14ac:dyDescent="0.3">
      <c r="B14" s="400"/>
      <c r="C14" s="402" t="s">
        <v>1232</v>
      </c>
      <c r="D14" s="402" t="s">
        <v>692</v>
      </c>
      <c r="E14" s="478" t="s">
        <v>1233</v>
      </c>
      <c r="F14" s="479"/>
    </row>
    <row r="15" spans="2:6" ht="26.25" customHeight="1" thickBot="1" x14ac:dyDescent="0.3">
      <c r="B15" s="400"/>
      <c r="C15" s="402" t="s">
        <v>1234</v>
      </c>
      <c r="D15" s="402" t="s">
        <v>694</v>
      </c>
      <c r="E15" s="478" t="s">
        <v>1235</v>
      </c>
      <c r="F15" s="479"/>
    </row>
    <row r="16" spans="2:6" ht="15.75" customHeight="1" thickBot="1" x14ac:dyDescent="0.3">
      <c r="B16" s="400"/>
      <c r="C16" s="402" t="s">
        <v>695</v>
      </c>
      <c r="D16" s="402" t="s">
        <v>692</v>
      </c>
      <c r="E16" s="478" t="s">
        <v>1236</v>
      </c>
      <c r="F16" s="479"/>
    </row>
    <row r="17" spans="2:7" ht="61.5" customHeight="1" thickBot="1" x14ac:dyDescent="0.3">
      <c r="B17" s="400"/>
      <c r="C17" s="402" t="s">
        <v>1240</v>
      </c>
      <c r="D17" s="402" t="s">
        <v>694</v>
      </c>
      <c r="E17" s="478" t="s">
        <v>1237</v>
      </c>
      <c r="F17" s="479"/>
    </row>
    <row r="18" spans="2:7" ht="57" customHeight="1" thickBot="1" x14ac:dyDescent="0.3">
      <c r="B18" s="400"/>
      <c r="C18" s="402" t="s">
        <v>1241</v>
      </c>
      <c r="D18" s="402" t="s">
        <v>694</v>
      </c>
      <c r="E18" s="478" t="s">
        <v>1238</v>
      </c>
      <c r="F18" s="479"/>
    </row>
    <row r="19" spans="2:7" ht="30.75" thickBot="1" x14ac:dyDescent="0.3">
      <c r="B19" s="400"/>
      <c r="C19" s="402" t="s">
        <v>1198</v>
      </c>
      <c r="D19" s="402" t="s">
        <v>692</v>
      </c>
      <c r="E19" s="393" t="s">
        <v>1242</v>
      </c>
      <c r="F19" s="394"/>
    </row>
    <row r="20" spans="2:7" ht="39.75" customHeight="1" thickBot="1" x14ac:dyDescent="0.3">
      <c r="B20" s="400"/>
      <c r="C20" s="402" t="s">
        <v>1243</v>
      </c>
      <c r="D20" s="402" t="s">
        <v>694</v>
      </c>
      <c r="E20" s="478" t="s">
        <v>1244</v>
      </c>
      <c r="F20" s="479"/>
    </row>
    <row r="21" spans="2:7" ht="38.25" customHeight="1" thickBot="1" x14ac:dyDescent="0.3">
      <c r="B21" s="400"/>
      <c r="C21" s="402" t="s">
        <v>1199</v>
      </c>
      <c r="D21" s="402" t="s">
        <v>692</v>
      </c>
      <c r="E21" s="478" t="s">
        <v>1245</v>
      </c>
      <c r="F21" s="479"/>
    </row>
    <row r="22" spans="2:7" ht="51.75" customHeight="1" thickBot="1" x14ac:dyDescent="0.3">
      <c r="B22" s="400"/>
      <c r="C22" s="402" t="s">
        <v>1200</v>
      </c>
      <c r="D22" s="402" t="s">
        <v>694</v>
      </c>
      <c r="E22" s="478" t="s">
        <v>1201</v>
      </c>
      <c r="F22" s="479"/>
    </row>
    <row r="23" spans="2:7" ht="30" x14ac:dyDescent="0.25">
      <c r="B23" s="480"/>
      <c r="C23" s="403" t="s">
        <v>693</v>
      </c>
      <c r="D23" s="404" t="s">
        <v>692</v>
      </c>
      <c r="E23" s="483" t="s">
        <v>1246</v>
      </c>
      <c r="F23" s="484"/>
      <c r="G23" s="395"/>
    </row>
    <row r="24" spans="2:7" ht="15" customHeight="1" x14ac:dyDescent="0.25">
      <c r="B24" s="481"/>
      <c r="C24" s="403" t="s">
        <v>1205</v>
      </c>
      <c r="D24" s="404" t="s">
        <v>694</v>
      </c>
      <c r="E24" s="485" t="s">
        <v>1206</v>
      </c>
      <c r="F24" s="486"/>
      <c r="G24" s="395"/>
    </row>
    <row r="25" spans="2:7" ht="51.75" customHeight="1" x14ac:dyDescent="0.25">
      <c r="B25" s="482"/>
      <c r="C25" s="405" t="s">
        <v>1207</v>
      </c>
      <c r="D25" s="404" t="s">
        <v>1202</v>
      </c>
      <c r="E25" s="485" t="s">
        <v>1247</v>
      </c>
      <c r="F25" s="486"/>
      <c r="G25" s="395"/>
    </row>
    <row r="26" spans="2:7" x14ac:dyDescent="0.25">
      <c r="B26" s="389"/>
      <c r="C26" s="389"/>
      <c r="D26" s="389"/>
      <c r="E26" s="389"/>
      <c r="F26" s="389"/>
      <c r="G26" s="395"/>
    </row>
    <row r="27" spans="2:7" s="418" customFormat="1" x14ac:dyDescent="0.2">
      <c r="B27" s="417"/>
      <c r="C27" s="427" t="s">
        <v>1377</v>
      </c>
      <c r="D27" s="427"/>
      <c r="E27" s="427"/>
      <c r="F27" s="424"/>
      <c r="G27" s="424"/>
    </row>
    <row r="28" spans="2:7" s="418" customFormat="1" ht="15.75" thickBot="1" x14ac:dyDescent="0.3">
      <c r="B28" s="417"/>
      <c r="C28" s="428" t="s">
        <v>1378</v>
      </c>
      <c r="D28" s="428"/>
      <c r="E28" s="428"/>
      <c r="F28" s="424"/>
      <c r="G28" s="424"/>
    </row>
    <row r="29" spans="2:7" s="418" customFormat="1" ht="15.75" thickBot="1" x14ac:dyDescent="0.3">
      <c r="B29" s="417"/>
      <c r="C29" s="425" t="s">
        <v>232</v>
      </c>
      <c r="D29" s="426" t="s">
        <v>231</v>
      </c>
      <c r="E29" s="492" t="s">
        <v>260</v>
      </c>
      <c r="F29" s="493"/>
      <c r="G29" s="424"/>
    </row>
    <row r="30" spans="2:7" s="418" customFormat="1" ht="25.5" x14ac:dyDescent="0.25">
      <c r="B30" s="417"/>
      <c r="C30" s="402" t="s">
        <v>1379</v>
      </c>
      <c r="D30" s="402" t="s">
        <v>692</v>
      </c>
      <c r="E30" s="494" t="s">
        <v>1380</v>
      </c>
      <c r="F30" s="495"/>
      <c r="G30" s="424"/>
    </row>
    <row r="31" spans="2:7" s="418" customFormat="1" ht="51" x14ac:dyDescent="0.25">
      <c r="B31" s="417"/>
      <c r="C31" s="402" t="s">
        <v>1381</v>
      </c>
      <c r="D31" s="402" t="s">
        <v>692</v>
      </c>
      <c r="E31" s="494" t="s">
        <v>1382</v>
      </c>
      <c r="F31" s="495"/>
      <c r="G31" s="424"/>
    </row>
    <row r="32" spans="2:7" s="418" customFormat="1" ht="89.25" x14ac:dyDescent="0.25">
      <c r="B32" s="417"/>
      <c r="C32" s="402" t="s">
        <v>1383</v>
      </c>
      <c r="D32" s="402" t="s">
        <v>1384</v>
      </c>
      <c r="E32" s="494" t="s">
        <v>1385</v>
      </c>
      <c r="F32" s="495"/>
      <c r="G32" s="424"/>
    </row>
    <row r="33" spans="2:7" s="418" customFormat="1" ht="38.25" x14ac:dyDescent="0.25">
      <c r="B33" s="417"/>
      <c r="C33" s="402" t="s">
        <v>1386</v>
      </c>
      <c r="D33" s="402" t="s">
        <v>1387</v>
      </c>
      <c r="E33" s="494" t="s">
        <v>1388</v>
      </c>
      <c r="F33" s="495"/>
      <c r="G33" s="424"/>
    </row>
    <row r="34" spans="2:7" s="418" customFormat="1" x14ac:dyDescent="0.25">
      <c r="B34" s="417"/>
      <c r="C34" s="430"/>
      <c r="D34" s="431"/>
      <c r="E34" s="432"/>
      <c r="F34" s="424"/>
      <c r="G34" s="424"/>
    </row>
    <row r="35" spans="2:7" s="423" customFormat="1" x14ac:dyDescent="0.25"/>
    <row r="36" spans="2:7" ht="15.75" customHeight="1" x14ac:dyDescent="0.25">
      <c r="B36" s="389"/>
      <c r="C36" s="487" t="s">
        <v>1203</v>
      </c>
      <c r="D36" s="487"/>
      <c r="E36" s="487"/>
      <c r="F36" s="487"/>
      <c r="G36" s="395"/>
    </row>
    <row r="37" spans="2:7" ht="15.75" customHeight="1" thickBot="1" x14ac:dyDescent="0.3">
      <c r="B37" s="389"/>
      <c r="C37" s="473" t="s">
        <v>1204</v>
      </c>
      <c r="D37" s="473"/>
      <c r="E37" s="488"/>
      <c r="F37" s="488"/>
      <c r="G37" s="395"/>
    </row>
    <row r="38" spans="2:7" ht="75" customHeight="1" thickBot="1" x14ac:dyDescent="0.3">
      <c r="B38" s="390"/>
      <c r="C38" s="489" t="s">
        <v>1389</v>
      </c>
      <c r="D38" s="490"/>
      <c r="E38" s="490"/>
      <c r="F38" s="491"/>
      <c r="G38" s="395"/>
    </row>
    <row r="39" spans="2:7" x14ac:dyDescent="0.25">
      <c r="B39" s="389"/>
      <c r="C39" s="389"/>
      <c r="D39" s="389"/>
      <c r="E39" s="389"/>
      <c r="F39" s="389"/>
      <c r="G39" s="395"/>
    </row>
    <row r="40" spans="2:7" x14ac:dyDescent="0.25">
      <c r="B40" s="389"/>
      <c r="C40" s="389"/>
      <c r="D40" s="389"/>
      <c r="E40" s="389"/>
      <c r="F40" s="389"/>
      <c r="G40" s="395"/>
    </row>
    <row r="41" spans="2:7" x14ac:dyDescent="0.25">
      <c r="B41" s="389"/>
      <c r="C41" s="389"/>
      <c r="D41" s="389"/>
      <c r="E41" s="389"/>
      <c r="F41" s="389"/>
      <c r="G41" s="395"/>
    </row>
    <row r="42" spans="2:7" ht="15.75" thickBot="1" x14ac:dyDescent="0.3">
      <c r="B42" s="396"/>
      <c r="C42" s="396"/>
      <c r="D42" s="396"/>
      <c r="E42" s="396"/>
      <c r="F42" s="396"/>
      <c r="G42" s="397"/>
    </row>
  </sheetData>
  <mergeCells count="30">
    <mergeCell ref="C36:F36"/>
    <mergeCell ref="C37:D37"/>
    <mergeCell ref="E37:F37"/>
    <mergeCell ref="C38:F38"/>
    <mergeCell ref="E21:F21"/>
    <mergeCell ref="E22:F22"/>
    <mergeCell ref="E29:F29"/>
    <mergeCell ref="E30:F30"/>
    <mergeCell ref="E31:F31"/>
    <mergeCell ref="E32:F32"/>
    <mergeCell ref="E33:F33"/>
    <mergeCell ref="B23:B25"/>
    <mergeCell ref="E23:F23"/>
    <mergeCell ref="E24:F24"/>
    <mergeCell ref="E25:F25"/>
    <mergeCell ref="E15:F15"/>
    <mergeCell ref="E16:F16"/>
    <mergeCell ref="E17:F17"/>
    <mergeCell ref="E18:F18"/>
    <mergeCell ref="E20:F20"/>
    <mergeCell ref="E10:F10"/>
    <mergeCell ref="E11:F11"/>
    <mergeCell ref="E12:F12"/>
    <mergeCell ref="E13:F13"/>
    <mergeCell ref="E14:F14"/>
    <mergeCell ref="C4:F4"/>
    <mergeCell ref="B5:F5"/>
    <mergeCell ref="C6:F6"/>
    <mergeCell ref="C8:D8"/>
    <mergeCell ref="C9:F9"/>
  </mergeCells>
  <pageMargins left="0.7" right="0.7" top="0.75" bottom="0.75" header="0.3" footer="0.3"/>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BB127"/>
  <sheetViews>
    <sheetView zoomScale="60" zoomScaleNormal="60" workbookViewId="0">
      <pane xSplit="6" ySplit="7" topLeftCell="G8" activePane="bottomRight" state="frozen"/>
      <selection pane="topRight" activeCell="G1" sqref="G1"/>
      <selection pane="bottomLeft" activeCell="A8" sqref="A8"/>
      <selection pane="bottomRight" activeCell="K7" sqref="K7"/>
    </sheetView>
  </sheetViews>
  <sheetFormatPr defaultRowHeight="15" x14ac:dyDescent="0.25"/>
  <cols>
    <col min="1" max="1" width="2.140625" customWidth="1"/>
    <col min="2" max="2" width="2.28515625" customWidth="1"/>
    <col min="3" max="3" width="22.5703125" style="2" customWidth="1"/>
    <col min="4" max="5" width="22.5703125" style="2" hidden="1" customWidth="1"/>
    <col min="6" max="6" width="15.5703125" customWidth="1"/>
    <col min="7" max="7" width="25" customWidth="1"/>
    <col min="8" max="8" width="18.85546875" customWidth="1"/>
    <col min="9" max="9" width="21" customWidth="1"/>
    <col min="10" max="10" width="44.28515625" customWidth="1"/>
    <col min="11" max="11" width="13.85546875" customWidth="1"/>
    <col min="12" max="12" width="19" customWidth="1"/>
    <col min="13" max="13" width="2" customWidth="1"/>
    <col min="14" max="14" width="40.7109375" customWidth="1"/>
  </cols>
  <sheetData>
    <row r="1" spans="1:54" ht="15.75" thickBot="1" x14ac:dyDescent="0.3">
      <c r="A1" s="153"/>
      <c r="B1" s="153"/>
      <c r="C1" s="3"/>
      <c r="D1" s="3"/>
      <c r="E1" s="3"/>
      <c r="F1" s="153"/>
      <c r="G1" s="153"/>
      <c r="H1" s="153"/>
      <c r="I1" s="153"/>
      <c r="J1" s="31"/>
      <c r="K1" s="31"/>
      <c r="L1" s="153"/>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row>
    <row r="2" spans="1:54" ht="15.75" thickBot="1" x14ac:dyDescent="0.3">
      <c r="A2" s="153"/>
      <c r="B2" s="339"/>
      <c r="C2" s="10"/>
      <c r="D2" s="10"/>
      <c r="E2" s="10"/>
      <c r="F2" s="11"/>
      <c r="G2" s="11"/>
      <c r="H2" s="11"/>
      <c r="I2" s="11"/>
      <c r="J2" s="33"/>
      <c r="K2" s="33"/>
      <c r="L2" s="12"/>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row>
    <row r="3" spans="1:54" ht="21" thickBot="1" x14ac:dyDescent="0.35">
      <c r="A3" s="153"/>
      <c r="B3" s="24"/>
      <c r="C3" s="542" t="s">
        <v>1183</v>
      </c>
      <c r="D3" s="543"/>
      <c r="E3" s="543"/>
      <c r="F3" s="543"/>
      <c r="G3" s="543"/>
      <c r="H3" s="543"/>
      <c r="I3" s="543"/>
      <c r="J3" s="543"/>
      <c r="K3" s="544"/>
      <c r="L3" s="26"/>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row>
    <row r="4" spans="1:54" ht="15" customHeight="1" x14ac:dyDescent="0.25">
      <c r="A4" s="153"/>
      <c r="B4" s="340"/>
      <c r="C4" s="545" t="s">
        <v>221</v>
      </c>
      <c r="D4" s="545"/>
      <c r="E4" s="545"/>
      <c r="F4" s="545"/>
      <c r="G4" s="545"/>
      <c r="H4" s="545"/>
      <c r="I4" s="545"/>
      <c r="J4" s="545"/>
      <c r="K4" s="545"/>
      <c r="L4" s="13"/>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row>
    <row r="5" spans="1:54" ht="15" customHeight="1" x14ac:dyDescent="0.25">
      <c r="A5" s="153"/>
      <c r="B5" s="340"/>
      <c r="C5" s="141"/>
      <c r="D5" s="141"/>
      <c r="E5" s="141"/>
      <c r="F5" s="141"/>
      <c r="G5" s="141"/>
      <c r="H5" s="141"/>
      <c r="I5" s="141"/>
      <c r="J5" s="141"/>
      <c r="K5" s="141"/>
      <c r="L5" s="13"/>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row>
    <row r="6" spans="1:54" x14ac:dyDescent="0.25">
      <c r="A6" s="153"/>
      <c r="B6" s="340"/>
      <c r="C6" s="14"/>
      <c r="D6" s="14"/>
      <c r="E6" s="14"/>
      <c r="F6" s="15"/>
      <c r="G6" s="15"/>
      <c r="H6" s="15"/>
      <c r="I6" s="15"/>
      <c r="J6" s="34"/>
      <c r="K6" s="34"/>
      <c r="L6" s="13"/>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row>
    <row r="7" spans="1:54" ht="38.25" customHeight="1" thickBot="1" x14ac:dyDescent="0.3">
      <c r="A7" s="153"/>
      <c r="B7" s="340"/>
      <c r="C7" s="14"/>
      <c r="D7" s="14"/>
      <c r="E7" s="14"/>
      <c r="F7" s="508" t="s">
        <v>250</v>
      </c>
      <c r="G7" s="508"/>
      <c r="H7" s="508" t="s">
        <v>252</v>
      </c>
      <c r="I7" s="508"/>
      <c r="J7" s="344" t="s">
        <v>253</v>
      </c>
      <c r="K7" s="429" t="s">
        <v>1390</v>
      </c>
      <c r="L7" s="433" t="s">
        <v>1030</v>
      </c>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row>
    <row r="8" spans="1:54" s="2" customFormat="1" ht="39.950000000000003" customHeight="1" thickBot="1" x14ac:dyDescent="0.3">
      <c r="A8" s="3"/>
      <c r="B8" s="341"/>
      <c r="C8" s="32" t="s">
        <v>248</v>
      </c>
      <c r="D8" s="546"/>
      <c r="E8" s="355"/>
      <c r="F8" s="497"/>
      <c r="G8" s="498"/>
      <c r="H8" s="497"/>
      <c r="I8" s="498"/>
      <c r="J8" s="35"/>
      <c r="K8" s="35"/>
      <c r="L8" s="356"/>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row>
    <row r="9" spans="1:54" s="2" customFormat="1" ht="77.25" customHeight="1" thickBot="1" x14ac:dyDescent="0.3">
      <c r="A9" s="3"/>
      <c r="B9" s="341"/>
      <c r="C9" s="32"/>
      <c r="D9" s="547"/>
      <c r="E9" s="355"/>
      <c r="F9" s="514" t="s">
        <v>1267</v>
      </c>
      <c r="G9" s="548"/>
      <c r="H9" s="514" t="s">
        <v>715</v>
      </c>
      <c r="I9" s="548"/>
      <c r="J9" s="409" t="s">
        <v>1361</v>
      </c>
      <c r="K9" s="356" t="s">
        <v>225</v>
      </c>
      <c r="L9" s="356" t="s">
        <v>20</v>
      </c>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row>
    <row r="10" spans="1:54" s="2" customFormat="1" ht="119.25" customHeight="1" thickBot="1" x14ac:dyDescent="0.3">
      <c r="A10" s="3"/>
      <c r="B10" s="341"/>
      <c r="C10" s="32"/>
      <c r="D10" s="547"/>
      <c r="E10" s="355"/>
      <c r="F10" s="514" t="s">
        <v>1268</v>
      </c>
      <c r="G10" s="548"/>
      <c r="H10" s="514" t="s">
        <v>724</v>
      </c>
      <c r="I10" s="548"/>
      <c r="J10" s="410" t="s">
        <v>1362</v>
      </c>
      <c r="K10" s="357" t="s">
        <v>225</v>
      </c>
      <c r="L10" s="356" t="s">
        <v>20</v>
      </c>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row>
    <row r="11" spans="1:54" s="2" customFormat="1" ht="115.5" customHeight="1" thickBot="1" x14ac:dyDescent="0.3">
      <c r="A11" s="3"/>
      <c r="B11" s="341"/>
      <c r="C11" s="32"/>
      <c r="D11" s="547"/>
      <c r="E11" s="355"/>
      <c r="F11" s="514" t="s">
        <v>1269</v>
      </c>
      <c r="G11" s="548"/>
      <c r="H11" s="514" t="s">
        <v>740</v>
      </c>
      <c r="I11" s="548"/>
      <c r="J11" s="410" t="s">
        <v>1363</v>
      </c>
      <c r="K11" s="356" t="s">
        <v>225</v>
      </c>
      <c r="L11" s="356" t="s">
        <v>20</v>
      </c>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row>
    <row r="12" spans="1:54" s="2" customFormat="1" ht="71.25" customHeight="1" thickBot="1" x14ac:dyDescent="0.3">
      <c r="A12" s="3"/>
      <c r="B12" s="341"/>
      <c r="C12" s="32"/>
      <c r="D12" s="547"/>
      <c r="E12" s="355"/>
      <c r="F12" s="514" t="s">
        <v>1209</v>
      </c>
      <c r="G12" s="548"/>
      <c r="H12" s="514" t="s">
        <v>764</v>
      </c>
      <c r="I12" s="548"/>
      <c r="J12" s="411" t="s">
        <v>1364</v>
      </c>
      <c r="K12" s="356" t="s">
        <v>225</v>
      </c>
      <c r="L12" s="356" t="s">
        <v>20</v>
      </c>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row>
    <row r="13" spans="1:54" s="2" customFormat="1" ht="39.950000000000003" customHeight="1" thickBot="1" x14ac:dyDescent="0.3">
      <c r="A13" s="3"/>
      <c r="B13" s="341"/>
      <c r="C13" s="32"/>
      <c r="D13" s="547"/>
      <c r="E13" s="358"/>
      <c r="F13" s="514"/>
      <c r="G13" s="548"/>
      <c r="H13" s="514"/>
      <c r="I13" s="548"/>
      <c r="J13" s="412"/>
      <c r="K13" s="412"/>
      <c r="L13" s="356"/>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row>
    <row r="14" spans="1:54" s="2" customFormat="1" ht="153" customHeight="1" thickBot="1" x14ac:dyDescent="0.3">
      <c r="A14" s="3"/>
      <c r="B14" s="341"/>
      <c r="C14" s="32"/>
      <c r="D14" s="547"/>
      <c r="E14" s="359"/>
      <c r="F14" s="549" t="s">
        <v>857</v>
      </c>
      <c r="G14" s="550"/>
      <c r="H14" s="553" t="s">
        <v>1210</v>
      </c>
      <c r="I14" s="554"/>
      <c r="J14" s="376" t="s">
        <v>1270</v>
      </c>
      <c r="K14" s="413" t="s">
        <v>20</v>
      </c>
      <c r="L14" s="356" t="s">
        <v>20</v>
      </c>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row>
    <row r="15" spans="1:54" s="2" customFormat="1" ht="94.5" customHeight="1" thickBot="1" x14ac:dyDescent="0.3">
      <c r="A15" s="3"/>
      <c r="B15" s="341"/>
      <c r="C15" s="32"/>
      <c r="D15" s="547"/>
      <c r="E15" s="359"/>
      <c r="F15" s="551" t="s">
        <v>858</v>
      </c>
      <c r="G15" s="552"/>
      <c r="H15" s="514" t="s">
        <v>1211</v>
      </c>
      <c r="I15" s="515"/>
      <c r="J15" s="512" t="s">
        <v>1271</v>
      </c>
      <c r="K15" s="413" t="s">
        <v>697</v>
      </c>
      <c r="L15" s="356" t="s">
        <v>697</v>
      </c>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row>
    <row r="16" spans="1:54" s="2" customFormat="1" ht="85.5" customHeight="1" thickBot="1" x14ac:dyDescent="0.3">
      <c r="A16" s="3"/>
      <c r="B16" s="341"/>
      <c r="C16" s="32"/>
      <c r="D16" s="547"/>
      <c r="E16" s="359"/>
      <c r="F16" s="551" t="s">
        <v>859</v>
      </c>
      <c r="G16" s="552"/>
      <c r="H16" s="514" t="s">
        <v>1212</v>
      </c>
      <c r="I16" s="515"/>
      <c r="J16" s="513"/>
      <c r="K16" s="413" t="s">
        <v>20</v>
      </c>
      <c r="L16" s="356" t="s">
        <v>20</v>
      </c>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row>
    <row r="17" spans="1:54" s="2" customFormat="1" ht="87.75" customHeight="1" thickBot="1" x14ac:dyDescent="0.3">
      <c r="A17" s="3"/>
      <c r="B17" s="341"/>
      <c r="C17" s="32"/>
      <c r="D17" s="547"/>
      <c r="E17" s="359"/>
      <c r="F17" s="551" t="s">
        <v>860</v>
      </c>
      <c r="G17" s="552"/>
      <c r="H17" s="514" t="s">
        <v>1213</v>
      </c>
      <c r="I17" s="515"/>
      <c r="J17" s="376" t="s">
        <v>1272</v>
      </c>
      <c r="K17" s="413" t="s">
        <v>20</v>
      </c>
      <c r="L17" s="356" t="s">
        <v>20</v>
      </c>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row>
    <row r="18" spans="1:54" s="2" customFormat="1" ht="39.950000000000003" customHeight="1" thickBot="1" x14ac:dyDescent="0.3">
      <c r="A18" s="3"/>
      <c r="B18" s="341"/>
      <c r="C18" s="32"/>
      <c r="D18" s="547"/>
      <c r="E18" s="355"/>
      <c r="F18" s="514"/>
      <c r="G18" s="548"/>
      <c r="H18" s="514"/>
      <c r="I18" s="548"/>
      <c r="J18" s="412"/>
      <c r="K18" s="412"/>
      <c r="L18" s="356"/>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row>
    <row r="19" spans="1:54" s="2" customFormat="1" ht="89.25" customHeight="1" thickBot="1" x14ac:dyDescent="0.3">
      <c r="A19" s="3"/>
      <c r="B19" s="341"/>
      <c r="C19" s="32"/>
      <c r="D19" s="547"/>
      <c r="E19" s="355"/>
      <c r="F19" s="516" t="s">
        <v>696</v>
      </c>
      <c r="G19" s="517"/>
      <c r="H19" s="516" t="s">
        <v>1273</v>
      </c>
      <c r="I19" s="517"/>
      <c r="J19" s="360" t="s">
        <v>1274</v>
      </c>
      <c r="K19" s="414" t="s">
        <v>697</v>
      </c>
      <c r="L19" s="356" t="s">
        <v>20</v>
      </c>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row>
    <row r="20" spans="1:54" s="2" customFormat="1" ht="73.5" customHeight="1" thickBot="1" x14ac:dyDescent="0.3">
      <c r="A20" s="3"/>
      <c r="B20" s="341"/>
      <c r="C20" s="32"/>
      <c r="D20" s="547"/>
      <c r="E20" s="355"/>
      <c r="F20" s="516" t="s">
        <v>698</v>
      </c>
      <c r="G20" s="517"/>
      <c r="H20" s="516" t="s">
        <v>699</v>
      </c>
      <c r="I20" s="517"/>
      <c r="J20" s="361" t="s">
        <v>700</v>
      </c>
      <c r="K20" s="414" t="s">
        <v>20</v>
      </c>
      <c r="L20" s="356" t="s">
        <v>20</v>
      </c>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row>
    <row r="21" spans="1:54" s="2" customFormat="1" ht="58.5" customHeight="1" thickBot="1" x14ac:dyDescent="0.3">
      <c r="A21" s="3"/>
      <c r="B21" s="341"/>
      <c r="C21" s="32"/>
      <c r="D21" s="547"/>
      <c r="E21" s="355"/>
      <c r="F21" s="516" t="s">
        <v>701</v>
      </c>
      <c r="G21" s="517"/>
      <c r="H21" s="516" t="s">
        <v>1276</v>
      </c>
      <c r="I21" s="517"/>
      <c r="J21" s="362" t="s">
        <v>1275</v>
      </c>
      <c r="K21" s="414" t="s">
        <v>20</v>
      </c>
      <c r="L21" s="356" t="s">
        <v>20</v>
      </c>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row>
    <row r="22" spans="1:54" s="2" customFormat="1" ht="102.75" customHeight="1" thickBot="1" x14ac:dyDescent="0.3">
      <c r="A22" s="3"/>
      <c r="B22" s="341"/>
      <c r="C22" s="32"/>
      <c r="D22" s="547"/>
      <c r="E22" s="355"/>
      <c r="F22" s="518" t="s">
        <v>702</v>
      </c>
      <c r="G22" s="519"/>
      <c r="H22" s="516" t="s">
        <v>1277</v>
      </c>
      <c r="I22" s="517"/>
      <c r="J22" s="362" t="s">
        <v>1195</v>
      </c>
      <c r="K22" s="414" t="s">
        <v>703</v>
      </c>
      <c r="L22" s="356" t="s">
        <v>20</v>
      </c>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row>
    <row r="23" spans="1:54" s="2" customFormat="1" ht="69" customHeight="1" thickBot="1" x14ac:dyDescent="0.3">
      <c r="A23" s="3"/>
      <c r="B23" s="341"/>
      <c r="C23" s="32"/>
      <c r="D23" s="547"/>
      <c r="E23" s="355"/>
      <c r="F23" s="562" t="s">
        <v>674</v>
      </c>
      <c r="G23" s="563"/>
      <c r="H23" s="562" t="s">
        <v>704</v>
      </c>
      <c r="I23" s="563"/>
      <c r="J23" s="363" t="s">
        <v>1196</v>
      </c>
      <c r="K23" s="415" t="s">
        <v>697</v>
      </c>
      <c r="L23" s="356" t="s">
        <v>697</v>
      </c>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row>
    <row r="24" spans="1:54" s="2" customFormat="1" ht="18.75" customHeight="1" thickBot="1" x14ac:dyDescent="0.3">
      <c r="A24" s="3"/>
      <c r="B24" s="341"/>
      <c r="C24" s="151"/>
      <c r="D24" s="151"/>
      <c r="E24" s="151"/>
      <c r="F24" s="17"/>
      <c r="G24" s="17"/>
      <c r="H24" s="17"/>
      <c r="I24" s="17"/>
      <c r="J24" s="416" t="s">
        <v>251</v>
      </c>
      <c r="K24" s="39" t="s">
        <v>20</v>
      </c>
      <c r="L24" s="356" t="s">
        <v>20</v>
      </c>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row>
    <row r="25" spans="1:54" s="2" customFormat="1" ht="18.75" customHeight="1" x14ac:dyDescent="0.25">
      <c r="A25" s="3"/>
      <c r="B25" s="341"/>
      <c r="C25" s="151"/>
      <c r="D25" s="151"/>
      <c r="E25" s="151"/>
      <c r="F25" s="17"/>
      <c r="G25" s="17"/>
      <c r="H25" s="17"/>
      <c r="I25" s="17"/>
      <c r="J25" s="38"/>
      <c r="K25" s="14"/>
      <c r="L25" s="16"/>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row>
    <row r="26" spans="1:54" s="2" customFormat="1" ht="15.75" thickBot="1" x14ac:dyDescent="0.3">
      <c r="A26" s="3"/>
      <c r="B26" s="341"/>
      <c r="C26" s="151"/>
      <c r="D26" s="151"/>
      <c r="E26" s="151"/>
      <c r="F26" s="561" t="s">
        <v>265</v>
      </c>
      <c r="G26" s="561"/>
      <c r="H26" s="561"/>
      <c r="I26" s="561"/>
      <c r="J26" s="561"/>
      <c r="K26" s="561"/>
      <c r="L26" s="16"/>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row>
    <row r="27" spans="1:54" s="160" customFormat="1" ht="15.75" thickBot="1" x14ac:dyDescent="0.3">
      <c r="A27" s="156"/>
      <c r="B27" s="158"/>
      <c r="C27" s="161"/>
      <c r="D27" s="161"/>
      <c r="E27" s="163" t="s">
        <v>1032</v>
      </c>
      <c r="F27" s="164" t="s">
        <v>60</v>
      </c>
      <c r="G27" s="564" t="s">
        <v>1391</v>
      </c>
      <c r="H27" s="564"/>
      <c r="I27" s="564"/>
      <c r="J27" s="565"/>
      <c r="K27" s="162"/>
      <c r="L27" s="159"/>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row>
    <row r="28" spans="1:54" s="160" customFormat="1" ht="15.75" thickBot="1" x14ac:dyDescent="0.3">
      <c r="A28" s="156"/>
      <c r="B28" s="158"/>
      <c r="C28" s="161"/>
      <c r="D28" s="161"/>
      <c r="E28" s="163"/>
      <c r="F28" s="164" t="s">
        <v>62</v>
      </c>
      <c r="G28" s="510" t="s">
        <v>1033</v>
      </c>
      <c r="H28" s="510"/>
      <c r="I28" s="510"/>
      <c r="J28" s="511"/>
      <c r="K28" s="162"/>
      <c r="L28" s="159"/>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row>
    <row r="29" spans="1:54" s="160" customFormat="1" ht="15.75" thickBot="1" x14ac:dyDescent="0.3">
      <c r="A29" s="156"/>
      <c r="B29" s="158"/>
      <c r="C29" s="161"/>
      <c r="D29" s="161"/>
      <c r="E29" s="163" t="s">
        <v>1034</v>
      </c>
      <c r="F29" s="164" t="s">
        <v>60</v>
      </c>
      <c r="G29" s="555" t="s">
        <v>1392</v>
      </c>
      <c r="H29" s="556"/>
      <c r="I29" s="556"/>
      <c r="J29" s="557"/>
      <c r="K29" s="162"/>
      <c r="L29" s="159"/>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row>
    <row r="30" spans="1:54" s="160" customFormat="1" ht="15.75" thickBot="1" x14ac:dyDescent="0.3">
      <c r="A30" s="156"/>
      <c r="B30" s="158"/>
      <c r="C30" s="161"/>
      <c r="D30" s="161"/>
      <c r="E30" s="163"/>
      <c r="F30" s="164" t="s">
        <v>62</v>
      </c>
      <c r="G30" s="558" t="s">
        <v>1035</v>
      </c>
      <c r="H30" s="559"/>
      <c r="I30" s="559"/>
      <c r="J30" s="560"/>
      <c r="K30" s="162"/>
      <c r="L30" s="159"/>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c r="AZ30" s="157"/>
      <c r="BA30" s="157"/>
    </row>
    <row r="31" spans="1:54" s="160" customFormat="1" ht="15.75" thickBot="1" x14ac:dyDescent="0.3">
      <c r="A31" s="156"/>
      <c r="B31" s="158"/>
      <c r="C31" s="161"/>
      <c r="D31" s="161"/>
      <c r="E31" s="163" t="s">
        <v>1036</v>
      </c>
      <c r="F31" s="164" t="s">
        <v>60</v>
      </c>
      <c r="G31" s="520" t="s">
        <v>1393</v>
      </c>
      <c r="H31" s="521"/>
      <c r="I31" s="521"/>
      <c r="J31" s="522"/>
      <c r="K31" s="162"/>
      <c r="L31" s="159"/>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row>
    <row r="32" spans="1:54" s="160" customFormat="1" ht="15.75" thickBot="1" x14ac:dyDescent="0.3">
      <c r="A32" s="156"/>
      <c r="B32" s="158"/>
      <c r="C32" s="161"/>
      <c r="D32" s="161"/>
      <c r="E32" s="163"/>
      <c r="F32" s="164" t="s">
        <v>62</v>
      </c>
      <c r="G32" s="509" t="s">
        <v>1023</v>
      </c>
      <c r="H32" s="523"/>
      <c r="I32" s="523"/>
      <c r="J32" s="524"/>
      <c r="K32" s="162"/>
      <c r="L32" s="159"/>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row>
    <row r="33" spans="1:54" s="160" customFormat="1" ht="15.75" thickBot="1" x14ac:dyDescent="0.3">
      <c r="A33" s="156"/>
      <c r="B33" s="158"/>
      <c r="C33" s="161"/>
      <c r="D33" s="161"/>
      <c r="E33" s="163" t="s">
        <v>1037</v>
      </c>
      <c r="F33" s="164" t="s">
        <v>60</v>
      </c>
      <c r="G33" s="525" t="s">
        <v>1394</v>
      </c>
      <c r="H33" s="526"/>
      <c r="I33" s="526"/>
      <c r="J33" s="527"/>
      <c r="K33" s="162"/>
      <c r="L33" s="159"/>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row>
    <row r="34" spans="1:54" s="160" customFormat="1" ht="15.75" thickBot="1" x14ac:dyDescent="0.3">
      <c r="A34" s="156"/>
      <c r="B34" s="158"/>
      <c r="C34" s="161"/>
      <c r="D34" s="161"/>
      <c r="E34" s="163"/>
      <c r="F34" s="164" t="s">
        <v>62</v>
      </c>
      <c r="G34" s="509" t="s">
        <v>1029</v>
      </c>
      <c r="H34" s="510"/>
      <c r="I34" s="510"/>
      <c r="J34" s="511"/>
      <c r="K34" s="162"/>
      <c r="L34" s="159"/>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row>
    <row r="35" spans="1:54" s="2" customFormat="1" ht="13.5" customHeight="1" x14ac:dyDescent="0.25">
      <c r="A35" s="3"/>
      <c r="B35" s="341"/>
      <c r="C35" s="151"/>
      <c r="D35" s="151"/>
      <c r="E35" s="151"/>
      <c r="F35" s="17"/>
      <c r="G35" s="17"/>
      <c r="H35" s="17"/>
      <c r="I35" s="17"/>
      <c r="J35" s="17"/>
      <c r="K35" s="17"/>
      <c r="L35" s="16"/>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row>
    <row r="36" spans="1:54" s="2" customFormat="1" ht="30.75" customHeight="1" thickBot="1" x14ac:dyDescent="0.3">
      <c r="A36" s="3"/>
      <c r="B36" s="341"/>
      <c r="C36" s="496" t="s">
        <v>222</v>
      </c>
      <c r="D36" s="496"/>
      <c r="E36" s="496"/>
      <c r="F36" s="496"/>
      <c r="G36" s="496"/>
      <c r="H36" s="496"/>
      <c r="I36" s="496"/>
      <c r="J36" s="496"/>
      <c r="K36" s="34"/>
      <c r="L36" s="16"/>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row>
    <row r="37" spans="1:54" s="2" customFormat="1" ht="30.75" customHeight="1" x14ac:dyDescent="0.25">
      <c r="A37" s="3"/>
      <c r="B37" s="341"/>
      <c r="C37" s="384"/>
      <c r="D37" s="384"/>
      <c r="E37" s="384"/>
      <c r="F37" s="499" t="s">
        <v>1194</v>
      </c>
      <c r="G37" s="500"/>
      <c r="H37" s="500"/>
      <c r="I37" s="500"/>
      <c r="J37" s="500"/>
      <c r="K37" s="501"/>
      <c r="L37" s="16"/>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row>
    <row r="38" spans="1:54" s="2" customFormat="1" ht="30.75" customHeight="1" x14ac:dyDescent="0.25">
      <c r="A38" s="3"/>
      <c r="B38" s="341"/>
      <c r="C38" s="384"/>
      <c r="D38" s="384"/>
      <c r="E38" s="384"/>
      <c r="F38" s="502"/>
      <c r="G38" s="503"/>
      <c r="H38" s="503"/>
      <c r="I38" s="503"/>
      <c r="J38" s="503"/>
      <c r="K38" s="504"/>
      <c r="L38" s="16"/>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row>
    <row r="39" spans="1:54" s="2" customFormat="1" ht="30.75" customHeight="1" x14ac:dyDescent="0.25">
      <c r="A39" s="3"/>
      <c r="B39" s="341"/>
      <c r="C39" s="384"/>
      <c r="D39" s="384"/>
      <c r="E39" s="384"/>
      <c r="F39" s="502"/>
      <c r="G39" s="503"/>
      <c r="H39" s="503"/>
      <c r="I39" s="503"/>
      <c r="J39" s="503"/>
      <c r="K39" s="504"/>
      <c r="L39" s="16"/>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row>
    <row r="40" spans="1:54" s="2" customFormat="1" ht="30.75" customHeight="1" thickBot="1" x14ac:dyDescent="0.3">
      <c r="A40" s="3"/>
      <c r="B40" s="341"/>
      <c r="C40" s="345"/>
      <c r="D40" s="345"/>
      <c r="E40" s="345"/>
      <c r="F40" s="505"/>
      <c r="G40" s="506"/>
      <c r="H40" s="506"/>
      <c r="I40" s="506"/>
      <c r="J40" s="506"/>
      <c r="K40" s="507"/>
      <c r="L40" s="16"/>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row>
    <row r="41" spans="1:54" s="2" customFormat="1" x14ac:dyDescent="0.25">
      <c r="A41" s="3"/>
      <c r="B41" s="341"/>
      <c r="C41" s="345"/>
      <c r="D41" s="345"/>
      <c r="E41" s="345"/>
      <c r="F41" s="345"/>
      <c r="G41" s="345"/>
      <c r="H41" s="345"/>
      <c r="I41" s="345"/>
      <c r="J41" s="34"/>
      <c r="K41" s="34"/>
      <c r="L41" s="16"/>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row>
    <row r="42" spans="1:54" ht="15.75" customHeight="1" thickBot="1" x14ac:dyDescent="0.3">
      <c r="A42" s="153"/>
      <c r="B42" s="341"/>
      <c r="C42" s="18"/>
      <c r="D42" s="18"/>
      <c r="E42" s="18"/>
      <c r="F42" s="508" t="s">
        <v>250</v>
      </c>
      <c r="G42" s="508"/>
      <c r="H42" s="508" t="s">
        <v>252</v>
      </c>
      <c r="I42" s="508"/>
      <c r="J42" s="344" t="s">
        <v>253</v>
      </c>
      <c r="K42" s="344" t="s">
        <v>230</v>
      </c>
      <c r="L42" s="16"/>
      <c r="M42" s="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row>
    <row r="43" spans="1:54" ht="39.950000000000003" customHeight="1" thickBot="1" x14ac:dyDescent="0.3">
      <c r="A43" s="153"/>
      <c r="B43" s="341"/>
      <c r="C43" s="32" t="s">
        <v>249</v>
      </c>
      <c r="D43" s="151"/>
      <c r="E43" s="151"/>
      <c r="F43" s="497"/>
      <c r="G43" s="498"/>
      <c r="H43" s="497"/>
      <c r="I43" s="498"/>
      <c r="J43" s="35"/>
      <c r="K43" s="35"/>
      <c r="L43" s="16"/>
      <c r="M43" s="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row>
    <row r="44" spans="1:54" ht="39.950000000000003" customHeight="1" thickBot="1" x14ac:dyDescent="0.3">
      <c r="A44" s="153"/>
      <c r="B44" s="341"/>
      <c r="C44" s="32"/>
      <c r="D44" s="151"/>
      <c r="E44" s="151"/>
      <c r="F44" s="497"/>
      <c r="G44" s="498"/>
      <c r="H44" s="497"/>
      <c r="I44" s="498"/>
      <c r="J44" s="35"/>
      <c r="K44" s="35"/>
      <c r="L44" s="16"/>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row>
    <row r="45" spans="1:54" ht="48" customHeight="1" thickBot="1" x14ac:dyDescent="0.3">
      <c r="A45" s="153"/>
      <c r="B45" s="341"/>
      <c r="C45" s="32"/>
      <c r="D45" s="151"/>
      <c r="E45" s="151"/>
      <c r="F45" s="497"/>
      <c r="G45" s="498"/>
      <c r="H45" s="497"/>
      <c r="I45" s="498"/>
      <c r="J45" s="35"/>
      <c r="K45" s="35"/>
      <c r="L45" s="16"/>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row>
    <row r="46" spans="1:54" ht="18.75" customHeight="1" thickBot="1" x14ac:dyDescent="0.3">
      <c r="A46" s="153"/>
      <c r="B46" s="341"/>
      <c r="C46" s="14"/>
      <c r="D46" s="14"/>
      <c r="E46" s="14"/>
      <c r="F46" s="14"/>
      <c r="G46" s="14"/>
      <c r="H46" s="14"/>
      <c r="I46" s="14"/>
      <c r="J46" s="37" t="s">
        <v>251</v>
      </c>
      <c r="K46" s="39"/>
      <c r="L46" s="16"/>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row>
    <row r="47" spans="1:54" ht="15.75" thickBot="1" x14ac:dyDescent="0.3">
      <c r="A47" s="153"/>
      <c r="B47" s="341"/>
      <c r="C47" s="14"/>
      <c r="D47" s="14"/>
      <c r="E47" s="14"/>
      <c r="F47" s="40" t="s">
        <v>265</v>
      </c>
      <c r="G47" s="41"/>
      <c r="H47" s="14"/>
      <c r="I47" s="14"/>
      <c r="J47" s="38"/>
      <c r="K47" s="14"/>
      <c r="L47" s="16"/>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row>
    <row r="48" spans="1:54" ht="15.75" thickBot="1" x14ac:dyDescent="0.3">
      <c r="A48" s="153"/>
      <c r="B48" s="341"/>
      <c r="C48" s="14"/>
      <c r="D48" s="14"/>
      <c r="E48" s="14"/>
      <c r="F48" s="21" t="s">
        <v>60</v>
      </c>
      <c r="G48" s="528"/>
      <c r="H48" s="523"/>
      <c r="I48" s="523"/>
      <c r="J48" s="524"/>
      <c r="K48" s="14"/>
      <c r="L48" s="16"/>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row>
    <row r="49" spans="1:54" ht="15.75" thickBot="1" x14ac:dyDescent="0.3">
      <c r="A49" s="153"/>
      <c r="B49" s="341"/>
      <c r="C49" s="14"/>
      <c r="D49" s="14"/>
      <c r="E49" s="14"/>
      <c r="F49" s="21" t="s">
        <v>62</v>
      </c>
      <c r="G49" s="528"/>
      <c r="H49" s="523"/>
      <c r="I49" s="523"/>
      <c r="J49" s="524"/>
      <c r="K49" s="14"/>
      <c r="L49" s="16"/>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row>
    <row r="50" spans="1:54" x14ac:dyDescent="0.25">
      <c r="A50" s="153"/>
      <c r="B50" s="341"/>
      <c r="C50" s="14"/>
      <c r="D50" s="14"/>
      <c r="E50" s="14"/>
      <c r="F50" s="14"/>
      <c r="G50" s="14"/>
      <c r="H50" s="14"/>
      <c r="I50" s="14"/>
      <c r="J50" s="38"/>
      <c r="K50" s="14"/>
      <c r="L50" s="16"/>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row>
    <row r="51" spans="1:54" ht="15.75" customHeight="1" thickBot="1" x14ac:dyDescent="0.3">
      <c r="A51" s="153"/>
      <c r="B51" s="341"/>
      <c r="C51" s="18"/>
      <c r="D51" s="18"/>
      <c r="E51" s="18"/>
      <c r="F51" s="508" t="s">
        <v>250</v>
      </c>
      <c r="G51" s="508"/>
      <c r="H51" s="508" t="s">
        <v>252</v>
      </c>
      <c r="I51" s="508"/>
      <c r="J51" s="344" t="s">
        <v>253</v>
      </c>
      <c r="K51" s="344" t="s">
        <v>230</v>
      </c>
      <c r="L51" s="16"/>
      <c r="M51" s="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row>
    <row r="52" spans="1:54" ht="39.950000000000003" customHeight="1" thickBot="1" x14ac:dyDescent="0.3">
      <c r="A52" s="153"/>
      <c r="B52" s="341"/>
      <c r="C52" s="32" t="s">
        <v>268</v>
      </c>
      <c r="D52" s="151"/>
      <c r="E52" s="151"/>
      <c r="F52" s="497"/>
      <c r="G52" s="498"/>
      <c r="H52" s="497"/>
      <c r="I52" s="498"/>
      <c r="J52" s="35"/>
      <c r="K52" s="35"/>
      <c r="L52" s="16"/>
      <c r="M52" s="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row>
    <row r="53" spans="1:54" ht="39.950000000000003" customHeight="1" thickBot="1" x14ac:dyDescent="0.3">
      <c r="A53" s="153"/>
      <c r="B53" s="341"/>
      <c r="C53" s="32"/>
      <c r="D53" s="151"/>
      <c r="E53" s="151"/>
      <c r="F53" s="497"/>
      <c r="G53" s="498"/>
      <c r="H53" s="497"/>
      <c r="I53" s="498"/>
      <c r="J53" s="35"/>
      <c r="K53" s="35"/>
      <c r="L53" s="16"/>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row>
    <row r="54" spans="1:54" ht="48" customHeight="1" thickBot="1" x14ac:dyDescent="0.3">
      <c r="A54" s="153"/>
      <c r="B54" s="341"/>
      <c r="C54" s="32"/>
      <c r="D54" s="151"/>
      <c r="E54" s="151"/>
      <c r="F54" s="497"/>
      <c r="G54" s="498"/>
      <c r="H54" s="497"/>
      <c r="I54" s="498"/>
      <c r="J54" s="35"/>
      <c r="K54" s="35"/>
      <c r="L54" s="16"/>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row>
    <row r="55" spans="1:54" ht="21.75" customHeight="1" thickBot="1" x14ac:dyDescent="0.3">
      <c r="A55" s="153"/>
      <c r="B55" s="341"/>
      <c r="C55" s="14"/>
      <c r="D55" s="14"/>
      <c r="E55" s="14"/>
      <c r="F55" s="14"/>
      <c r="G55" s="14"/>
      <c r="H55" s="14"/>
      <c r="I55" s="14"/>
      <c r="J55" s="37" t="s">
        <v>251</v>
      </c>
      <c r="K55" s="39"/>
      <c r="L55" s="16"/>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row>
    <row r="56" spans="1:54" ht="15.75" thickBot="1" x14ac:dyDescent="0.3">
      <c r="A56" s="153"/>
      <c r="B56" s="341"/>
      <c r="C56" s="14"/>
      <c r="D56" s="14"/>
      <c r="E56" s="14"/>
      <c r="F56" s="40" t="s">
        <v>265</v>
      </c>
      <c r="G56" s="41"/>
      <c r="H56" s="14"/>
      <c r="I56" s="14"/>
      <c r="J56" s="38"/>
      <c r="K56" s="14"/>
      <c r="L56" s="16"/>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row>
    <row r="57" spans="1:54" ht="15.75" thickBot="1" x14ac:dyDescent="0.3">
      <c r="A57" s="153"/>
      <c r="B57" s="341"/>
      <c r="C57" s="14"/>
      <c r="D57" s="14"/>
      <c r="E57" s="14"/>
      <c r="F57" s="21" t="s">
        <v>60</v>
      </c>
      <c r="G57" s="528"/>
      <c r="H57" s="523"/>
      <c r="I57" s="523"/>
      <c r="J57" s="524"/>
      <c r="K57" s="14"/>
      <c r="L57" s="16"/>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row>
    <row r="58" spans="1:54" ht="15.75" thickBot="1" x14ac:dyDescent="0.3">
      <c r="A58" s="153"/>
      <c r="B58" s="341"/>
      <c r="C58" s="14"/>
      <c r="D58" s="14"/>
      <c r="E58" s="14"/>
      <c r="F58" s="21" t="s">
        <v>62</v>
      </c>
      <c r="G58" s="528"/>
      <c r="H58" s="523"/>
      <c r="I58" s="523"/>
      <c r="J58" s="524"/>
      <c r="K58" s="14"/>
      <c r="L58" s="16"/>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row>
    <row r="59" spans="1:54" ht="15.75" thickBot="1" x14ac:dyDescent="0.3">
      <c r="A59" s="153"/>
      <c r="B59" s="341"/>
      <c r="C59" s="14"/>
      <c r="D59" s="14"/>
      <c r="E59" s="14"/>
      <c r="F59" s="21"/>
      <c r="G59" s="14"/>
      <c r="H59" s="14"/>
      <c r="I59" s="14"/>
      <c r="J59" s="14"/>
      <c r="K59" s="14"/>
      <c r="L59" s="16"/>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row>
    <row r="60" spans="1:54" ht="179.25" customHeight="1" thickBot="1" x14ac:dyDescent="0.3">
      <c r="A60" s="153"/>
      <c r="B60" s="341"/>
      <c r="C60" s="36"/>
      <c r="D60" s="36"/>
      <c r="E60" s="36"/>
      <c r="F60" s="532" t="s">
        <v>254</v>
      </c>
      <c r="G60" s="532"/>
      <c r="H60" s="533"/>
      <c r="I60" s="534"/>
      <c r="J60" s="534"/>
      <c r="K60" s="535"/>
      <c r="L60" s="16"/>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row>
    <row r="61" spans="1:54" s="2" customFormat="1" ht="18.75" customHeight="1" x14ac:dyDescent="0.25">
      <c r="A61" s="3"/>
      <c r="B61" s="341"/>
      <c r="C61" s="19"/>
      <c r="D61" s="19"/>
      <c r="E61" s="19"/>
      <c r="F61" s="19"/>
      <c r="G61" s="19"/>
      <c r="H61" s="19"/>
      <c r="I61" s="19"/>
      <c r="J61" s="34"/>
      <c r="K61" s="34"/>
      <c r="L61" s="16"/>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row>
    <row r="62" spans="1:54" s="2" customFormat="1" ht="15.75" customHeight="1" thickBot="1" x14ac:dyDescent="0.3">
      <c r="A62" s="3"/>
      <c r="B62" s="341"/>
      <c r="C62" s="14"/>
      <c r="D62" s="14"/>
      <c r="E62" s="14"/>
      <c r="F62" s="15"/>
      <c r="G62" s="15"/>
      <c r="H62" s="15"/>
      <c r="I62" s="20" t="s">
        <v>223</v>
      </c>
      <c r="J62" s="34"/>
      <c r="K62" s="34"/>
      <c r="L62" s="16"/>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row>
    <row r="63" spans="1:54" s="2" customFormat="1" ht="78" customHeight="1" x14ac:dyDescent="0.25">
      <c r="A63" s="3"/>
      <c r="B63" s="341"/>
      <c r="C63" s="14"/>
      <c r="D63" s="14"/>
      <c r="E63" s="14"/>
      <c r="F63" s="15"/>
      <c r="G63" s="15"/>
      <c r="H63" s="4" t="s">
        <v>224</v>
      </c>
      <c r="I63" s="536" t="s">
        <v>274</v>
      </c>
      <c r="J63" s="537"/>
      <c r="K63" s="538"/>
      <c r="L63" s="16"/>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row>
    <row r="64" spans="1:54" s="2" customFormat="1" ht="54.75" customHeight="1" x14ac:dyDescent="0.25">
      <c r="A64" s="3"/>
      <c r="B64" s="341"/>
      <c r="C64" s="14"/>
      <c r="D64" s="14"/>
      <c r="E64" s="14"/>
      <c r="F64" s="15"/>
      <c r="G64" s="15"/>
      <c r="H64" s="5" t="s">
        <v>225</v>
      </c>
      <c r="I64" s="539" t="s">
        <v>275</v>
      </c>
      <c r="J64" s="540"/>
      <c r="K64" s="541"/>
      <c r="L64" s="16"/>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row>
    <row r="65" spans="1:54" s="2" customFormat="1" ht="58.5" customHeight="1" x14ac:dyDescent="0.25">
      <c r="A65" s="3"/>
      <c r="B65" s="341"/>
      <c r="C65" s="14"/>
      <c r="D65" s="14"/>
      <c r="E65" s="14"/>
      <c r="F65" s="15"/>
      <c r="G65" s="15"/>
      <c r="H65" s="5" t="s">
        <v>226</v>
      </c>
      <c r="I65" s="539" t="s">
        <v>276</v>
      </c>
      <c r="J65" s="540"/>
      <c r="K65" s="541"/>
      <c r="L65" s="16"/>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row>
    <row r="66" spans="1:54" ht="60" customHeight="1" x14ac:dyDescent="0.25">
      <c r="A66" s="153"/>
      <c r="B66" s="341"/>
      <c r="C66" s="14"/>
      <c r="D66" s="14"/>
      <c r="E66" s="14"/>
      <c r="F66" s="15"/>
      <c r="G66" s="15"/>
      <c r="H66" s="5" t="s">
        <v>227</v>
      </c>
      <c r="I66" s="539" t="s">
        <v>277</v>
      </c>
      <c r="J66" s="540"/>
      <c r="K66" s="541"/>
      <c r="L66" s="16"/>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row>
    <row r="67" spans="1:54" ht="54" customHeight="1" x14ac:dyDescent="0.25">
      <c r="A67" s="153"/>
      <c r="B67" s="340"/>
      <c r="C67" s="14"/>
      <c r="D67" s="14"/>
      <c r="E67" s="14"/>
      <c r="F67" s="15"/>
      <c r="G67" s="15"/>
      <c r="H67" s="5" t="s">
        <v>228</v>
      </c>
      <c r="I67" s="539" t="s">
        <v>278</v>
      </c>
      <c r="J67" s="540"/>
      <c r="K67" s="541"/>
      <c r="L67" s="13"/>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row>
    <row r="68" spans="1:54" ht="61.5" customHeight="1" thickBot="1" x14ac:dyDescent="0.3">
      <c r="A68" s="153"/>
      <c r="B68" s="340"/>
      <c r="C68" s="14"/>
      <c r="D68" s="14"/>
      <c r="E68" s="14"/>
      <c r="F68" s="15"/>
      <c r="G68" s="15"/>
      <c r="H68" s="6" t="s">
        <v>229</v>
      </c>
      <c r="I68" s="529" t="s">
        <v>279</v>
      </c>
      <c r="J68" s="530"/>
      <c r="K68" s="531"/>
      <c r="L68" s="13"/>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row>
    <row r="69" spans="1:54" ht="15.75" thickBot="1" x14ac:dyDescent="0.3">
      <c r="A69" s="153"/>
      <c r="B69" s="364"/>
      <c r="C69" s="365"/>
      <c r="D69" s="365"/>
      <c r="E69" s="365"/>
      <c r="F69" s="366"/>
      <c r="G69" s="366"/>
      <c r="H69" s="366"/>
      <c r="I69" s="366"/>
      <c r="J69" s="367"/>
      <c r="K69" s="367"/>
      <c r="L69" s="368"/>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row>
    <row r="70" spans="1:54" ht="50.1" customHeight="1" x14ac:dyDescent="0.25">
      <c r="A70" s="153"/>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row>
    <row r="71" spans="1:54" ht="50.1" customHeight="1" x14ac:dyDescent="0.25">
      <c r="A71" s="153"/>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row>
    <row r="72" spans="1:54" ht="49.5" customHeight="1" x14ac:dyDescent="0.25">
      <c r="A72" s="153"/>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row>
    <row r="73" spans="1:54" ht="50.1" customHeight="1" x14ac:dyDescent="0.25">
      <c r="A73" s="153"/>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row>
    <row r="74" spans="1:54" ht="50.1" customHeight="1" x14ac:dyDescent="0.25">
      <c r="A74" s="153"/>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row>
    <row r="75" spans="1:54" ht="50.1" customHeight="1" x14ac:dyDescent="0.25">
      <c r="A75" s="153"/>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row>
    <row r="76" spans="1:54" x14ac:dyDescent="0.25">
      <c r="A76" s="153"/>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row>
    <row r="77" spans="1:54" x14ac:dyDescent="0.25">
      <c r="A77" s="153"/>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row>
    <row r="78" spans="1:54" x14ac:dyDescent="0.25">
      <c r="A78" s="153"/>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row>
    <row r="79" spans="1:54" x14ac:dyDescent="0.25">
      <c r="A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row>
    <row r="80" spans="1:54" x14ac:dyDescent="0.25">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row>
    <row r="81" spans="1:54" x14ac:dyDescent="0.25">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row>
    <row r="82" spans="1:54" x14ac:dyDescent="0.25">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row>
    <row r="83" spans="1:54" x14ac:dyDescent="0.25">
      <c r="A83" s="31"/>
      <c r="B83" s="31"/>
      <c r="C83" s="31"/>
      <c r="D83" s="31"/>
      <c r="E83" s="31"/>
      <c r="F83" s="31"/>
      <c r="G83" s="31"/>
      <c r="H83" s="31"/>
      <c r="I83" s="31"/>
      <c r="J83" s="31"/>
      <c r="K83" s="31"/>
      <c r="L83" s="31"/>
      <c r="M83" s="31"/>
    </row>
    <row r="84" spans="1:54" x14ac:dyDescent="0.25">
      <c r="A84" s="31"/>
      <c r="B84" s="31"/>
      <c r="C84" s="31"/>
      <c r="D84" s="31"/>
      <c r="E84" s="31"/>
      <c r="F84" s="31"/>
      <c r="G84" s="31"/>
      <c r="H84" s="31"/>
      <c r="I84" s="31"/>
      <c r="J84" s="31"/>
      <c r="K84" s="31"/>
      <c r="L84" s="31"/>
      <c r="M84" s="31"/>
    </row>
    <row r="85" spans="1:54" x14ac:dyDescent="0.25">
      <c r="A85" s="31"/>
      <c r="B85" s="31"/>
      <c r="C85" s="31"/>
      <c r="D85" s="31"/>
      <c r="E85" s="31"/>
      <c r="F85" s="31"/>
      <c r="G85" s="31"/>
      <c r="H85" s="31"/>
      <c r="I85" s="31"/>
      <c r="J85" s="31"/>
      <c r="K85" s="31"/>
      <c r="L85" s="31"/>
      <c r="M85" s="31"/>
    </row>
    <row r="86" spans="1:54" x14ac:dyDescent="0.25">
      <c r="A86" s="31"/>
      <c r="B86" s="31"/>
      <c r="C86" s="31"/>
      <c r="D86" s="31"/>
      <c r="E86" s="31"/>
      <c r="F86" s="31"/>
      <c r="G86" s="31"/>
      <c r="H86" s="31"/>
      <c r="I86" s="31"/>
      <c r="J86" s="31"/>
      <c r="K86" s="31"/>
      <c r="L86" s="31"/>
      <c r="M86" s="31"/>
    </row>
    <row r="87" spans="1:54" x14ac:dyDescent="0.25">
      <c r="A87" s="31"/>
      <c r="B87" s="31"/>
      <c r="C87" s="31"/>
      <c r="D87" s="31"/>
      <c r="E87" s="31"/>
      <c r="F87" s="31"/>
      <c r="G87" s="31"/>
      <c r="H87" s="31"/>
      <c r="I87" s="31"/>
      <c r="J87" s="31"/>
      <c r="K87" s="31"/>
      <c r="L87" s="31"/>
      <c r="M87" s="31"/>
    </row>
    <row r="88" spans="1:54" x14ac:dyDescent="0.25">
      <c r="A88" s="31"/>
      <c r="B88" s="31"/>
      <c r="C88" s="31"/>
      <c r="D88" s="31"/>
      <c r="E88" s="31"/>
      <c r="F88" s="31"/>
      <c r="G88" s="31"/>
      <c r="H88" s="31"/>
      <c r="I88" s="31"/>
      <c r="J88" s="31"/>
      <c r="K88" s="31"/>
      <c r="L88" s="31"/>
      <c r="M88" s="31"/>
    </row>
    <row r="89" spans="1:54" x14ac:dyDescent="0.25">
      <c r="A89" s="31"/>
      <c r="B89" s="31"/>
      <c r="C89" s="31"/>
      <c r="D89" s="31"/>
      <c r="E89" s="31"/>
      <c r="F89" s="31"/>
      <c r="G89" s="31"/>
      <c r="H89" s="31"/>
      <c r="I89" s="31"/>
      <c r="J89" s="31"/>
      <c r="K89" s="31"/>
      <c r="L89" s="31"/>
      <c r="M89" s="31"/>
    </row>
    <row r="90" spans="1:54" x14ac:dyDescent="0.25">
      <c r="A90" s="31"/>
      <c r="B90" s="31"/>
      <c r="C90" s="31"/>
      <c r="D90" s="31"/>
      <c r="E90" s="31"/>
      <c r="F90" s="31"/>
      <c r="G90" s="31"/>
      <c r="H90" s="31"/>
      <c r="I90" s="31"/>
      <c r="J90" s="31"/>
      <c r="K90" s="31"/>
      <c r="L90" s="31"/>
      <c r="M90" s="31"/>
    </row>
    <row r="91" spans="1:54" x14ac:dyDescent="0.25">
      <c r="A91" s="31"/>
      <c r="B91" s="31"/>
      <c r="C91" s="31"/>
      <c r="D91" s="31"/>
      <c r="E91" s="31"/>
      <c r="F91" s="31"/>
      <c r="G91" s="31"/>
      <c r="H91" s="31"/>
      <c r="I91" s="31"/>
      <c r="J91" s="31"/>
      <c r="K91" s="31"/>
      <c r="L91" s="31"/>
      <c r="M91" s="31"/>
    </row>
    <row r="92" spans="1:54" x14ac:dyDescent="0.25">
      <c r="A92" s="31"/>
      <c r="B92" s="31"/>
      <c r="C92" s="31"/>
      <c r="D92" s="31"/>
      <c r="E92" s="31"/>
      <c r="F92" s="31"/>
      <c r="G92" s="31"/>
      <c r="H92" s="31"/>
      <c r="I92" s="31"/>
      <c r="J92" s="31"/>
      <c r="K92" s="31"/>
      <c r="L92" s="31"/>
      <c r="M92" s="31"/>
    </row>
    <row r="93" spans="1:54" x14ac:dyDescent="0.25">
      <c r="A93" s="31"/>
      <c r="B93" s="31"/>
      <c r="C93" s="31"/>
      <c r="D93" s="31"/>
      <c r="E93" s="31"/>
      <c r="F93" s="31"/>
      <c r="G93" s="31"/>
      <c r="H93" s="31"/>
      <c r="I93" s="31"/>
      <c r="J93" s="31"/>
      <c r="K93" s="31"/>
      <c r="L93" s="31"/>
      <c r="M93" s="31"/>
    </row>
    <row r="94" spans="1:54" x14ac:dyDescent="0.25">
      <c r="A94" s="31"/>
      <c r="B94" s="31"/>
      <c r="C94" s="31"/>
      <c r="D94" s="31"/>
      <c r="E94" s="31"/>
      <c r="F94" s="31"/>
      <c r="G94" s="31"/>
      <c r="H94" s="31"/>
      <c r="I94" s="31"/>
      <c r="J94" s="31"/>
      <c r="K94" s="31"/>
      <c r="L94" s="31"/>
      <c r="M94" s="31"/>
    </row>
    <row r="95" spans="1:54" x14ac:dyDescent="0.25">
      <c r="A95" s="31"/>
      <c r="B95" s="31"/>
      <c r="C95" s="31"/>
      <c r="D95" s="31"/>
      <c r="E95" s="31"/>
      <c r="F95" s="31"/>
      <c r="G95" s="31"/>
      <c r="H95" s="31"/>
      <c r="I95" s="31"/>
      <c r="J95" s="31"/>
      <c r="K95" s="31"/>
      <c r="L95" s="31"/>
      <c r="M95" s="31"/>
    </row>
    <row r="96" spans="1:54" x14ac:dyDescent="0.25">
      <c r="A96" s="31"/>
      <c r="B96" s="31"/>
      <c r="C96" s="31"/>
      <c r="D96" s="31"/>
      <c r="E96" s="31"/>
      <c r="F96" s="31"/>
      <c r="G96" s="31"/>
      <c r="H96" s="31"/>
      <c r="I96" s="31"/>
      <c r="J96" s="31"/>
      <c r="K96" s="31"/>
      <c r="L96" s="31"/>
      <c r="M96" s="31"/>
    </row>
    <row r="97" spans="1:13" x14ac:dyDescent="0.25">
      <c r="A97" s="31"/>
      <c r="B97" s="31"/>
      <c r="C97" s="31"/>
      <c r="D97" s="31"/>
      <c r="E97" s="31"/>
      <c r="F97" s="31"/>
      <c r="G97" s="31"/>
      <c r="H97" s="31"/>
      <c r="I97" s="31"/>
      <c r="J97" s="31"/>
      <c r="K97" s="31"/>
      <c r="L97" s="31"/>
      <c r="M97" s="31"/>
    </row>
    <row r="98" spans="1:13" x14ac:dyDescent="0.25">
      <c r="A98" s="31"/>
      <c r="B98" s="31"/>
      <c r="C98" s="31"/>
      <c r="D98" s="31"/>
      <c r="E98" s="31"/>
      <c r="F98" s="31"/>
      <c r="G98" s="31"/>
      <c r="H98" s="31"/>
      <c r="I98" s="31"/>
      <c r="J98" s="31"/>
      <c r="K98" s="31"/>
      <c r="L98" s="31"/>
      <c r="M98" s="31"/>
    </row>
    <row r="99" spans="1:13" x14ac:dyDescent="0.25">
      <c r="A99" s="31"/>
      <c r="B99" s="31"/>
      <c r="C99" s="31"/>
      <c r="D99" s="31"/>
      <c r="E99" s="31"/>
      <c r="F99" s="31"/>
      <c r="G99" s="31"/>
      <c r="H99" s="31"/>
      <c r="I99" s="31"/>
      <c r="J99" s="31"/>
      <c r="K99" s="31"/>
      <c r="L99" s="31"/>
      <c r="M99" s="31"/>
    </row>
    <row r="100" spans="1:13" x14ac:dyDescent="0.25">
      <c r="A100" s="31"/>
      <c r="B100" s="31"/>
      <c r="C100" s="31"/>
      <c r="D100" s="31"/>
      <c r="E100" s="31"/>
      <c r="F100" s="31"/>
      <c r="G100" s="31"/>
      <c r="H100" s="31"/>
      <c r="I100" s="31"/>
      <c r="J100" s="31"/>
      <c r="K100" s="31"/>
      <c r="L100" s="31"/>
      <c r="M100" s="31"/>
    </row>
    <row r="101" spans="1:13" x14ac:dyDescent="0.25">
      <c r="A101" s="31"/>
      <c r="B101" s="31"/>
      <c r="C101" s="31"/>
      <c r="D101" s="31"/>
      <c r="E101" s="31"/>
      <c r="F101" s="31"/>
      <c r="G101" s="31"/>
      <c r="H101" s="31"/>
      <c r="I101" s="31"/>
      <c r="J101" s="31"/>
      <c r="K101" s="31"/>
      <c r="L101" s="31"/>
      <c r="M101" s="31"/>
    </row>
    <row r="102" spans="1:13" x14ac:dyDescent="0.25">
      <c r="A102" s="31"/>
      <c r="B102" s="31"/>
      <c r="C102" s="31"/>
      <c r="D102" s="31"/>
      <c r="E102" s="31"/>
      <c r="F102" s="31"/>
      <c r="G102" s="31"/>
      <c r="H102" s="31"/>
      <c r="I102" s="31"/>
      <c r="J102" s="31"/>
      <c r="K102" s="31"/>
      <c r="L102" s="31"/>
      <c r="M102" s="31"/>
    </row>
    <row r="103" spans="1:13" x14ac:dyDescent="0.25">
      <c r="A103" s="31"/>
      <c r="B103" s="31"/>
      <c r="C103" s="31"/>
      <c r="D103" s="31"/>
      <c r="E103" s="31"/>
      <c r="F103" s="31"/>
      <c r="G103" s="31"/>
      <c r="H103" s="31"/>
      <c r="I103" s="31"/>
      <c r="J103" s="31"/>
      <c r="K103" s="31"/>
      <c r="L103" s="31"/>
      <c r="M103" s="31"/>
    </row>
    <row r="104" spans="1:13" x14ac:dyDescent="0.25">
      <c r="A104" s="31"/>
      <c r="B104" s="31"/>
      <c r="C104" s="31"/>
      <c r="D104" s="31"/>
      <c r="E104" s="31"/>
      <c r="F104" s="31"/>
      <c r="G104" s="31"/>
      <c r="H104" s="31"/>
      <c r="I104" s="31"/>
      <c r="J104" s="31"/>
      <c r="K104" s="31"/>
      <c r="L104" s="31"/>
      <c r="M104" s="31"/>
    </row>
    <row r="105" spans="1:13" x14ac:dyDescent="0.25">
      <c r="A105" s="31"/>
      <c r="B105" s="31"/>
      <c r="C105" s="31"/>
      <c r="D105" s="31"/>
      <c r="E105" s="31"/>
      <c r="F105" s="31"/>
      <c r="G105" s="31"/>
      <c r="H105" s="31"/>
      <c r="I105" s="31"/>
      <c r="J105" s="31"/>
      <c r="K105" s="31"/>
      <c r="L105" s="31"/>
      <c r="M105" s="31"/>
    </row>
    <row r="106" spans="1:13" x14ac:dyDescent="0.25">
      <c r="A106" s="31"/>
      <c r="B106" s="31"/>
      <c r="C106" s="31"/>
      <c r="D106" s="31"/>
      <c r="E106" s="31"/>
      <c r="F106" s="31"/>
      <c r="G106" s="31"/>
      <c r="H106" s="31"/>
      <c r="I106" s="31"/>
      <c r="J106" s="31"/>
      <c r="K106" s="31"/>
      <c r="L106" s="31"/>
      <c r="M106" s="31"/>
    </row>
    <row r="107" spans="1:13" x14ac:dyDescent="0.25">
      <c r="A107" s="31"/>
      <c r="B107" s="31"/>
      <c r="C107" s="31"/>
      <c r="D107" s="31"/>
      <c r="E107" s="31"/>
      <c r="F107" s="31"/>
      <c r="G107" s="31"/>
      <c r="H107" s="31"/>
      <c r="I107" s="31"/>
      <c r="J107" s="31"/>
      <c r="K107" s="31"/>
      <c r="L107" s="31"/>
      <c r="M107" s="31"/>
    </row>
    <row r="108" spans="1:13" x14ac:dyDescent="0.25">
      <c r="A108" s="31"/>
      <c r="B108" s="31"/>
      <c r="C108" s="31"/>
      <c r="D108" s="31"/>
      <c r="E108" s="31"/>
      <c r="F108" s="31"/>
      <c r="G108" s="31"/>
      <c r="H108" s="31"/>
      <c r="I108" s="31"/>
      <c r="J108" s="31"/>
      <c r="K108" s="31"/>
      <c r="L108" s="31"/>
      <c r="M108" s="31"/>
    </row>
    <row r="109" spans="1:13" x14ac:dyDescent="0.25">
      <c r="A109" s="31"/>
      <c r="B109" s="31"/>
      <c r="C109" s="31"/>
      <c r="D109" s="31"/>
      <c r="E109" s="31"/>
      <c r="F109" s="31"/>
      <c r="G109" s="31"/>
      <c r="H109" s="31"/>
      <c r="I109" s="31"/>
      <c r="J109" s="31"/>
      <c r="K109" s="31"/>
      <c r="L109" s="31"/>
      <c r="M109" s="31"/>
    </row>
    <row r="110" spans="1:13" x14ac:dyDescent="0.25">
      <c r="A110" s="31"/>
      <c r="B110" s="31"/>
      <c r="C110" s="31"/>
      <c r="D110" s="31"/>
      <c r="E110" s="31"/>
      <c r="F110" s="31"/>
      <c r="G110" s="31"/>
      <c r="H110" s="31"/>
      <c r="I110" s="31"/>
      <c r="J110" s="31"/>
      <c r="K110" s="31"/>
      <c r="L110" s="31"/>
      <c r="M110" s="31"/>
    </row>
    <row r="111" spans="1:13" x14ac:dyDescent="0.25">
      <c r="A111" s="31"/>
      <c r="B111" s="31"/>
      <c r="C111" s="31"/>
      <c r="D111" s="31"/>
      <c r="E111" s="31"/>
      <c r="F111" s="31"/>
      <c r="G111" s="31"/>
      <c r="H111" s="31"/>
      <c r="I111" s="31"/>
      <c r="J111" s="31"/>
      <c r="K111" s="31"/>
      <c r="L111" s="31"/>
      <c r="M111" s="31"/>
    </row>
    <row r="112" spans="1:13" x14ac:dyDescent="0.25">
      <c r="A112" s="31"/>
      <c r="B112" s="31"/>
      <c r="C112" s="31"/>
      <c r="D112" s="31"/>
      <c r="E112" s="31"/>
      <c r="F112" s="31"/>
      <c r="G112" s="31"/>
      <c r="H112" s="31"/>
      <c r="I112" s="31"/>
      <c r="J112" s="31"/>
      <c r="K112" s="31"/>
      <c r="L112" s="31"/>
      <c r="M112" s="31"/>
    </row>
    <row r="113" spans="1:13" x14ac:dyDescent="0.25">
      <c r="A113" s="31"/>
      <c r="B113" s="31"/>
      <c r="C113" s="31"/>
      <c r="D113" s="31"/>
      <c r="E113" s="31"/>
      <c r="F113" s="31"/>
      <c r="G113" s="31"/>
      <c r="H113" s="31"/>
      <c r="I113" s="31"/>
      <c r="J113" s="31"/>
      <c r="K113" s="31"/>
      <c r="L113" s="31"/>
      <c r="M113" s="31"/>
    </row>
    <row r="114" spans="1:13" x14ac:dyDescent="0.25">
      <c r="A114" s="31"/>
      <c r="B114" s="31"/>
      <c r="C114" s="31"/>
      <c r="D114" s="31"/>
      <c r="E114" s="31"/>
      <c r="F114" s="31"/>
      <c r="G114" s="31"/>
      <c r="H114" s="31"/>
      <c r="I114" s="31"/>
      <c r="J114" s="31"/>
      <c r="K114" s="31"/>
      <c r="L114" s="31"/>
      <c r="M114" s="31"/>
    </row>
    <row r="115" spans="1:13" x14ac:dyDescent="0.25">
      <c r="A115" s="31"/>
      <c r="B115" s="31"/>
      <c r="C115" s="31"/>
      <c r="D115" s="31"/>
      <c r="E115" s="31"/>
      <c r="F115" s="31"/>
      <c r="G115" s="31"/>
      <c r="H115" s="31"/>
      <c r="I115" s="31"/>
      <c r="J115" s="31"/>
      <c r="K115" s="31"/>
      <c r="L115" s="31"/>
      <c r="M115" s="31"/>
    </row>
    <row r="116" spans="1:13" x14ac:dyDescent="0.25">
      <c r="A116" s="31"/>
      <c r="B116" s="31"/>
      <c r="C116" s="31"/>
      <c r="D116" s="31"/>
      <c r="E116" s="31"/>
      <c r="F116" s="31"/>
      <c r="G116" s="31"/>
      <c r="H116" s="31"/>
      <c r="I116" s="31"/>
      <c r="J116" s="31"/>
      <c r="K116" s="31"/>
      <c r="L116" s="31"/>
      <c r="M116" s="31"/>
    </row>
    <row r="117" spans="1:13" x14ac:dyDescent="0.25">
      <c r="A117" s="31"/>
      <c r="B117" s="31"/>
      <c r="C117" s="31"/>
      <c r="D117" s="31"/>
      <c r="E117" s="31"/>
      <c r="F117" s="31"/>
      <c r="G117" s="31"/>
      <c r="H117" s="31"/>
      <c r="I117" s="31"/>
      <c r="J117" s="31"/>
      <c r="K117" s="31"/>
      <c r="L117" s="31"/>
      <c r="M117" s="31"/>
    </row>
    <row r="118" spans="1:13" x14ac:dyDescent="0.25">
      <c r="A118" s="31"/>
      <c r="B118" s="31"/>
      <c r="J118" s="31"/>
      <c r="K118" s="31"/>
      <c r="L118" s="31"/>
      <c r="M118" s="31"/>
    </row>
    <row r="119" spans="1:13" x14ac:dyDescent="0.25">
      <c r="A119" s="31"/>
      <c r="B119" s="31"/>
      <c r="J119" s="31"/>
      <c r="K119" s="31"/>
      <c r="L119" s="31"/>
      <c r="M119" s="31"/>
    </row>
    <row r="120" spans="1:13" x14ac:dyDescent="0.25">
      <c r="A120" s="31"/>
      <c r="B120" s="31"/>
      <c r="J120" s="31"/>
      <c r="K120" s="31"/>
      <c r="L120" s="31"/>
      <c r="M120" s="31"/>
    </row>
    <row r="121" spans="1:13" x14ac:dyDescent="0.25">
      <c r="A121" s="31"/>
      <c r="B121" s="31"/>
      <c r="J121" s="31"/>
      <c r="K121" s="31"/>
      <c r="L121" s="31"/>
      <c r="M121" s="31"/>
    </row>
    <row r="122" spans="1:13" x14ac:dyDescent="0.25">
      <c r="A122" s="31"/>
      <c r="B122" s="31"/>
      <c r="J122" s="31"/>
      <c r="K122" s="31"/>
      <c r="L122" s="31"/>
      <c r="M122" s="31"/>
    </row>
    <row r="123" spans="1:13" x14ac:dyDescent="0.25">
      <c r="A123" s="31"/>
      <c r="B123" s="31"/>
      <c r="J123" s="31"/>
      <c r="K123" s="31"/>
      <c r="L123" s="31"/>
      <c r="M123" s="31"/>
    </row>
    <row r="124" spans="1:13" x14ac:dyDescent="0.25">
      <c r="A124" s="31"/>
      <c r="B124" s="31"/>
      <c r="J124" s="31"/>
      <c r="K124" s="31"/>
      <c r="L124" s="31"/>
      <c r="M124" s="31"/>
    </row>
    <row r="125" spans="1:13" x14ac:dyDescent="0.25">
      <c r="A125" s="31"/>
      <c r="B125" s="31"/>
      <c r="J125" s="31"/>
      <c r="K125" s="31"/>
      <c r="L125" s="31"/>
      <c r="M125" s="31"/>
    </row>
    <row r="126" spans="1:13" x14ac:dyDescent="0.25">
      <c r="A126" s="31"/>
      <c r="B126" s="31"/>
      <c r="J126" s="31"/>
      <c r="K126" s="31"/>
      <c r="L126" s="31"/>
      <c r="M126" s="31"/>
    </row>
    <row r="127" spans="1:13" x14ac:dyDescent="0.25">
      <c r="B127" s="31"/>
      <c r="L127" s="31"/>
    </row>
  </sheetData>
  <mergeCells count="77">
    <mergeCell ref="H18:I18"/>
    <mergeCell ref="F19:G19"/>
    <mergeCell ref="G29:J29"/>
    <mergeCell ref="G30:J30"/>
    <mergeCell ref="F26:K26"/>
    <mergeCell ref="G28:J28"/>
    <mergeCell ref="F23:G23"/>
    <mergeCell ref="H23:I23"/>
    <mergeCell ref="G27:J27"/>
    <mergeCell ref="H13:I13"/>
    <mergeCell ref="F14:G14"/>
    <mergeCell ref="F15:G15"/>
    <mergeCell ref="F16:G16"/>
    <mergeCell ref="F17:G17"/>
    <mergeCell ref="H14:I14"/>
    <mergeCell ref="C3:K3"/>
    <mergeCell ref="C4:K4"/>
    <mergeCell ref="F7:G7"/>
    <mergeCell ref="H7:I7"/>
    <mergeCell ref="D8:D23"/>
    <mergeCell ref="F8:G8"/>
    <mergeCell ref="H8:I8"/>
    <mergeCell ref="F9:G9"/>
    <mergeCell ref="H9:I9"/>
    <mergeCell ref="F10:G10"/>
    <mergeCell ref="H10:I10"/>
    <mergeCell ref="F11:G11"/>
    <mergeCell ref="H11:I11"/>
    <mergeCell ref="F12:G12"/>
    <mergeCell ref="H12:I12"/>
    <mergeCell ref="F13:G13"/>
    <mergeCell ref="I68:K68"/>
    <mergeCell ref="G57:J57"/>
    <mergeCell ref="G58:J58"/>
    <mergeCell ref="F60:G60"/>
    <mergeCell ref="H60:K60"/>
    <mergeCell ref="I63:K63"/>
    <mergeCell ref="I64:K64"/>
    <mergeCell ref="I65:K65"/>
    <mergeCell ref="I66:K66"/>
    <mergeCell ref="I67:K67"/>
    <mergeCell ref="G48:J48"/>
    <mergeCell ref="G49:J49"/>
    <mergeCell ref="F51:G51"/>
    <mergeCell ref="F54:G54"/>
    <mergeCell ref="H54:I54"/>
    <mergeCell ref="F52:G52"/>
    <mergeCell ref="H52:I52"/>
    <mergeCell ref="F53:G53"/>
    <mergeCell ref="H53:I53"/>
    <mergeCell ref="H51:I51"/>
    <mergeCell ref="G34:J34"/>
    <mergeCell ref="J15:J16"/>
    <mergeCell ref="H15:I15"/>
    <mergeCell ref="H16:I16"/>
    <mergeCell ref="H17:I17"/>
    <mergeCell ref="H19:I19"/>
    <mergeCell ref="F20:G20"/>
    <mergeCell ref="H20:I20"/>
    <mergeCell ref="F21:G21"/>
    <mergeCell ref="H21:I21"/>
    <mergeCell ref="F22:G22"/>
    <mergeCell ref="H22:I22"/>
    <mergeCell ref="G31:J31"/>
    <mergeCell ref="G32:J32"/>
    <mergeCell ref="G33:J33"/>
    <mergeCell ref="F18:G18"/>
    <mergeCell ref="C36:J36"/>
    <mergeCell ref="F44:G44"/>
    <mergeCell ref="H44:I44"/>
    <mergeCell ref="F45:G45"/>
    <mergeCell ref="H45:I45"/>
    <mergeCell ref="F37:K40"/>
    <mergeCell ref="F42:G42"/>
    <mergeCell ref="H42:I42"/>
    <mergeCell ref="F43:G43"/>
    <mergeCell ref="H43:I43"/>
  </mergeCells>
  <hyperlinks>
    <hyperlink ref="G30" r:id="rId1" xr:uid="{00000000-0004-0000-0400-000000000000}"/>
    <hyperlink ref="G28" r:id="rId2" xr:uid="{00000000-0004-0000-0400-000001000000}"/>
    <hyperlink ref="G34" r:id="rId3" xr:uid="{00000000-0004-0000-0400-000002000000}"/>
    <hyperlink ref="G32" r:id="rId4" xr:uid="{00000000-0004-0000-0400-000003000000}"/>
    <hyperlink ref="G30:J30" r:id="rId5" display="thadiyanspace@yahoo.co.in" xr:uid="{00000000-0004-0000-0400-000004000000}"/>
    <hyperlink ref="G28:J28" r:id="rId6" display="emgnindia@gmail.com" xr:uid="{00000000-0004-0000-0400-000005000000}"/>
    <hyperlink ref="G34:J34" r:id="rId7" display="frssvg@gmail.com" xr:uid="{00000000-0004-0000-0400-000006000000}"/>
  </hyperlinks>
  <pageMargins left="0.2" right="0.21" top="0.17" bottom="0.17" header="0.17" footer="0.17"/>
  <pageSetup scale="58" fitToHeight="0" orientation="landscape"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215"/>
  <sheetViews>
    <sheetView topLeftCell="C37" zoomScale="55" zoomScaleNormal="55" workbookViewId="0">
      <selection activeCell="H48" sqref="H48"/>
    </sheetView>
  </sheetViews>
  <sheetFormatPr defaultRowHeight="20.25" x14ac:dyDescent="0.25"/>
  <cols>
    <col min="1" max="1" width="1.42578125" style="247" customWidth="1"/>
    <col min="2" max="2" width="19.5703125" style="247" bestFit="1" customWidth="1"/>
    <col min="3" max="3" width="39.85546875" style="247" bestFit="1" customWidth="1"/>
    <col min="4" max="4" width="66" style="247" customWidth="1"/>
    <col min="5" max="5" width="74.42578125" style="247" hidden="1" customWidth="1"/>
    <col min="6" max="6" width="58.7109375" style="247" customWidth="1"/>
    <col min="7" max="7" width="72.140625" style="247" customWidth="1"/>
    <col min="8" max="8" width="72.85546875" style="247" customWidth="1"/>
    <col min="9" max="9" width="81.7109375" style="247" customWidth="1"/>
    <col min="10" max="11" width="1.7109375" style="247" customWidth="1"/>
    <col min="12" max="16384" width="9.140625" style="247"/>
  </cols>
  <sheetData>
    <row r="1" spans="2:10" ht="21" thickBot="1" x14ac:dyDescent="0.3"/>
    <row r="2" spans="2:10" ht="21" thickBot="1" x14ac:dyDescent="0.3">
      <c r="B2" s="248"/>
      <c r="C2" s="249"/>
      <c r="D2" s="249"/>
      <c r="E2" s="249"/>
      <c r="F2" s="249"/>
      <c r="G2" s="249"/>
      <c r="H2" s="249"/>
      <c r="I2" s="249"/>
      <c r="J2" s="250"/>
    </row>
    <row r="3" spans="2:10" ht="21" thickBot="1" x14ac:dyDescent="0.3">
      <c r="B3" s="251"/>
      <c r="C3" s="251"/>
      <c r="D3" s="639" t="s">
        <v>1176</v>
      </c>
      <c r="E3" s="640"/>
      <c r="F3" s="640"/>
      <c r="G3" s="640"/>
      <c r="H3" s="640"/>
      <c r="I3" s="641"/>
      <c r="J3" s="252"/>
    </row>
    <row r="4" spans="2:10" x14ac:dyDescent="0.25">
      <c r="B4" s="253"/>
      <c r="C4" s="254"/>
      <c r="D4" s="642" t="s">
        <v>244</v>
      </c>
      <c r="E4" s="642"/>
      <c r="F4" s="642"/>
      <c r="G4" s="642"/>
      <c r="H4" s="642"/>
      <c r="I4" s="642"/>
      <c r="J4" s="255"/>
    </row>
    <row r="5" spans="2:10" x14ac:dyDescent="0.25">
      <c r="B5" s="253"/>
      <c r="C5" s="254"/>
      <c r="D5" s="643"/>
      <c r="E5" s="643"/>
      <c r="F5" s="643"/>
      <c r="G5" s="643"/>
      <c r="H5" s="643"/>
      <c r="I5" s="643"/>
      <c r="J5" s="255"/>
    </row>
    <row r="6" spans="2:10" ht="21" thickBot="1" x14ac:dyDescent="0.3">
      <c r="B6" s="253"/>
      <c r="C6" s="254"/>
      <c r="D6" s="644" t="s">
        <v>245</v>
      </c>
      <c r="E6" s="644"/>
      <c r="F6" s="254"/>
      <c r="G6" s="254"/>
      <c r="H6" s="254"/>
      <c r="I6" s="254"/>
      <c r="J6" s="255"/>
    </row>
    <row r="7" spans="2:10" ht="21" thickBot="1" x14ac:dyDescent="0.3">
      <c r="B7" s="253"/>
      <c r="C7" s="253"/>
      <c r="D7" s="256" t="s">
        <v>243</v>
      </c>
      <c r="E7" s="645" t="s">
        <v>242</v>
      </c>
      <c r="F7" s="646"/>
      <c r="G7" s="257" t="s">
        <v>240</v>
      </c>
      <c r="H7" s="258" t="s">
        <v>261</v>
      </c>
      <c r="I7" s="257" t="s">
        <v>269</v>
      </c>
      <c r="J7" s="255"/>
    </row>
    <row r="8" spans="2:10" ht="60.75" x14ac:dyDescent="0.25">
      <c r="B8" s="623" t="s">
        <v>675</v>
      </c>
      <c r="C8" s="624" t="s">
        <v>653</v>
      </c>
      <c r="D8" s="259" t="s">
        <v>765</v>
      </c>
      <c r="E8" s="627" t="s">
        <v>713</v>
      </c>
      <c r="F8" s="628"/>
      <c r="G8" s="260" t="s">
        <v>714</v>
      </c>
      <c r="H8" s="261" t="s">
        <v>766</v>
      </c>
      <c r="I8" s="259" t="s">
        <v>715</v>
      </c>
      <c r="J8" s="255"/>
    </row>
    <row r="9" spans="2:10" ht="40.5" x14ac:dyDescent="0.25">
      <c r="B9" s="623"/>
      <c r="C9" s="625"/>
      <c r="D9" s="259" t="s">
        <v>707</v>
      </c>
      <c r="E9" s="259" t="s">
        <v>671</v>
      </c>
      <c r="F9" s="259" t="s">
        <v>716</v>
      </c>
      <c r="G9" s="260" t="s">
        <v>671</v>
      </c>
      <c r="H9" s="261" t="s">
        <v>671</v>
      </c>
      <c r="I9" s="260" t="s">
        <v>671</v>
      </c>
      <c r="J9" s="255"/>
    </row>
    <row r="10" spans="2:10" ht="60.75" x14ac:dyDescent="0.25">
      <c r="B10" s="623"/>
      <c r="C10" s="625"/>
      <c r="D10" s="259" t="s">
        <v>708</v>
      </c>
      <c r="E10" s="629" t="s">
        <v>767</v>
      </c>
      <c r="F10" s="630"/>
      <c r="G10" s="260" t="s">
        <v>719</v>
      </c>
      <c r="H10" s="261" t="s">
        <v>1278</v>
      </c>
      <c r="I10" s="377" t="s">
        <v>1292</v>
      </c>
      <c r="J10" s="255"/>
    </row>
    <row r="11" spans="2:10" ht="60.75" x14ac:dyDescent="0.25">
      <c r="B11" s="623"/>
      <c r="C11" s="625"/>
      <c r="D11" s="259" t="s">
        <v>769</v>
      </c>
      <c r="E11" s="610" t="s">
        <v>721</v>
      </c>
      <c r="F11" s="611"/>
      <c r="G11" s="260" t="s">
        <v>722</v>
      </c>
      <c r="H11" s="261" t="s">
        <v>770</v>
      </c>
      <c r="I11" s="260" t="s">
        <v>1293</v>
      </c>
      <c r="J11" s="255"/>
    </row>
    <row r="12" spans="2:10" ht="81" customHeight="1" x14ac:dyDescent="0.25">
      <c r="B12" s="623"/>
      <c r="C12" s="625"/>
      <c r="D12" s="259" t="s">
        <v>771</v>
      </c>
      <c r="E12" s="610" t="s">
        <v>772</v>
      </c>
      <c r="F12" s="611"/>
      <c r="G12" s="260" t="s">
        <v>726</v>
      </c>
      <c r="H12" s="261" t="s">
        <v>1281</v>
      </c>
      <c r="I12" s="260" t="s">
        <v>1279</v>
      </c>
      <c r="J12" s="255"/>
    </row>
    <row r="13" spans="2:10" ht="60.75" customHeight="1" x14ac:dyDescent="0.25">
      <c r="B13" s="623"/>
      <c r="C13" s="625"/>
      <c r="D13" s="259" t="s">
        <v>773</v>
      </c>
      <c r="E13" s="259" t="s">
        <v>721</v>
      </c>
      <c r="F13" s="259" t="s">
        <v>774</v>
      </c>
      <c r="G13" s="260" t="s">
        <v>730</v>
      </c>
      <c r="H13" s="261" t="s">
        <v>1280</v>
      </c>
      <c r="I13" s="260" t="s">
        <v>775</v>
      </c>
      <c r="J13" s="255"/>
    </row>
    <row r="14" spans="2:10" ht="40.5" x14ac:dyDescent="0.25">
      <c r="B14" s="623"/>
      <c r="C14" s="625"/>
      <c r="D14" s="259" t="s">
        <v>776</v>
      </c>
      <c r="E14" s="610" t="s">
        <v>701</v>
      </c>
      <c r="F14" s="611"/>
      <c r="G14" s="260" t="s">
        <v>734</v>
      </c>
      <c r="I14" s="260" t="s">
        <v>777</v>
      </c>
      <c r="J14" s="255"/>
    </row>
    <row r="15" spans="2:10" x14ac:dyDescent="0.25">
      <c r="B15" s="623"/>
      <c r="C15" s="625"/>
      <c r="D15" s="259"/>
      <c r="E15" s="260"/>
      <c r="F15" s="259"/>
      <c r="G15" s="262"/>
      <c r="H15" s="261"/>
      <c r="I15" s="260"/>
      <c r="J15" s="255"/>
    </row>
    <row r="16" spans="2:10" ht="60.75" x14ac:dyDescent="0.25">
      <c r="B16" s="623"/>
      <c r="C16" s="625"/>
      <c r="D16" s="259" t="s">
        <v>778</v>
      </c>
      <c r="E16" s="629" t="s">
        <v>737</v>
      </c>
      <c r="F16" s="630"/>
      <c r="G16" s="259" t="s">
        <v>738</v>
      </c>
      <c r="H16" s="261"/>
      <c r="I16" s="260" t="s">
        <v>779</v>
      </c>
      <c r="J16" s="255"/>
    </row>
    <row r="17" spans="2:10" s="264" customFormat="1" ht="60.75" x14ac:dyDescent="0.25">
      <c r="B17" s="623"/>
      <c r="C17" s="625"/>
      <c r="D17" s="259" t="s">
        <v>780</v>
      </c>
      <c r="E17" s="610" t="s">
        <v>781</v>
      </c>
      <c r="F17" s="611"/>
      <c r="G17" s="259" t="s">
        <v>782</v>
      </c>
      <c r="H17" s="261" t="s">
        <v>1282</v>
      </c>
      <c r="I17" s="261" t="s">
        <v>1286</v>
      </c>
      <c r="J17" s="263"/>
    </row>
    <row r="18" spans="2:10" s="264" customFormat="1" ht="40.5" x14ac:dyDescent="0.25">
      <c r="B18" s="623"/>
      <c r="C18" s="625"/>
      <c r="D18" s="259" t="s">
        <v>784</v>
      </c>
      <c r="E18" s="260" t="s">
        <v>785</v>
      </c>
      <c r="F18" s="259" t="s">
        <v>721</v>
      </c>
      <c r="G18" s="261" t="s">
        <v>1283</v>
      </c>
      <c r="H18" s="261" t="s">
        <v>783</v>
      </c>
      <c r="I18" s="261" t="s">
        <v>786</v>
      </c>
      <c r="J18" s="263"/>
    </row>
    <row r="19" spans="2:10" s="264" customFormat="1" ht="40.5" x14ac:dyDescent="0.25">
      <c r="B19" s="623"/>
      <c r="C19" s="625"/>
      <c r="D19" s="259"/>
      <c r="E19" s="260" t="s">
        <v>787</v>
      </c>
      <c r="F19" s="259"/>
      <c r="G19" s="261" t="s">
        <v>788</v>
      </c>
      <c r="H19" s="261" t="s">
        <v>1285</v>
      </c>
      <c r="I19" s="260" t="s">
        <v>1284</v>
      </c>
      <c r="J19" s="263"/>
    </row>
    <row r="20" spans="2:10" s="264" customFormat="1" ht="60.75" x14ac:dyDescent="0.25">
      <c r="B20" s="623"/>
      <c r="C20" s="625"/>
      <c r="D20" s="259" t="s">
        <v>789</v>
      </c>
      <c r="E20" s="260" t="s">
        <v>790</v>
      </c>
      <c r="F20" s="259" t="s">
        <v>791</v>
      </c>
      <c r="G20" s="261" t="s">
        <v>749</v>
      </c>
      <c r="H20" s="261" t="s">
        <v>792</v>
      </c>
      <c r="I20" s="265" t="s">
        <v>764</v>
      </c>
      <c r="J20" s="263"/>
    </row>
    <row r="21" spans="2:10" s="264" customFormat="1" x14ac:dyDescent="0.25">
      <c r="B21" s="623"/>
      <c r="C21" s="625"/>
      <c r="D21" s="259"/>
      <c r="E21" s="637" t="s">
        <v>793</v>
      </c>
      <c r="F21" s="638"/>
      <c r="G21" s="261" t="s">
        <v>797</v>
      </c>
      <c r="H21" s="261" t="s">
        <v>794</v>
      </c>
      <c r="I21" s="261" t="s">
        <v>795</v>
      </c>
      <c r="J21" s="263"/>
    </row>
    <row r="22" spans="2:10" s="264" customFormat="1" ht="60.75" customHeight="1" x14ac:dyDescent="0.25">
      <c r="B22" s="623"/>
      <c r="C22" s="625"/>
      <c r="D22" s="259" t="s">
        <v>798</v>
      </c>
      <c r="E22" s="637" t="s">
        <v>790</v>
      </c>
      <c r="F22" s="638"/>
      <c r="G22" s="261" t="s">
        <v>749</v>
      </c>
      <c r="H22" s="261" t="s">
        <v>799</v>
      </c>
      <c r="I22" s="261" t="s">
        <v>800</v>
      </c>
      <c r="J22" s="263"/>
    </row>
    <row r="23" spans="2:10" s="264" customFormat="1" ht="40.5" x14ac:dyDescent="0.25">
      <c r="B23" s="623"/>
      <c r="C23" s="625"/>
      <c r="D23" s="259"/>
      <c r="E23" s="637" t="s">
        <v>802</v>
      </c>
      <c r="F23" s="638"/>
      <c r="G23" s="260" t="s">
        <v>803</v>
      </c>
      <c r="H23" s="261" t="s">
        <v>801</v>
      </c>
      <c r="I23" s="260" t="s">
        <v>1287</v>
      </c>
      <c r="J23" s="263"/>
    </row>
    <row r="24" spans="2:10" s="264" customFormat="1" ht="61.5" customHeight="1" x14ac:dyDescent="0.25">
      <c r="B24" s="623"/>
      <c r="C24" s="625"/>
      <c r="D24" s="259" t="s">
        <v>804</v>
      </c>
      <c r="E24" s="637" t="s">
        <v>805</v>
      </c>
      <c r="F24" s="638"/>
      <c r="G24" s="260" t="s">
        <v>806</v>
      </c>
      <c r="H24" s="261" t="s">
        <v>1289</v>
      </c>
      <c r="I24" s="261" t="s">
        <v>1288</v>
      </c>
      <c r="J24" s="263"/>
    </row>
    <row r="25" spans="2:10" s="264" customFormat="1" ht="41.25" customHeight="1" thickBot="1" x14ac:dyDescent="0.3">
      <c r="B25" s="623"/>
      <c r="C25" s="626"/>
      <c r="D25" s="259" t="s">
        <v>807</v>
      </c>
      <c r="E25" s="260" t="s">
        <v>793</v>
      </c>
      <c r="F25" s="259" t="s">
        <v>796</v>
      </c>
      <c r="G25" s="261" t="s">
        <v>808</v>
      </c>
      <c r="H25" s="261" t="s">
        <v>826</v>
      </c>
      <c r="I25" s="261" t="s">
        <v>809</v>
      </c>
      <c r="J25" s="263"/>
    </row>
    <row r="26" spans="2:10" s="264" customFormat="1" ht="40.5" x14ac:dyDescent="0.25">
      <c r="B26" s="623"/>
      <c r="C26" s="583" t="s">
        <v>654</v>
      </c>
      <c r="D26" s="259" t="s">
        <v>811</v>
      </c>
      <c r="E26" s="631" t="s">
        <v>855</v>
      </c>
      <c r="F26" s="632"/>
      <c r="G26" s="266" t="s">
        <v>714</v>
      </c>
      <c r="I26" s="267"/>
      <c r="J26" s="263"/>
    </row>
    <row r="27" spans="2:10" s="264" customFormat="1" x14ac:dyDescent="0.25">
      <c r="B27" s="623"/>
      <c r="C27" s="584"/>
      <c r="D27" s="259" t="s">
        <v>812</v>
      </c>
      <c r="E27" s="633" t="s">
        <v>813</v>
      </c>
      <c r="F27" s="634"/>
      <c r="G27" s="619" t="s">
        <v>814</v>
      </c>
      <c r="H27" s="267"/>
      <c r="I27" s="267"/>
      <c r="J27" s="263"/>
    </row>
    <row r="28" spans="2:10" s="264" customFormat="1" ht="60.75" x14ac:dyDescent="0.25">
      <c r="B28" s="623"/>
      <c r="C28" s="584"/>
      <c r="D28" s="259" t="s">
        <v>815</v>
      </c>
      <c r="E28" s="635"/>
      <c r="F28" s="636"/>
      <c r="G28" s="620"/>
      <c r="H28" s="267"/>
      <c r="I28" s="267"/>
      <c r="J28" s="263"/>
    </row>
    <row r="29" spans="2:10" s="264" customFormat="1" x14ac:dyDescent="0.25">
      <c r="B29" s="623"/>
      <c r="C29" s="584"/>
      <c r="D29" s="259" t="s">
        <v>816</v>
      </c>
      <c r="E29" s="593" t="s">
        <v>817</v>
      </c>
      <c r="F29" s="593"/>
      <c r="G29" s="586" t="s">
        <v>818</v>
      </c>
      <c r="H29" s="593" t="s">
        <v>819</v>
      </c>
      <c r="I29" s="593" t="s">
        <v>820</v>
      </c>
      <c r="J29" s="263"/>
    </row>
    <row r="30" spans="2:10" s="264" customFormat="1" ht="40.5" x14ac:dyDescent="0.25">
      <c r="B30" s="623"/>
      <c r="C30" s="584"/>
      <c r="D30" s="259" t="s">
        <v>821</v>
      </c>
      <c r="E30" s="593"/>
      <c r="F30" s="593"/>
      <c r="G30" s="586"/>
      <c r="H30" s="593"/>
      <c r="I30" s="593"/>
      <c r="J30" s="263"/>
    </row>
    <row r="31" spans="2:10" s="264" customFormat="1" x14ac:dyDescent="0.25">
      <c r="B31" s="623"/>
      <c r="C31" s="584"/>
      <c r="D31" s="259" t="s">
        <v>822</v>
      </c>
      <c r="E31" s="593" t="s">
        <v>823</v>
      </c>
      <c r="F31" s="593"/>
      <c r="G31" s="586" t="s">
        <v>824</v>
      </c>
      <c r="H31" s="621" t="s">
        <v>825</v>
      </c>
      <c r="I31" s="586" t="s">
        <v>826</v>
      </c>
      <c r="J31" s="263"/>
    </row>
    <row r="32" spans="2:10" s="264" customFormat="1" ht="81" x14ac:dyDescent="0.25">
      <c r="B32" s="623"/>
      <c r="C32" s="584"/>
      <c r="D32" s="259" t="s">
        <v>827</v>
      </c>
      <c r="E32" s="593"/>
      <c r="F32" s="593"/>
      <c r="G32" s="586"/>
      <c r="H32" s="622"/>
      <c r="I32" s="586"/>
      <c r="J32" s="263"/>
    </row>
    <row r="33" spans="2:10" s="264" customFormat="1" ht="40.5" x14ac:dyDescent="0.25">
      <c r="B33" s="623"/>
      <c r="C33" s="584"/>
      <c r="D33" s="259" t="s">
        <v>1161</v>
      </c>
      <c r="E33" s="586" t="s">
        <v>828</v>
      </c>
      <c r="F33" s="586"/>
      <c r="G33" s="260" t="s">
        <v>829</v>
      </c>
      <c r="H33" s="260" t="s">
        <v>830</v>
      </c>
      <c r="I33" s="260" t="s">
        <v>831</v>
      </c>
      <c r="J33" s="263"/>
    </row>
    <row r="34" spans="2:10" s="264" customFormat="1" ht="20.25" customHeight="1" x14ac:dyDescent="0.25">
      <c r="B34" s="623"/>
      <c r="C34" s="584"/>
      <c r="D34" s="259" t="s">
        <v>1162</v>
      </c>
      <c r="E34" s="586" t="s">
        <v>832</v>
      </c>
      <c r="F34" s="586"/>
      <c r="G34" s="586" t="s">
        <v>833</v>
      </c>
      <c r="H34" s="593" t="s">
        <v>834</v>
      </c>
      <c r="I34" s="593" t="s">
        <v>835</v>
      </c>
      <c r="J34" s="263"/>
    </row>
    <row r="35" spans="2:10" s="264" customFormat="1" x14ac:dyDescent="0.25">
      <c r="B35" s="623"/>
      <c r="C35" s="584"/>
      <c r="D35" s="259"/>
      <c r="E35" s="586" t="s">
        <v>836</v>
      </c>
      <c r="F35" s="586"/>
      <c r="G35" s="586"/>
      <c r="H35" s="593"/>
      <c r="I35" s="593"/>
      <c r="J35" s="263"/>
    </row>
    <row r="36" spans="2:10" s="264" customFormat="1" ht="20.25" customHeight="1" x14ac:dyDescent="0.25">
      <c r="B36" s="623"/>
      <c r="C36" s="584"/>
      <c r="D36" s="259" t="s">
        <v>1163</v>
      </c>
      <c r="E36" s="586" t="s">
        <v>837</v>
      </c>
      <c r="F36" s="586"/>
      <c r="G36" s="586" t="s">
        <v>730</v>
      </c>
      <c r="H36" s="265" t="s">
        <v>838</v>
      </c>
      <c r="I36" s="265" t="s">
        <v>839</v>
      </c>
      <c r="J36" s="263"/>
    </row>
    <row r="37" spans="2:10" s="264" customFormat="1" ht="40.5" x14ac:dyDescent="0.25">
      <c r="B37" s="623"/>
      <c r="C37" s="584"/>
      <c r="D37" s="259"/>
      <c r="E37" s="586" t="s">
        <v>840</v>
      </c>
      <c r="F37" s="586"/>
      <c r="G37" s="586"/>
      <c r="H37" s="261" t="s">
        <v>841</v>
      </c>
      <c r="I37" s="265" t="s">
        <v>842</v>
      </c>
      <c r="J37" s="263"/>
    </row>
    <row r="38" spans="2:10" s="264" customFormat="1" ht="40.5" x14ac:dyDescent="0.25">
      <c r="B38" s="623"/>
      <c r="C38" s="584"/>
      <c r="D38" s="259"/>
      <c r="E38" s="586" t="s">
        <v>843</v>
      </c>
      <c r="F38" s="586"/>
      <c r="G38" s="586"/>
      <c r="H38" s="261" t="s">
        <v>844</v>
      </c>
      <c r="I38" s="260" t="s">
        <v>845</v>
      </c>
      <c r="J38" s="263"/>
    </row>
    <row r="39" spans="2:10" s="264" customFormat="1" x14ac:dyDescent="0.25">
      <c r="B39" s="623"/>
      <c r="C39" s="584"/>
      <c r="D39" s="259"/>
      <c r="E39" s="586" t="s">
        <v>846</v>
      </c>
      <c r="F39" s="586"/>
      <c r="G39" s="586"/>
      <c r="H39" s="261" t="s">
        <v>847</v>
      </c>
      <c r="I39" s="261" t="s">
        <v>847</v>
      </c>
      <c r="J39" s="263"/>
    </row>
    <row r="40" spans="2:10" s="264" customFormat="1" ht="20.25" customHeight="1" x14ac:dyDescent="0.25">
      <c r="B40" s="623"/>
      <c r="C40" s="584"/>
      <c r="D40" s="259" t="s">
        <v>1164</v>
      </c>
      <c r="E40" s="586" t="s">
        <v>701</v>
      </c>
      <c r="F40" s="586"/>
      <c r="G40" s="615" t="s">
        <v>734</v>
      </c>
      <c r="H40" s="586" t="s">
        <v>848</v>
      </c>
      <c r="I40" s="618" t="s">
        <v>826</v>
      </c>
      <c r="J40" s="263"/>
    </row>
    <row r="41" spans="2:10" s="264" customFormat="1" x14ac:dyDescent="0.25">
      <c r="B41" s="623"/>
      <c r="C41" s="584"/>
      <c r="D41" s="259"/>
      <c r="E41" s="586"/>
      <c r="F41" s="586"/>
      <c r="G41" s="616"/>
      <c r="H41" s="586"/>
      <c r="I41" s="618"/>
      <c r="J41" s="263"/>
    </row>
    <row r="42" spans="2:10" s="264" customFormat="1" x14ac:dyDescent="0.25">
      <c r="B42" s="623"/>
      <c r="C42" s="584"/>
      <c r="D42" s="259"/>
      <c r="E42" s="586"/>
      <c r="F42" s="586"/>
      <c r="G42" s="616"/>
      <c r="H42" s="586"/>
      <c r="I42" s="618"/>
      <c r="J42" s="263"/>
    </row>
    <row r="43" spans="2:10" s="264" customFormat="1" x14ac:dyDescent="0.25">
      <c r="B43" s="623"/>
      <c r="C43" s="584"/>
      <c r="D43" s="259"/>
      <c r="E43" s="586"/>
      <c r="F43" s="586"/>
      <c r="G43" s="616"/>
      <c r="H43" s="586"/>
      <c r="I43" s="618"/>
      <c r="J43" s="263"/>
    </row>
    <row r="44" spans="2:10" s="264" customFormat="1" x14ac:dyDescent="0.25">
      <c r="B44" s="623"/>
      <c r="C44" s="584"/>
      <c r="D44" s="259"/>
      <c r="E44" s="586"/>
      <c r="F44" s="586"/>
      <c r="G44" s="617"/>
      <c r="H44" s="586"/>
      <c r="I44" s="618"/>
      <c r="J44" s="263"/>
    </row>
    <row r="45" spans="2:10" s="264" customFormat="1" ht="60.75" x14ac:dyDescent="0.25">
      <c r="B45" s="623"/>
      <c r="C45" s="584"/>
      <c r="D45" s="259" t="s">
        <v>778</v>
      </c>
      <c r="E45" s="586" t="s">
        <v>737</v>
      </c>
      <c r="F45" s="586"/>
      <c r="G45" s="261" t="s">
        <v>738</v>
      </c>
      <c r="H45" s="261" t="s">
        <v>849</v>
      </c>
      <c r="I45" s="260" t="s">
        <v>740</v>
      </c>
      <c r="J45" s="263"/>
    </row>
    <row r="46" spans="2:10" s="264" customFormat="1" ht="60.75" x14ac:dyDescent="0.25">
      <c r="B46" s="623"/>
      <c r="C46" s="584"/>
      <c r="D46" s="259" t="s">
        <v>709</v>
      </c>
      <c r="E46" s="586" t="s">
        <v>741</v>
      </c>
      <c r="F46" s="586"/>
      <c r="G46" s="261" t="s">
        <v>742</v>
      </c>
      <c r="H46" s="260" t="s">
        <v>743</v>
      </c>
      <c r="I46" s="260" t="s">
        <v>740</v>
      </c>
      <c r="J46" s="263"/>
    </row>
    <row r="47" spans="2:10" s="264" customFormat="1" ht="40.5" x14ac:dyDescent="0.25">
      <c r="B47" s="623"/>
      <c r="C47" s="584"/>
      <c r="D47" s="259" t="s">
        <v>710</v>
      </c>
      <c r="E47" s="586" t="s">
        <v>744</v>
      </c>
      <c r="F47" s="586"/>
      <c r="G47" s="261"/>
      <c r="H47" s="260" t="s">
        <v>850</v>
      </c>
      <c r="I47" s="260" t="s">
        <v>747</v>
      </c>
      <c r="J47" s="263"/>
    </row>
    <row r="48" spans="2:10" s="264" customFormat="1" ht="81" x14ac:dyDescent="0.25">
      <c r="B48" s="623"/>
      <c r="C48" s="584"/>
      <c r="D48" s="259" t="s">
        <v>1165</v>
      </c>
      <c r="E48" s="586" t="s">
        <v>748</v>
      </c>
      <c r="F48" s="586"/>
      <c r="G48" s="261" t="s">
        <v>749</v>
      </c>
      <c r="H48" s="261"/>
      <c r="I48" s="260" t="s">
        <v>750</v>
      </c>
      <c r="J48" s="263"/>
    </row>
    <row r="49" spans="2:10" s="264" customFormat="1" ht="101.25" x14ac:dyDescent="0.25">
      <c r="B49" s="623"/>
      <c r="C49" s="584"/>
      <c r="D49" s="259" t="s">
        <v>711</v>
      </c>
      <c r="E49" s="586" t="s">
        <v>751</v>
      </c>
      <c r="F49" s="586"/>
      <c r="G49" s="261" t="s">
        <v>749</v>
      </c>
      <c r="H49" s="261" t="s">
        <v>851</v>
      </c>
      <c r="I49" s="261" t="s">
        <v>852</v>
      </c>
      <c r="J49" s="263"/>
    </row>
    <row r="50" spans="2:10" s="264" customFormat="1" ht="41.25" thickBot="1" x14ac:dyDescent="0.3">
      <c r="B50" s="623"/>
      <c r="C50" s="585"/>
      <c r="D50" s="259" t="s">
        <v>712</v>
      </c>
      <c r="E50" s="586" t="s">
        <v>752</v>
      </c>
      <c r="F50" s="586"/>
      <c r="G50" s="261" t="s">
        <v>753</v>
      </c>
      <c r="H50" s="261" t="s">
        <v>853</v>
      </c>
      <c r="I50" s="265" t="s">
        <v>854</v>
      </c>
      <c r="J50" s="263"/>
    </row>
    <row r="51" spans="2:10" s="264" customFormat="1" ht="86.25" customHeight="1" thickBot="1" x14ac:dyDescent="0.3">
      <c r="B51" s="623"/>
      <c r="C51" s="612" t="s">
        <v>655</v>
      </c>
      <c r="D51" s="259" t="s">
        <v>706</v>
      </c>
      <c r="E51" s="605" t="s">
        <v>713</v>
      </c>
      <c r="F51" s="606"/>
      <c r="G51" s="261" t="s">
        <v>1290</v>
      </c>
      <c r="H51" s="268" t="s">
        <v>1291</v>
      </c>
      <c r="I51" s="268" t="s">
        <v>715</v>
      </c>
      <c r="J51" s="263"/>
    </row>
    <row r="52" spans="2:10" s="264" customFormat="1" ht="61.5" thickBot="1" x14ac:dyDescent="0.3">
      <c r="B52" s="623"/>
      <c r="C52" s="613"/>
      <c r="D52" s="259" t="s">
        <v>707</v>
      </c>
      <c r="E52" s="268" t="s">
        <v>716</v>
      </c>
      <c r="F52" s="269"/>
      <c r="G52" s="268" t="s">
        <v>1294</v>
      </c>
      <c r="H52" s="270" t="s">
        <v>1295</v>
      </c>
      <c r="I52" s="268" t="s">
        <v>1296</v>
      </c>
      <c r="J52" s="263"/>
    </row>
    <row r="53" spans="2:10" s="264" customFormat="1" ht="61.5" thickBot="1" x14ac:dyDescent="0.3">
      <c r="B53" s="623"/>
      <c r="C53" s="613"/>
      <c r="D53" s="259" t="s">
        <v>708</v>
      </c>
      <c r="E53" s="607" t="s">
        <v>718</v>
      </c>
      <c r="F53" s="608"/>
      <c r="G53" s="268" t="s">
        <v>1297</v>
      </c>
      <c r="H53" s="270" t="s">
        <v>720</v>
      </c>
      <c r="I53" s="270" t="s">
        <v>1298</v>
      </c>
      <c r="J53" s="263"/>
    </row>
    <row r="54" spans="2:10" s="264" customFormat="1" ht="61.5" thickBot="1" x14ac:dyDescent="0.3">
      <c r="B54" s="623"/>
      <c r="C54" s="613"/>
      <c r="D54" s="259" t="s">
        <v>865</v>
      </c>
      <c r="E54" s="607" t="s">
        <v>721</v>
      </c>
      <c r="F54" s="609"/>
      <c r="G54" s="268" t="s">
        <v>723</v>
      </c>
      <c r="H54" s="271" t="s">
        <v>1299</v>
      </c>
      <c r="I54" s="271" t="s">
        <v>724</v>
      </c>
      <c r="J54" s="263"/>
    </row>
    <row r="55" spans="2:10" s="264" customFormat="1" ht="61.5" customHeight="1" thickBot="1" x14ac:dyDescent="0.3">
      <c r="B55" s="623"/>
      <c r="C55" s="613"/>
      <c r="D55" s="259" t="s">
        <v>866</v>
      </c>
      <c r="E55" s="607" t="s">
        <v>725</v>
      </c>
      <c r="F55" s="609"/>
      <c r="G55" s="268" t="s">
        <v>1300</v>
      </c>
      <c r="H55" s="272" t="s">
        <v>727</v>
      </c>
      <c r="I55" s="272" t="s">
        <v>728</v>
      </c>
      <c r="J55" s="263"/>
    </row>
    <row r="56" spans="2:10" s="264" customFormat="1" ht="81.75" customHeight="1" thickBot="1" x14ac:dyDescent="0.3">
      <c r="B56" s="623"/>
      <c r="C56" s="613"/>
      <c r="D56" s="259" t="s">
        <v>875</v>
      </c>
      <c r="E56" s="607" t="s">
        <v>729</v>
      </c>
      <c r="F56" s="609"/>
      <c r="G56" s="268" t="s">
        <v>1300</v>
      </c>
      <c r="H56" s="273" t="s">
        <v>731</v>
      </c>
      <c r="I56" s="273" t="s">
        <v>732</v>
      </c>
      <c r="J56" s="263"/>
    </row>
    <row r="57" spans="2:10" s="264" customFormat="1" ht="41.25" thickBot="1" x14ac:dyDescent="0.3">
      <c r="B57" s="623"/>
      <c r="C57" s="613"/>
      <c r="D57" s="259" t="s">
        <v>883</v>
      </c>
      <c r="E57" s="610" t="s">
        <v>733</v>
      </c>
      <c r="F57" s="611"/>
      <c r="G57" s="268" t="s">
        <v>1300</v>
      </c>
      <c r="H57" s="274" t="s">
        <v>735</v>
      </c>
      <c r="I57" s="274" t="s">
        <v>736</v>
      </c>
      <c r="J57" s="263"/>
    </row>
    <row r="58" spans="2:10" s="264" customFormat="1" ht="61.5" thickBot="1" x14ac:dyDescent="0.3">
      <c r="B58" s="623"/>
      <c r="C58" s="613"/>
      <c r="D58" s="259" t="s">
        <v>778</v>
      </c>
      <c r="E58" s="610" t="s">
        <v>737</v>
      </c>
      <c r="F58" s="611"/>
      <c r="G58" s="268" t="s">
        <v>1300</v>
      </c>
      <c r="H58" s="270" t="s">
        <v>739</v>
      </c>
      <c r="I58" s="274" t="s">
        <v>740</v>
      </c>
      <c r="J58" s="263"/>
    </row>
    <row r="59" spans="2:10" s="264" customFormat="1" ht="61.5" thickBot="1" x14ac:dyDescent="0.3">
      <c r="B59" s="623"/>
      <c r="C59" s="613"/>
      <c r="D59" s="259" t="s">
        <v>709</v>
      </c>
      <c r="E59" s="610" t="s">
        <v>741</v>
      </c>
      <c r="F59" s="611"/>
      <c r="G59" s="268" t="s">
        <v>1301</v>
      </c>
      <c r="H59" s="274" t="s">
        <v>743</v>
      </c>
      <c r="I59" s="274" t="s">
        <v>740</v>
      </c>
      <c r="J59" s="263"/>
    </row>
    <row r="60" spans="2:10" s="264" customFormat="1" ht="41.25" thickBot="1" x14ac:dyDescent="0.3">
      <c r="B60" s="623"/>
      <c r="C60" s="613"/>
      <c r="D60" s="259" t="s">
        <v>710</v>
      </c>
      <c r="E60" s="610" t="s">
        <v>744</v>
      </c>
      <c r="F60" s="611"/>
      <c r="G60" s="268" t="s">
        <v>1302</v>
      </c>
      <c r="H60" s="274" t="s">
        <v>746</v>
      </c>
      <c r="I60" s="274" t="s">
        <v>747</v>
      </c>
      <c r="J60" s="263"/>
    </row>
    <row r="61" spans="2:10" s="264" customFormat="1" ht="60.75" x14ac:dyDescent="0.25">
      <c r="B61" s="623"/>
      <c r="C61" s="613"/>
      <c r="D61" s="259" t="s">
        <v>1165</v>
      </c>
      <c r="E61" s="610" t="s">
        <v>748</v>
      </c>
      <c r="F61" s="611"/>
      <c r="G61" s="647" t="s">
        <v>1304</v>
      </c>
      <c r="H61" s="649" t="s">
        <v>1306</v>
      </c>
      <c r="I61" s="651" t="s">
        <v>1305</v>
      </c>
      <c r="J61" s="263"/>
    </row>
    <row r="62" spans="2:10" s="264" customFormat="1" ht="41.25" thickBot="1" x14ac:dyDescent="0.3">
      <c r="B62" s="623"/>
      <c r="C62" s="613"/>
      <c r="D62" s="259" t="s">
        <v>711</v>
      </c>
      <c r="E62" s="610" t="s">
        <v>751</v>
      </c>
      <c r="F62" s="611"/>
      <c r="G62" s="648"/>
      <c r="H62" s="650"/>
      <c r="I62" s="652"/>
      <c r="J62" s="263"/>
    </row>
    <row r="63" spans="2:10" s="264" customFormat="1" ht="61.5" thickBot="1" x14ac:dyDescent="0.3">
      <c r="B63" s="623"/>
      <c r="C63" s="614"/>
      <c r="D63" s="259" t="s">
        <v>712</v>
      </c>
      <c r="E63" s="658" t="s">
        <v>752</v>
      </c>
      <c r="F63" s="659"/>
      <c r="G63" s="268" t="s">
        <v>1308</v>
      </c>
      <c r="H63" s="270" t="s">
        <v>1307</v>
      </c>
      <c r="I63" s="270" t="s">
        <v>1309</v>
      </c>
      <c r="J63" s="263"/>
    </row>
    <row r="64" spans="2:10" s="264" customFormat="1" ht="61.5" thickBot="1" x14ac:dyDescent="0.3">
      <c r="B64" s="623"/>
      <c r="C64" s="604" t="s">
        <v>656</v>
      </c>
      <c r="D64" s="259" t="s">
        <v>706</v>
      </c>
      <c r="E64" s="605" t="s">
        <v>713</v>
      </c>
      <c r="F64" s="606"/>
      <c r="G64" s="261" t="s">
        <v>1290</v>
      </c>
      <c r="H64" s="261" t="s">
        <v>754</v>
      </c>
      <c r="I64" s="261" t="s">
        <v>715</v>
      </c>
      <c r="J64" s="263"/>
    </row>
    <row r="65" spans="2:10" s="264" customFormat="1" ht="61.5" thickBot="1" x14ac:dyDescent="0.3">
      <c r="B65" s="623"/>
      <c r="C65" s="604"/>
      <c r="D65" s="259" t="s">
        <v>707</v>
      </c>
      <c r="E65" s="268" t="s">
        <v>716</v>
      </c>
      <c r="F65" s="269"/>
      <c r="G65" s="268" t="s">
        <v>1294</v>
      </c>
      <c r="H65" s="275"/>
      <c r="I65" s="268" t="s">
        <v>1296</v>
      </c>
      <c r="J65" s="263"/>
    </row>
    <row r="66" spans="2:10" s="264" customFormat="1" ht="61.5" thickBot="1" x14ac:dyDescent="0.3">
      <c r="B66" s="623"/>
      <c r="C66" s="604"/>
      <c r="D66" s="259" t="s">
        <v>708</v>
      </c>
      <c r="E66" s="607" t="s">
        <v>718</v>
      </c>
      <c r="F66" s="608"/>
      <c r="G66" s="268" t="s">
        <v>1297</v>
      </c>
      <c r="H66" s="261" t="s">
        <v>755</v>
      </c>
      <c r="I66" s="261" t="s">
        <v>756</v>
      </c>
      <c r="J66" s="263"/>
    </row>
    <row r="67" spans="2:10" s="264" customFormat="1" ht="61.5" thickBot="1" x14ac:dyDescent="0.3">
      <c r="B67" s="623"/>
      <c r="C67" s="604"/>
      <c r="D67" s="259" t="s">
        <v>865</v>
      </c>
      <c r="E67" s="607" t="s">
        <v>721</v>
      </c>
      <c r="F67" s="609"/>
      <c r="G67" s="268" t="s">
        <v>723</v>
      </c>
      <c r="H67" s="271" t="s">
        <v>1310</v>
      </c>
      <c r="I67" s="271" t="s">
        <v>724</v>
      </c>
      <c r="J67" s="263"/>
    </row>
    <row r="68" spans="2:10" s="264" customFormat="1" ht="61.5" customHeight="1" thickBot="1" x14ac:dyDescent="0.3">
      <c r="B68" s="623"/>
      <c r="C68" s="604"/>
      <c r="D68" s="259" t="s">
        <v>866</v>
      </c>
      <c r="E68" s="607" t="s">
        <v>725</v>
      </c>
      <c r="F68" s="609"/>
      <c r="G68" s="268" t="s">
        <v>1300</v>
      </c>
      <c r="H68" s="276" t="s">
        <v>757</v>
      </c>
      <c r="I68" s="276" t="s">
        <v>758</v>
      </c>
      <c r="J68" s="263"/>
    </row>
    <row r="69" spans="2:10" s="264" customFormat="1" ht="81.75" customHeight="1" thickBot="1" x14ac:dyDescent="0.3">
      <c r="B69" s="623"/>
      <c r="C69" s="604"/>
      <c r="D69" s="259" t="s">
        <v>875</v>
      </c>
      <c r="E69" s="607" t="s">
        <v>729</v>
      </c>
      <c r="F69" s="609"/>
      <c r="G69" s="268" t="s">
        <v>1300</v>
      </c>
      <c r="H69" s="261" t="s">
        <v>759</v>
      </c>
      <c r="I69" s="261" t="s">
        <v>760</v>
      </c>
      <c r="J69" s="263"/>
    </row>
    <row r="70" spans="2:10" s="264" customFormat="1" ht="41.25" thickBot="1" x14ac:dyDescent="0.3">
      <c r="B70" s="623"/>
      <c r="C70" s="604"/>
      <c r="D70" s="259" t="s">
        <v>883</v>
      </c>
      <c r="E70" s="610" t="s">
        <v>733</v>
      </c>
      <c r="F70" s="611"/>
      <c r="G70" s="268" t="s">
        <v>1300</v>
      </c>
      <c r="H70" s="260" t="s">
        <v>761</v>
      </c>
      <c r="I70" s="260" t="s">
        <v>762</v>
      </c>
      <c r="J70" s="263"/>
    </row>
    <row r="71" spans="2:10" s="264" customFormat="1" ht="61.5" thickBot="1" x14ac:dyDescent="0.3">
      <c r="B71" s="623"/>
      <c r="C71" s="604"/>
      <c r="D71" s="259" t="s">
        <v>778</v>
      </c>
      <c r="E71" s="610" t="s">
        <v>737</v>
      </c>
      <c r="F71" s="611"/>
      <c r="G71" s="268" t="s">
        <v>1300</v>
      </c>
      <c r="H71" s="261" t="s">
        <v>763</v>
      </c>
      <c r="I71" s="260" t="s">
        <v>740</v>
      </c>
      <c r="J71" s="263"/>
    </row>
    <row r="72" spans="2:10" s="264" customFormat="1" ht="61.5" thickBot="1" x14ac:dyDescent="0.3">
      <c r="B72" s="623"/>
      <c r="C72" s="604"/>
      <c r="D72" s="259" t="s">
        <v>709</v>
      </c>
      <c r="E72" s="610" t="s">
        <v>741</v>
      </c>
      <c r="F72" s="611"/>
      <c r="G72" s="268" t="s">
        <v>1301</v>
      </c>
      <c r="H72" s="260" t="s">
        <v>1311</v>
      </c>
      <c r="I72" s="260" t="s">
        <v>740</v>
      </c>
      <c r="J72" s="263"/>
    </row>
    <row r="73" spans="2:10" s="264" customFormat="1" ht="41.25" thickBot="1" x14ac:dyDescent="0.3">
      <c r="B73" s="623"/>
      <c r="C73" s="604"/>
      <c r="D73" s="259" t="s">
        <v>710</v>
      </c>
      <c r="E73" s="610" t="s">
        <v>744</v>
      </c>
      <c r="F73" s="611"/>
      <c r="G73" s="268" t="s">
        <v>1302</v>
      </c>
      <c r="H73" s="260" t="s">
        <v>1312</v>
      </c>
      <c r="I73" s="260" t="s">
        <v>1313</v>
      </c>
      <c r="J73" s="263"/>
    </row>
    <row r="74" spans="2:10" s="264" customFormat="1" ht="60.75" x14ac:dyDescent="0.25">
      <c r="B74" s="623"/>
      <c r="C74" s="604"/>
      <c r="D74" s="259" t="s">
        <v>1165</v>
      </c>
      <c r="E74" s="610" t="s">
        <v>748</v>
      </c>
      <c r="F74" s="611"/>
      <c r="G74" s="647" t="s">
        <v>1304</v>
      </c>
      <c r="H74" s="649" t="s">
        <v>1306</v>
      </c>
      <c r="I74" s="651" t="s">
        <v>1305</v>
      </c>
      <c r="J74" s="263"/>
    </row>
    <row r="75" spans="2:10" s="264" customFormat="1" ht="41.25" thickBot="1" x14ac:dyDescent="0.3">
      <c r="B75" s="623"/>
      <c r="C75" s="604"/>
      <c r="D75" s="259" t="s">
        <v>711</v>
      </c>
      <c r="E75" s="610" t="s">
        <v>751</v>
      </c>
      <c r="F75" s="611"/>
      <c r="G75" s="648"/>
      <c r="H75" s="650"/>
      <c r="I75" s="652"/>
      <c r="J75" s="263"/>
    </row>
    <row r="76" spans="2:10" s="264" customFormat="1" ht="61.5" thickBot="1" x14ac:dyDescent="0.3">
      <c r="B76" s="623"/>
      <c r="C76" s="604"/>
      <c r="D76" s="259" t="s">
        <v>712</v>
      </c>
      <c r="E76" s="586" t="s">
        <v>752</v>
      </c>
      <c r="F76" s="586"/>
      <c r="G76" s="268" t="s">
        <v>1308</v>
      </c>
      <c r="H76" s="270" t="s">
        <v>1307</v>
      </c>
      <c r="I76" s="270" t="s">
        <v>1309</v>
      </c>
      <c r="J76" s="263"/>
    </row>
    <row r="77" spans="2:10" s="264" customFormat="1" ht="60.75" x14ac:dyDescent="0.25">
      <c r="B77" s="623"/>
      <c r="C77" s="583" t="s">
        <v>657</v>
      </c>
      <c r="D77" s="259" t="s">
        <v>765</v>
      </c>
      <c r="E77" s="596" t="s">
        <v>713</v>
      </c>
      <c r="F77" s="597"/>
      <c r="G77" s="277" t="s">
        <v>714</v>
      </c>
      <c r="H77" s="268" t="s">
        <v>1291</v>
      </c>
      <c r="I77" s="268" t="s">
        <v>715</v>
      </c>
      <c r="J77" s="263"/>
    </row>
    <row r="78" spans="2:10" s="264" customFormat="1" ht="40.5" x14ac:dyDescent="0.25">
      <c r="B78" s="623"/>
      <c r="C78" s="584"/>
      <c r="D78" s="259" t="s">
        <v>707</v>
      </c>
      <c r="E78" s="598" t="s">
        <v>716</v>
      </c>
      <c r="F78" s="599"/>
      <c r="G78" s="277" t="s">
        <v>717</v>
      </c>
      <c r="H78" s="261"/>
      <c r="I78" s="375"/>
      <c r="J78" s="263"/>
    </row>
    <row r="79" spans="2:10" s="264" customFormat="1" x14ac:dyDescent="0.25">
      <c r="B79" s="623"/>
      <c r="C79" s="584"/>
      <c r="D79" s="653" t="s">
        <v>864</v>
      </c>
      <c r="E79" s="277" t="s">
        <v>861</v>
      </c>
      <c r="F79" s="602"/>
      <c r="G79" s="598" t="s">
        <v>1314</v>
      </c>
      <c r="H79" s="271" t="s">
        <v>1315</v>
      </c>
      <c r="I79" s="271" t="s">
        <v>1315</v>
      </c>
      <c r="J79" s="263"/>
    </row>
    <row r="80" spans="2:10" s="264" customFormat="1" ht="21" thickBot="1" x14ac:dyDescent="0.3">
      <c r="B80" s="623"/>
      <c r="C80" s="584"/>
      <c r="D80" s="654"/>
      <c r="E80" s="277" t="s">
        <v>862</v>
      </c>
      <c r="F80" s="603"/>
      <c r="G80" s="600" t="s">
        <v>863</v>
      </c>
      <c r="H80" s="271" t="s">
        <v>1316</v>
      </c>
      <c r="I80" s="271" t="s">
        <v>1316</v>
      </c>
      <c r="J80" s="263"/>
    </row>
    <row r="81" spans="2:10" s="264" customFormat="1" ht="61.5" thickBot="1" x14ac:dyDescent="0.3">
      <c r="B81" s="623"/>
      <c r="C81" s="584"/>
      <c r="D81" s="259" t="s">
        <v>865</v>
      </c>
      <c r="E81" s="598" t="s">
        <v>721</v>
      </c>
      <c r="F81" s="599"/>
      <c r="G81" s="268" t="s">
        <v>723</v>
      </c>
      <c r="H81" s="271" t="s">
        <v>1310</v>
      </c>
      <c r="I81" s="271" t="s">
        <v>724</v>
      </c>
      <c r="J81" s="263"/>
    </row>
    <row r="82" spans="2:10" s="264" customFormat="1" ht="20.25" customHeight="1" x14ac:dyDescent="0.25">
      <c r="B82" s="623"/>
      <c r="C82" s="584"/>
      <c r="D82" s="259" t="s">
        <v>866</v>
      </c>
      <c r="E82" s="600" t="s">
        <v>774</v>
      </c>
      <c r="F82" s="601"/>
      <c r="G82" s="268" t="s">
        <v>1300</v>
      </c>
      <c r="H82" s="277" t="s">
        <v>867</v>
      </c>
      <c r="I82" s="277" t="s">
        <v>867</v>
      </c>
      <c r="J82" s="263"/>
    </row>
    <row r="83" spans="2:10" s="264" customFormat="1" x14ac:dyDescent="0.25">
      <c r="B83" s="623"/>
      <c r="C83" s="584"/>
      <c r="D83" s="259"/>
      <c r="E83" s="600" t="s">
        <v>868</v>
      </c>
      <c r="F83" s="601"/>
      <c r="G83" s="598"/>
      <c r="I83" s="278" t="s">
        <v>869</v>
      </c>
      <c r="J83" s="263"/>
    </row>
    <row r="84" spans="2:10" s="264" customFormat="1" x14ac:dyDescent="0.25">
      <c r="B84" s="623"/>
      <c r="C84" s="584"/>
      <c r="D84" s="259"/>
      <c r="E84" s="600" t="s">
        <v>870</v>
      </c>
      <c r="F84" s="601"/>
      <c r="G84" s="600" t="s">
        <v>871</v>
      </c>
      <c r="H84" s="277" t="s">
        <v>871</v>
      </c>
      <c r="I84" s="277" t="s">
        <v>872</v>
      </c>
      <c r="J84" s="263"/>
    </row>
    <row r="85" spans="2:10" s="264" customFormat="1" ht="21" thickBot="1" x14ac:dyDescent="0.3">
      <c r="B85" s="623"/>
      <c r="C85" s="584"/>
      <c r="D85" s="259"/>
      <c r="E85" s="600" t="s">
        <v>873</v>
      </c>
      <c r="F85" s="601"/>
      <c r="G85" s="372"/>
      <c r="I85" s="277" t="s">
        <v>874</v>
      </c>
      <c r="J85" s="263"/>
    </row>
    <row r="86" spans="2:10" s="264" customFormat="1" ht="61.5" customHeight="1" x14ac:dyDescent="0.25">
      <c r="B86" s="623"/>
      <c r="C86" s="584"/>
      <c r="D86" s="259" t="s">
        <v>875</v>
      </c>
      <c r="E86" s="600" t="s">
        <v>876</v>
      </c>
      <c r="F86" s="601"/>
      <c r="G86" s="268" t="s">
        <v>1300</v>
      </c>
      <c r="H86" s="277"/>
      <c r="I86" s="279"/>
      <c r="J86" s="263"/>
    </row>
    <row r="87" spans="2:10" s="264" customFormat="1" x14ac:dyDescent="0.25">
      <c r="B87" s="623"/>
      <c r="C87" s="584"/>
      <c r="D87" s="259"/>
      <c r="E87" s="600" t="s">
        <v>877</v>
      </c>
      <c r="F87" s="601"/>
      <c r="G87" s="372"/>
      <c r="I87" s="277" t="s">
        <v>878</v>
      </c>
      <c r="J87" s="263"/>
    </row>
    <row r="88" spans="2:10" s="264" customFormat="1" x14ac:dyDescent="0.25">
      <c r="B88" s="623"/>
      <c r="C88" s="584"/>
      <c r="D88" s="259"/>
      <c r="E88" s="600" t="s">
        <v>879</v>
      </c>
      <c r="F88" s="601"/>
      <c r="G88" s="373"/>
      <c r="I88" s="277" t="s">
        <v>880</v>
      </c>
      <c r="J88" s="263"/>
    </row>
    <row r="89" spans="2:10" ht="21" thickBot="1" x14ac:dyDescent="0.3">
      <c r="B89" s="623"/>
      <c r="C89" s="584"/>
      <c r="D89" s="259"/>
      <c r="E89" s="600" t="s">
        <v>881</v>
      </c>
      <c r="F89" s="601"/>
      <c r="G89" s="372"/>
      <c r="H89" s="277"/>
      <c r="I89" s="277" t="s">
        <v>882</v>
      </c>
      <c r="J89" s="280"/>
    </row>
    <row r="90" spans="2:10" ht="64.5" customHeight="1" thickBot="1" x14ac:dyDescent="0.3">
      <c r="B90" s="623"/>
      <c r="C90" s="584"/>
      <c r="D90" s="259" t="s">
        <v>883</v>
      </c>
      <c r="E90" s="600" t="s">
        <v>701</v>
      </c>
      <c r="F90" s="601"/>
      <c r="G90" s="268" t="s">
        <v>1300</v>
      </c>
      <c r="H90" s="277"/>
      <c r="I90" s="279"/>
    </row>
    <row r="91" spans="2:10" ht="61.5" thickBot="1" x14ac:dyDescent="0.3">
      <c r="B91" s="623"/>
      <c r="C91" s="584"/>
      <c r="D91" s="259" t="s">
        <v>778</v>
      </c>
      <c r="E91" s="600" t="s">
        <v>737</v>
      </c>
      <c r="F91" s="601"/>
      <c r="G91" s="268" t="s">
        <v>1300</v>
      </c>
      <c r="H91" s="281"/>
      <c r="I91" s="282"/>
    </row>
    <row r="92" spans="2:10" ht="60.75" x14ac:dyDescent="0.25">
      <c r="B92" s="623"/>
      <c r="C92" s="584"/>
      <c r="D92" s="259" t="s">
        <v>884</v>
      </c>
      <c r="E92" s="600" t="s">
        <v>885</v>
      </c>
      <c r="F92" s="601"/>
      <c r="G92" s="268" t="s">
        <v>1300</v>
      </c>
      <c r="H92" s="277"/>
      <c r="I92" s="277" t="s">
        <v>886</v>
      </c>
    </row>
    <row r="93" spans="2:10" ht="20.25" customHeight="1" x14ac:dyDescent="0.25">
      <c r="B93" s="623"/>
      <c r="C93" s="584"/>
      <c r="D93" s="259" t="s">
        <v>710</v>
      </c>
      <c r="E93" s="600" t="s">
        <v>785</v>
      </c>
      <c r="F93" s="601"/>
      <c r="G93" s="372" t="s">
        <v>894</v>
      </c>
      <c r="H93" s="277"/>
      <c r="I93" s="277" t="s">
        <v>887</v>
      </c>
    </row>
    <row r="94" spans="2:10" x14ac:dyDescent="0.25">
      <c r="B94" s="623"/>
      <c r="C94" s="584"/>
      <c r="D94" s="259"/>
      <c r="E94" s="600" t="s">
        <v>787</v>
      </c>
      <c r="F94" s="601"/>
      <c r="G94" s="373"/>
      <c r="H94" s="277"/>
      <c r="I94" s="277" t="s">
        <v>888</v>
      </c>
    </row>
    <row r="95" spans="2:10" ht="20.25" customHeight="1" x14ac:dyDescent="0.25">
      <c r="B95" s="623"/>
      <c r="C95" s="584"/>
      <c r="D95" s="259" t="s">
        <v>1166</v>
      </c>
      <c r="E95" s="600" t="s">
        <v>790</v>
      </c>
      <c r="F95" s="601"/>
      <c r="G95" s="372" t="s">
        <v>1317</v>
      </c>
      <c r="H95" s="277"/>
      <c r="I95" s="279"/>
    </row>
    <row r="96" spans="2:10" ht="81.75" customHeight="1" x14ac:dyDescent="0.25">
      <c r="B96" s="623"/>
      <c r="C96" s="584"/>
      <c r="D96" s="259" t="s">
        <v>889</v>
      </c>
      <c r="E96" s="600" t="s">
        <v>790</v>
      </c>
      <c r="F96" s="601"/>
      <c r="G96" s="372" t="s">
        <v>1318</v>
      </c>
      <c r="H96" s="277" t="s">
        <v>890</v>
      </c>
      <c r="I96" s="277" t="s">
        <v>891</v>
      </c>
    </row>
    <row r="97" spans="2:9" ht="61.5" customHeight="1" x14ac:dyDescent="0.25">
      <c r="B97" s="623"/>
      <c r="C97" s="584"/>
      <c r="D97" s="259" t="s">
        <v>712</v>
      </c>
      <c r="E97" s="600" t="s">
        <v>805</v>
      </c>
      <c r="F97" s="601"/>
      <c r="G97" s="372" t="s">
        <v>1320</v>
      </c>
      <c r="H97" s="277" t="s">
        <v>892</v>
      </c>
      <c r="I97" s="277" t="s">
        <v>893</v>
      </c>
    </row>
    <row r="98" spans="2:9" ht="41.25" thickBot="1" x14ac:dyDescent="0.3">
      <c r="B98" s="623"/>
      <c r="C98" s="585"/>
      <c r="D98" s="259" t="s">
        <v>807</v>
      </c>
      <c r="E98" s="600" t="s">
        <v>793</v>
      </c>
      <c r="F98" s="601"/>
      <c r="G98" s="373" t="s">
        <v>1319</v>
      </c>
      <c r="H98" s="277"/>
      <c r="I98" s="277" t="s">
        <v>895</v>
      </c>
    </row>
    <row r="99" spans="2:9" ht="60.75" x14ac:dyDescent="0.25">
      <c r="B99" s="623"/>
      <c r="C99" s="590" t="s">
        <v>658</v>
      </c>
      <c r="D99" s="259" t="s">
        <v>896</v>
      </c>
      <c r="E99" s="595" t="s">
        <v>897</v>
      </c>
      <c r="F99" s="595"/>
      <c r="G99" s="284" t="s">
        <v>714</v>
      </c>
      <c r="H99" s="284" t="s">
        <v>898</v>
      </c>
      <c r="I99" s="285" t="s">
        <v>715</v>
      </c>
    </row>
    <row r="100" spans="2:9" ht="81.75" thickBot="1" x14ac:dyDescent="0.3">
      <c r="B100" s="623"/>
      <c r="C100" s="591"/>
      <c r="D100" s="259" t="s">
        <v>899</v>
      </c>
      <c r="E100" s="587" t="s">
        <v>900</v>
      </c>
      <c r="F100" s="587"/>
      <c r="G100" s="286" t="s">
        <v>719</v>
      </c>
      <c r="H100" s="286" t="s">
        <v>901</v>
      </c>
      <c r="I100" s="287" t="s">
        <v>902</v>
      </c>
    </row>
    <row r="101" spans="2:9" ht="60.75" x14ac:dyDescent="0.25">
      <c r="B101" s="623"/>
      <c r="C101" s="591"/>
      <c r="D101" s="259" t="s">
        <v>903</v>
      </c>
      <c r="E101" s="595" t="s">
        <v>904</v>
      </c>
      <c r="F101" s="595"/>
      <c r="G101" s="284" t="s">
        <v>905</v>
      </c>
      <c r="H101" s="284" t="s">
        <v>898</v>
      </c>
      <c r="I101" s="285" t="s">
        <v>906</v>
      </c>
    </row>
    <row r="102" spans="2:9" ht="101.25" x14ac:dyDescent="0.25">
      <c r="B102" s="623"/>
      <c r="C102" s="591"/>
      <c r="D102" s="259" t="s">
        <v>907</v>
      </c>
      <c r="E102" s="586" t="s">
        <v>908</v>
      </c>
      <c r="F102" s="586"/>
      <c r="G102" s="260" t="s">
        <v>909</v>
      </c>
      <c r="H102" s="260" t="s">
        <v>910</v>
      </c>
      <c r="I102" s="288" t="s">
        <v>911</v>
      </c>
    </row>
    <row r="103" spans="2:9" ht="121.5" x14ac:dyDescent="0.25">
      <c r="B103" s="623"/>
      <c r="C103" s="591"/>
      <c r="D103" s="259" t="s">
        <v>875</v>
      </c>
      <c r="E103" s="586" t="s">
        <v>912</v>
      </c>
      <c r="F103" s="586"/>
      <c r="G103" s="260" t="s">
        <v>913</v>
      </c>
      <c r="H103" s="260" t="s">
        <v>914</v>
      </c>
      <c r="I103" s="289" t="s">
        <v>915</v>
      </c>
    </row>
    <row r="104" spans="2:9" ht="142.5" thickBot="1" x14ac:dyDescent="0.3">
      <c r="B104" s="623"/>
      <c r="C104" s="591"/>
      <c r="D104" s="259" t="s">
        <v>916</v>
      </c>
      <c r="E104" s="587" t="s">
        <v>917</v>
      </c>
      <c r="F104" s="587"/>
      <c r="G104" s="286" t="s">
        <v>734</v>
      </c>
      <c r="H104" s="286" t="s">
        <v>898</v>
      </c>
      <c r="I104" s="287" t="s">
        <v>918</v>
      </c>
    </row>
    <row r="105" spans="2:9" ht="60.75" x14ac:dyDescent="0.25">
      <c r="B105" s="623"/>
      <c r="C105" s="591"/>
      <c r="D105" s="259" t="s">
        <v>778</v>
      </c>
      <c r="E105" s="595" t="s">
        <v>919</v>
      </c>
      <c r="F105" s="595"/>
      <c r="G105" s="284" t="s">
        <v>920</v>
      </c>
      <c r="H105" s="284" t="s">
        <v>921</v>
      </c>
      <c r="I105" s="285" t="s">
        <v>922</v>
      </c>
    </row>
    <row r="106" spans="2:9" ht="81" x14ac:dyDescent="0.25">
      <c r="B106" s="623"/>
      <c r="C106" s="591"/>
      <c r="D106" s="259" t="s">
        <v>923</v>
      </c>
      <c r="E106" s="586" t="s">
        <v>924</v>
      </c>
      <c r="F106" s="586"/>
      <c r="G106" s="260" t="s">
        <v>925</v>
      </c>
      <c r="H106" s="260" t="s">
        <v>926</v>
      </c>
      <c r="I106" s="288" t="s">
        <v>927</v>
      </c>
    </row>
    <row r="107" spans="2:9" ht="61.5" thickBot="1" x14ac:dyDescent="0.3">
      <c r="B107" s="623"/>
      <c r="C107" s="591"/>
      <c r="D107" s="259" t="s">
        <v>928</v>
      </c>
      <c r="E107" s="587" t="s">
        <v>929</v>
      </c>
      <c r="F107" s="587"/>
      <c r="G107" s="286" t="s">
        <v>930</v>
      </c>
      <c r="H107" s="286" t="s">
        <v>931</v>
      </c>
      <c r="I107" s="287" t="s">
        <v>932</v>
      </c>
    </row>
    <row r="108" spans="2:9" ht="81" x14ac:dyDescent="0.25">
      <c r="B108" s="623"/>
      <c r="C108" s="591"/>
      <c r="D108" s="259" t="s">
        <v>933</v>
      </c>
      <c r="E108" s="595" t="s">
        <v>934</v>
      </c>
      <c r="F108" s="595"/>
      <c r="G108" s="284" t="s">
        <v>749</v>
      </c>
      <c r="H108" s="284" t="s">
        <v>935</v>
      </c>
      <c r="I108" s="285" t="s">
        <v>936</v>
      </c>
    </row>
    <row r="109" spans="2:9" ht="60.75" x14ac:dyDescent="0.25">
      <c r="B109" s="623"/>
      <c r="C109" s="591"/>
      <c r="D109" s="259" t="s">
        <v>937</v>
      </c>
      <c r="E109" s="586" t="s">
        <v>938</v>
      </c>
      <c r="F109" s="586"/>
      <c r="G109" s="260" t="s">
        <v>749</v>
      </c>
      <c r="H109" s="260" t="s">
        <v>935</v>
      </c>
      <c r="I109" s="288" t="s">
        <v>939</v>
      </c>
    </row>
    <row r="110" spans="2:9" ht="81" x14ac:dyDescent="0.25">
      <c r="B110" s="623"/>
      <c r="C110" s="591"/>
      <c r="D110" s="259" t="s">
        <v>940</v>
      </c>
      <c r="E110" s="586" t="s">
        <v>941</v>
      </c>
      <c r="F110" s="586"/>
      <c r="G110" s="260" t="s">
        <v>942</v>
      </c>
      <c r="H110" s="260" t="s">
        <v>935</v>
      </c>
      <c r="I110" s="288" t="s">
        <v>941</v>
      </c>
    </row>
    <row r="111" spans="2:9" ht="81.75" thickBot="1" x14ac:dyDescent="0.3">
      <c r="B111" s="623"/>
      <c r="C111" s="592"/>
      <c r="D111" s="259" t="s">
        <v>943</v>
      </c>
      <c r="E111" s="587" t="s">
        <v>944</v>
      </c>
      <c r="F111" s="587"/>
      <c r="G111" s="286" t="s">
        <v>894</v>
      </c>
      <c r="H111" s="286" t="s">
        <v>935</v>
      </c>
      <c r="I111" s="287" t="s">
        <v>945</v>
      </c>
    </row>
    <row r="112" spans="2:9" ht="61.5" thickBot="1" x14ac:dyDescent="0.3">
      <c r="B112" s="623"/>
      <c r="C112" s="583" t="s">
        <v>659</v>
      </c>
      <c r="D112" s="259" t="s">
        <v>765</v>
      </c>
      <c r="E112" s="588" t="s">
        <v>713</v>
      </c>
      <c r="F112" s="589"/>
      <c r="G112" s="259" t="s">
        <v>714</v>
      </c>
      <c r="H112" s="259" t="s">
        <v>715</v>
      </c>
      <c r="I112" s="259" t="s">
        <v>952</v>
      </c>
    </row>
    <row r="113" spans="2:9" ht="41.25" thickBot="1" x14ac:dyDescent="0.3">
      <c r="B113" s="623"/>
      <c r="C113" s="584"/>
      <c r="D113" s="259" t="s">
        <v>707</v>
      </c>
      <c r="E113" s="588" t="s">
        <v>716</v>
      </c>
      <c r="F113" s="589"/>
      <c r="G113" s="259" t="s">
        <v>717</v>
      </c>
      <c r="H113" s="259" t="s">
        <v>953</v>
      </c>
      <c r="I113" s="259" t="s">
        <v>954</v>
      </c>
    </row>
    <row r="114" spans="2:9" ht="61.5" thickBot="1" x14ac:dyDescent="0.3">
      <c r="B114" s="623"/>
      <c r="C114" s="584"/>
      <c r="D114" s="259" t="s">
        <v>864</v>
      </c>
      <c r="E114" s="588" t="s">
        <v>768</v>
      </c>
      <c r="F114" s="589"/>
      <c r="G114" s="259" t="s">
        <v>719</v>
      </c>
      <c r="H114" s="259" t="s">
        <v>946</v>
      </c>
      <c r="I114" s="259" t="s">
        <v>947</v>
      </c>
    </row>
    <row r="115" spans="2:9" ht="81.75" thickBot="1" x14ac:dyDescent="0.3">
      <c r="B115" s="623"/>
      <c r="C115" s="584"/>
      <c r="D115" s="259" t="s">
        <v>955</v>
      </c>
      <c r="E115" s="588" t="s">
        <v>774</v>
      </c>
      <c r="F115" s="589"/>
      <c r="G115" s="259" t="s">
        <v>726</v>
      </c>
      <c r="H115" s="259" t="s">
        <v>956</v>
      </c>
      <c r="I115" s="259" t="s">
        <v>957</v>
      </c>
    </row>
    <row r="116" spans="2:9" ht="122.25" thickBot="1" x14ac:dyDescent="0.3">
      <c r="B116" s="623"/>
      <c r="C116" s="584"/>
      <c r="D116" s="259" t="s">
        <v>958</v>
      </c>
      <c r="E116" s="588" t="s">
        <v>721</v>
      </c>
      <c r="F116" s="589"/>
      <c r="G116" s="259" t="s">
        <v>722</v>
      </c>
      <c r="H116" s="259" t="s">
        <v>959</v>
      </c>
      <c r="I116" s="259" t="s">
        <v>960</v>
      </c>
    </row>
    <row r="117" spans="2:9" ht="61.5" thickBot="1" x14ac:dyDescent="0.3">
      <c r="B117" s="623"/>
      <c r="C117" s="584"/>
      <c r="D117" s="259" t="s">
        <v>961</v>
      </c>
      <c r="E117" s="588" t="s">
        <v>701</v>
      </c>
      <c r="F117" s="589"/>
      <c r="G117" s="259" t="s">
        <v>734</v>
      </c>
      <c r="H117" s="259" t="s">
        <v>962</v>
      </c>
      <c r="I117" s="259" t="s">
        <v>948</v>
      </c>
    </row>
    <row r="118" spans="2:9" ht="61.5" thickBot="1" x14ac:dyDescent="0.3">
      <c r="B118" s="623"/>
      <c r="C118" s="584"/>
      <c r="D118" s="259" t="s">
        <v>778</v>
      </c>
      <c r="E118" s="588" t="s">
        <v>737</v>
      </c>
      <c r="F118" s="589"/>
      <c r="G118" s="259" t="s">
        <v>738</v>
      </c>
      <c r="H118" s="259" t="s">
        <v>963</v>
      </c>
      <c r="I118" s="259" t="s">
        <v>949</v>
      </c>
    </row>
    <row r="119" spans="2:9" ht="61.5" thickBot="1" x14ac:dyDescent="0.3">
      <c r="B119" s="623"/>
      <c r="C119" s="584"/>
      <c r="D119" s="259" t="s">
        <v>780</v>
      </c>
      <c r="E119" s="588" t="s">
        <v>781</v>
      </c>
      <c r="F119" s="589"/>
      <c r="G119" s="259" t="s">
        <v>742</v>
      </c>
      <c r="H119" s="259" t="s">
        <v>964</v>
      </c>
      <c r="I119" s="259" t="s">
        <v>965</v>
      </c>
    </row>
    <row r="120" spans="2:9" ht="41.25" thickBot="1" x14ac:dyDescent="0.3">
      <c r="B120" s="623"/>
      <c r="C120" s="584"/>
      <c r="D120" s="259" t="s">
        <v>966</v>
      </c>
      <c r="E120" s="588" t="s">
        <v>785</v>
      </c>
      <c r="F120" s="589"/>
      <c r="G120" s="259" t="s">
        <v>745</v>
      </c>
      <c r="H120" s="259" t="s">
        <v>967</v>
      </c>
      <c r="I120" s="259" t="s">
        <v>968</v>
      </c>
    </row>
    <row r="121" spans="2:9" ht="41.25" thickBot="1" x14ac:dyDescent="0.3">
      <c r="B121" s="623"/>
      <c r="C121" s="584"/>
      <c r="D121" s="259" t="s">
        <v>969</v>
      </c>
      <c r="E121" s="588" t="s">
        <v>791</v>
      </c>
      <c r="F121" s="589"/>
      <c r="G121" s="259" t="s">
        <v>749</v>
      </c>
      <c r="H121" s="259" t="s">
        <v>970</v>
      </c>
      <c r="I121" s="259" t="s">
        <v>971</v>
      </c>
    </row>
    <row r="122" spans="2:9" ht="61.5" thickBot="1" x14ac:dyDescent="0.3">
      <c r="B122" s="623"/>
      <c r="C122" s="584"/>
      <c r="D122" s="259" t="s">
        <v>972</v>
      </c>
      <c r="E122" s="588" t="s">
        <v>796</v>
      </c>
      <c r="F122" s="589"/>
      <c r="G122" s="259" t="s">
        <v>973</v>
      </c>
      <c r="H122" s="259" t="s">
        <v>951</v>
      </c>
      <c r="I122" s="259" t="s">
        <v>950</v>
      </c>
    </row>
    <row r="123" spans="2:9" ht="61.5" thickBot="1" x14ac:dyDescent="0.3">
      <c r="B123" s="623"/>
      <c r="C123" s="585"/>
      <c r="D123" s="259" t="s">
        <v>974</v>
      </c>
      <c r="E123" s="627" t="s">
        <v>975</v>
      </c>
      <c r="F123" s="628"/>
      <c r="G123" s="259" t="s">
        <v>976</v>
      </c>
      <c r="H123" s="259" t="s">
        <v>977</v>
      </c>
      <c r="I123" s="259" t="s">
        <v>978</v>
      </c>
    </row>
    <row r="124" spans="2:9" ht="21" thickBot="1" x14ac:dyDescent="0.3">
      <c r="B124" s="623"/>
      <c r="C124" s="283"/>
      <c r="D124" s="259"/>
      <c r="E124" s="291"/>
      <c r="F124" s="292"/>
      <c r="G124" s="293"/>
      <c r="H124" s="290"/>
      <c r="I124" s="290"/>
    </row>
    <row r="125" spans="2:9" ht="60.75" x14ac:dyDescent="0.25">
      <c r="B125" s="623"/>
      <c r="C125" s="590" t="s">
        <v>660</v>
      </c>
      <c r="D125" s="259" t="s">
        <v>765</v>
      </c>
      <c r="E125" s="593" t="s">
        <v>713</v>
      </c>
      <c r="F125" s="593"/>
      <c r="G125" s="260" t="s">
        <v>714</v>
      </c>
      <c r="H125" s="374" t="s">
        <v>1321</v>
      </c>
      <c r="I125" s="260" t="s">
        <v>715</v>
      </c>
    </row>
    <row r="126" spans="2:9" ht="40.5" x14ac:dyDescent="0.25">
      <c r="B126" s="623"/>
      <c r="C126" s="591"/>
      <c r="D126" s="259" t="s">
        <v>979</v>
      </c>
      <c r="E126" s="594"/>
      <c r="F126" s="594"/>
      <c r="G126" s="262"/>
      <c r="H126" s="275"/>
      <c r="I126" s="294"/>
    </row>
    <row r="127" spans="2:9" ht="60.75" x14ac:dyDescent="0.25">
      <c r="B127" s="623"/>
      <c r="C127" s="591"/>
      <c r="D127" s="259" t="s">
        <v>708</v>
      </c>
      <c r="E127" s="593" t="s">
        <v>980</v>
      </c>
      <c r="F127" s="593"/>
      <c r="G127" s="261" t="s">
        <v>719</v>
      </c>
      <c r="H127" s="265" t="s">
        <v>981</v>
      </c>
      <c r="I127" s="295" t="s">
        <v>982</v>
      </c>
    </row>
    <row r="128" spans="2:9" ht="60.75" x14ac:dyDescent="0.25">
      <c r="B128" s="623"/>
      <c r="C128" s="591"/>
      <c r="D128" s="259" t="s">
        <v>1167</v>
      </c>
      <c r="E128" s="586" t="s">
        <v>721</v>
      </c>
      <c r="F128" s="586"/>
      <c r="G128" s="260" t="s">
        <v>722</v>
      </c>
      <c r="H128" s="265" t="s">
        <v>983</v>
      </c>
      <c r="I128" s="288" t="s">
        <v>724</v>
      </c>
    </row>
    <row r="129" spans="2:9" ht="81" x14ac:dyDescent="0.25">
      <c r="B129" s="623"/>
      <c r="C129" s="591"/>
      <c r="D129" s="259" t="s">
        <v>1168</v>
      </c>
      <c r="E129" s="586" t="s">
        <v>984</v>
      </c>
      <c r="F129" s="586"/>
      <c r="G129" s="260" t="s">
        <v>726</v>
      </c>
      <c r="H129" s="265" t="s">
        <v>985</v>
      </c>
      <c r="I129" s="295" t="s">
        <v>986</v>
      </c>
    </row>
    <row r="130" spans="2:9" ht="60.75" x14ac:dyDescent="0.25">
      <c r="B130" s="623"/>
      <c r="C130" s="591"/>
      <c r="D130" s="259" t="s">
        <v>1163</v>
      </c>
      <c r="E130" s="586" t="s">
        <v>987</v>
      </c>
      <c r="F130" s="586"/>
      <c r="G130" s="260" t="s">
        <v>730</v>
      </c>
      <c r="H130" s="265" t="s">
        <v>988</v>
      </c>
      <c r="I130" s="296" t="s">
        <v>1169</v>
      </c>
    </row>
    <row r="131" spans="2:9" ht="40.5" x14ac:dyDescent="0.25">
      <c r="B131" s="623"/>
      <c r="C131" s="591"/>
      <c r="D131" s="259" t="s">
        <v>1164</v>
      </c>
      <c r="E131" s="586" t="s">
        <v>989</v>
      </c>
      <c r="F131" s="586"/>
      <c r="G131" s="275" t="s">
        <v>734</v>
      </c>
      <c r="H131" s="265" t="s">
        <v>990</v>
      </c>
      <c r="I131" s="296" t="s">
        <v>991</v>
      </c>
    </row>
    <row r="132" spans="2:9" ht="60.75" x14ac:dyDescent="0.25">
      <c r="B132" s="623"/>
      <c r="C132" s="591"/>
      <c r="D132" s="259" t="s">
        <v>1170</v>
      </c>
      <c r="E132" s="586" t="s">
        <v>737</v>
      </c>
      <c r="F132" s="586"/>
      <c r="G132" s="260" t="s">
        <v>738</v>
      </c>
      <c r="H132" s="265" t="s">
        <v>992</v>
      </c>
      <c r="I132" s="288" t="s">
        <v>740</v>
      </c>
    </row>
    <row r="133" spans="2:9" ht="60.75" x14ac:dyDescent="0.25">
      <c r="B133" s="623"/>
      <c r="C133" s="591"/>
      <c r="D133" s="259" t="s">
        <v>884</v>
      </c>
      <c r="E133" s="586" t="s">
        <v>885</v>
      </c>
      <c r="F133" s="586"/>
      <c r="G133" s="260" t="s">
        <v>742</v>
      </c>
      <c r="H133" s="265" t="s">
        <v>993</v>
      </c>
      <c r="I133" s="295" t="s">
        <v>994</v>
      </c>
    </row>
    <row r="134" spans="2:9" ht="40.5" x14ac:dyDescent="0.25">
      <c r="B134" s="623"/>
      <c r="C134" s="591"/>
      <c r="D134" s="259" t="s">
        <v>710</v>
      </c>
      <c r="E134" s="586" t="s">
        <v>995</v>
      </c>
      <c r="F134" s="586"/>
      <c r="G134" s="275" t="s">
        <v>745</v>
      </c>
      <c r="H134" s="265" t="s">
        <v>996</v>
      </c>
      <c r="I134" s="295" t="s">
        <v>997</v>
      </c>
    </row>
    <row r="135" spans="2:9" ht="60.75" x14ac:dyDescent="0.25">
      <c r="B135" s="623"/>
      <c r="C135" s="591"/>
      <c r="D135" s="259" t="s">
        <v>1171</v>
      </c>
      <c r="E135" s="586" t="s">
        <v>998</v>
      </c>
      <c r="F135" s="586"/>
      <c r="G135" s="275" t="s">
        <v>749</v>
      </c>
      <c r="H135" s="265" t="s">
        <v>999</v>
      </c>
      <c r="I135" s="295" t="s">
        <v>1000</v>
      </c>
    </row>
    <row r="136" spans="2:9" ht="60.75" x14ac:dyDescent="0.25">
      <c r="B136" s="623"/>
      <c r="C136" s="591"/>
      <c r="D136" s="259" t="s">
        <v>889</v>
      </c>
      <c r="E136" s="586" t="s">
        <v>1001</v>
      </c>
      <c r="F136" s="586"/>
      <c r="G136" s="275" t="s">
        <v>749</v>
      </c>
      <c r="H136" s="265" t="s">
        <v>1002</v>
      </c>
      <c r="I136" s="295" t="s">
        <v>1003</v>
      </c>
    </row>
    <row r="137" spans="2:9" ht="61.5" thickBot="1" x14ac:dyDescent="0.3">
      <c r="B137" s="623"/>
      <c r="C137" s="592"/>
      <c r="D137" s="259" t="s">
        <v>712</v>
      </c>
      <c r="E137" s="587" t="s">
        <v>1004</v>
      </c>
      <c r="F137" s="587"/>
      <c r="G137" s="286" t="s">
        <v>1005</v>
      </c>
      <c r="H137" s="297" t="s">
        <v>1006</v>
      </c>
      <c r="I137" s="298" t="s">
        <v>1172</v>
      </c>
    </row>
    <row r="138" spans="2:9" ht="106.5" customHeight="1" x14ac:dyDescent="0.25">
      <c r="B138" s="581" t="s">
        <v>1175</v>
      </c>
      <c r="C138" s="570" t="s">
        <v>661</v>
      </c>
      <c r="D138" s="259" t="s">
        <v>1167</v>
      </c>
      <c r="E138" s="573" t="s">
        <v>713</v>
      </c>
      <c r="F138" s="574"/>
      <c r="G138" s="299" t="s">
        <v>714</v>
      </c>
      <c r="H138" s="299" t="s">
        <v>1324</v>
      </c>
      <c r="I138" s="300" t="s">
        <v>1323</v>
      </c>
    </row>
    <row r="139" spans="2:9" ht="60.75" x14ac:dyDescent="0.25">
      <c r="B139" s="582"/>
      <c r="C139" s="571"/>
      <c r="D139" s="259" t="s">
        <v>708</v>
      </c>
      <c r="E139" s="566" t="s">
        <v>1039</v>
      </c>
      <c r="F139" s="567"/>
      <c r="G139" s="271" t="s">
        <v>719</v>
      </c>
      <c r="H139" s="271" t="s">
        <v>1040</v>
      </c>
      <c r="I139" s="301" t="s">
        <v>1322</v>
      </c>
    </row>
    <row r="140" spans="2:9" ht="60.75" x14ac:dyDescent="0.25">
      <c r="B140" s="582"/>
      <c r="C140" s="571"/>
      <c r="D140" s="259" t="s">
        <v>1167</v>
      </c>
      <c r="E140" s="566" t="s">
        <v>721</v>
      </c>
      <c r="F140" s="567"/>
      <c r="G140" s="271" t="s">
        <v>722</v>
      </c>
      <c r="H140" s="271" t="s">
        <v>1041</v>
      </c>
      <c r="I140" s="301" t="s">
        <v>1042</v>
      </c>
    </row>
    <row r="141" spans="2:9" ht="61.5" thickBot="1" x14ac:dyDescent="0.3">
      <c r="B141" s="582"/>
      <c r="C141" s="572"/>
      <c r="D141" s="259" t="s">
        <v>1168</v>
      </c>
      <c r="E141" s="568" t="s">
        <v>1188</v>
      </c>
      <c r="F141" s="569"/>
      <c r="G141" s="302" t="s">
        <v>726</v>
      </c>
      <c r="H141" s="302" t="s">
        <v>1043</v>
      </c>
      <c r="I141" s="303" t="s">
        <v>1044</v>
      </c>
    </row>
    <row r="142" spans="2:9" ht="81" x14ac:dyDescent="0.25">
      <c r="B142" s="582"/>
      <c r="C142" s="570" t="s">
        <v>662</v>
      </c>
      <c r="D142" s="259" t="s">
        <v>1167</v>
      </c>
      <c r="E142" s="573" t="s">
        <v>713</v>
      </c>
      <c r="F142" s="574"/>
      <c r="G142" s="299" t="s">
        <v>714</v>
      </c>
      <c r="H142" s="299" t="s">
        <v>1325</v>
      </c>
      <c r="I142" s="300" t="s">
        <v>1326</v>
      </c>
    </row>
    <row r="143" spans="2:9" ht="60.75" x14ac:dyDescent="0.25">
      <c r="B143" s="582"/>
      <c r="C143" s="571"/>
      <c r="D143" s="259" t="s">
        <v>708</v>
      </c>
      <c r="E143" s="566" t="s">
        <v>1039</v>
      </c>
      <c r="F143" s="567"/>
      <c r="G143" s="271" t="s">
        <v>719</v>
      </c>
      <c r="H143" s="271" t="s">
        <v>1045</v>
      </c>
      <c r="I143" s="301" t="s">
        <v>1327</v>
      </c>
    </row>
    <row r="144" spans="2:9" ht="60.75" x14ac:dyDescent="0.25">
      <c r="B144" s="582"/>
      <c r="C144" s="571"/>
      <c r="D144" s="259" t="s">
        <v>1167</v>
      </c>
      <c r="E144" s="566" t="s">
        <v>721</v>
      </c>
      <c r="F144" s="567"/>
      <c r="G144" s="271" t="s">
        <v>722</v>
      </c>
      <c r="H144" s="271" t="s">
        <v>1046</v>
      </c>
      <c r="I144" s="301" t="s">
        <v>1047</v>
      </c>
    </row>
    <row r="145" spans="2:9" ht="60.75" x14ac:dyDescent="0.25">
      <c r="B145" s="582"/>
      <c r="C145" s="571"/>
      <c r="D145" s="259" t="s">
        <v>1168</v>
      </c>
      <c r="E145" s="566" t="s">
        <v>1048</v>
      </c>
      <c r="F145" s="567"/>
      <c r="G145" s="271" t="s">
        <v>726</v>
      </c>
      <c r="H145" s="271" t="s">
        <v>1049</v>
      </c>
      <c r="I145" s="301" t="s">
        <v>1050</v>
      </c>
    </row>
    <row r="146" spans="2:9" ht="60.75" x14ac:dyDescent="0.25">
      <c r="B146" s="582"/>
      <c r="C146" s="571"/>
      <c r="D146" s="259" t="s">
        <v>1038</v>
      </c>
      <c r="E146" s="566" t="s">
        <v>1051</v>
      </c>
      <c r="F146" s="567"/>
      <c r="G146" s="271" t="s">
        <v>730</v>
      </c>
      <c r="H146" s="271" t="s">
        <v>1052</v>
      </c>
      <c r="I146" s="301" t="s">
        <v>1053</v>
      </c>
    </row>
    <row r="147" spans="2:9" ht="40.5" x14ac:dyDescent="0.25">
      <c r="B147" s="582"/>
      <c r="C147" s="571"/>
      <c r="D147" s="259" t="s">
        <v>961</v>
      </c>
      <c r="E147" s="566" t="s">
        <v>1054</v>
      </c>
      <c r="F147" s="567"/>
      <c r="G147" s="271" t="s">
        <v>734</v>
      </c>
      <c r="H147" s="271">
        <v>0</v>
      </c>
      <c r="I147" s="301" t="s">
        <v>1055</v>
      </c>
    </row>
    <row r="148" spans="2:9" ht="60.75" x14ac:dyDescent="0.25">
      <c r="B148" s="582"/>
      <c r="C148" s="571"/>
      <c r="D148" s="259" t="s">
        <v>884</v>
      </c>
      <c r="E148" s="566" t="s">
        <v>1056</v>
      </c>
      <c r="F148" s="567"/>
      <c r="G148" s="271" t="s">
        <v>738</v>
      </c>
      <c r="H148" s="271" t="s">
        <v>1057</v>
      </c>
      <c r="I148" s="301" t="s">
        <v>1058</v>
      </c>
    </row>
    <row r="149" spans="2:9" ht="60.75" x14ac:dyDescent="0.25">
      <c r="B149" s="582"/>
      <c r="C149" s="571"/>
      <c r="D149" s="259" t="s">
        <v>884</v>
      </c>
      <c r="E149" s="566" t="s">
        <v>781</v>
      </c>
      <c r="F149" s="567"/>
      <c r="G149" s="271" t="s">
        <v>742</v>
      </c>
      <c r="H149" s="271">
        <v>0</v>
      </c>
      <c r="I149" s="301">
        <v>0</v>
      </c>
    </row>
    <row r="150" spans="2:9" ht="20.25" customHeight="1" x14ac:dyDescent="0.25">
      <c r="B150" s="582"/>
      <c r="C150" s="571"/>
      <c r="D150" s="259" t="s">
        <v>1189</v>
      </c>
      <c r="E150" s="566" t="s">
        <v>1059</v>
      </c>
      <c r="F150" s="567"/>
      <c r="G150" s="271" t="s">
        <v>749</v>
      </c>
      <c r="H150" s="271" t="s">
        <v>1060</v>
      </c>
      <c r="I150" s="301" t="s">
        <v>1061</v>
      </c>
    </row>
    <row r="151" spans="2:9" x14ac:dyDescent="0.25">
      <c r="B151" s="582"/>
      <c r="C151" s="571"/>
      <c r="D151" s="259"/>
      <c r="E151" s="566" t="s">
        <v>1062</v>
      </c>
      <c r="F151" s="567"/>
      <c r="G151" s="271" t="s">
        <v>749</v>
      </c>
      <c r="H151" s="271" t="s">
        <v>1063</v>
      </c>
      <c r="I151" s="301" t="s">
        <v>1064</v>
      </c>
    </row>
    <row r="152" spans="2:9" ht="41.25" thickBot="1" x14ac:dyDescent="0.3">
      <c r="B152" s="582"/>
      <c r="C152" s="572"/>
      <c r="D152" s="259"/>
      <c r="E152" s="568" t="s">
        <v>1065</v>
      </c>
      <c r="F152" s="569"/>
      <c r="G152" s="302" t="s">
        <v>753</v>
      </c>
      <c r="H152" s="302" t="s">
        <v>1328</v>
      </c>
      <c r="I152" s="303" t="s">
        <v>1329</v>
      </c>
    </row>
    <row r="153" spans="2:9" ht="81" x14ac:dyDescent="0.25">
      <c r="B153" s="582"/>
      <c r="C153" s="570" t="s">
        <v>663</v>
      </c>
      <c r="D153" s="259" t="s">
        <v>1167</v>
      </c>
      <c r="E153" s="573" t="s">
        <v>713</v>
      </c>
      <c r="F153" s="574"/>
      <c r="G153" s="299" t="s">
        <v>714</v>
      </c>
      <c r="H153" s="299" t="s">
        <v>1330</v>
      </c>
      <c r="I153" s="300" t="s">
        <v>1331</v>
      </c>
    </row>
    <row r="154" spans="2:9" ht="60.75" x14ac:dyDescent="0.25">
      <c r="B154" s="582"/>
      <c r="C154" s="571"/>
      <c r="D154" s="259" t="s">
        <v>708</v>
      </c>
      <c r="E154" s="566" t="s">
        <v>1039</v>
      </c>
      <c r="F154" s="567"/>
      <c r="G154" s="271" t="s">
        <v>719</v>
      </c>
      <c r="H154" s="271" t="s">
        <v>1068</v>
      </c>
      <c r="I154" s="301" t="s">
        <v>1332</v>
      </c>
    </row>
    <row r="155" spans="2:9" ht="60.75" x14ac:dyDescent="0.25">
      <c r="B155" s="582"/>
      <c r="C155" s="571"/>
      <c r="D155" s="259" t="s">
        <v>1167</v>
      </c>
      <c r="E155" s="566" t="s">
        <v>721</v>
      </c>
      <c r="F155" s="567"/>
      <c r="G155" s="271" t="s">
        <v>722</v>
      </c>
      <c r="H155" s="271" t="s">
        <v>1069</v>
      </c>
      <c r="I155" s="301" t="s">
        <v>1070</v>
      </c>
    </row>
    <row r="156" spans="2:9" ht="60.75" x14ac:dyDescent="0.25">
      <c r="B156" s="582"/>
      <c r="C156" s="571"/>
      <c r="D156" s="259" t="s">
        <v>1168</v>
      </c>
      <c r="E156" s="566" t="s">
        <v>1187</v>
      </c>
      <c r="F156" s="567"/>
      <c r="G156" s="271" t="s">
        <v>726</v>
      </c>
      <c r="H156" s="271" t="s">
        <v>1071</v>
      </c>
      <c r="I156" s="301" t="s">
        <v>1072</v>
      </c>
    </row>
    <row r="157" spans="2:9" ht="40.5" x14ac:dyDescent="0.25">
      <c r="B157" s="582"/>
      <c r="C157" s="571"/>
      <c r="D157" s="259" t="s">
        <v>1038</v>
      </c>
      <c r="E157" s="566" t="s">
        <v>1186</v>
      </c>
      <c r="F157" s="567"/>
      <c r="G157" s="271" t="s">
        <v>730</v>
      </c>
      <c r="H157" s="271" t="s">
        <v>1073</v>
      </c>
      <c r="I157" s="301" t="s">
        <v>1074</v>
      </c>
    </row>
    <row r="158" spans="2:9" ht="40.5" x14ac:dyDescent="0.25">
      <c r="B158" s="582"/>
      <c r="C158" s="571"/>
      <c r="D158" s="259" t="s">
        <v>961</v>
      </c>
      <c r="E158" s="566" t="s">
        <v>1054</v>
      </c>
      <c r="F158" s="567"/>
      <c r="G158" s="271" t="s">
        <v>734</v>
      </c>
      <c r="H158" s="271">
        <v>0</v>
      </c>
      <c r="I158" s="301" t="s">
        <v>1075</v>
      </c>
    </row>
    <row r="159" spans="2:9" ht="60.75" customHeight="1" x14ac:dyDescent="0.25">
      <c r="B159" s="582"/>
      <c r="C159" s="571"/>
      <c r="D159" s="259" t="s">
        <v>884</v>
      </c>
      <c r="E159" s="566" t="s">
        <v>1056</v>
      </c>
      <c r="F159" s="567"/>
      <c r="G159" s="271" t="s">
        <v>738</v>
      </c>
      <c r="H159" s="271" t="s">
        <v>1057</v>
      </c>
      <c r="I159" s="301" t="s">
        <v>1058</v>
      </c>
    </row>
    <row r="160" spans="2:9" ht="40.5" x14ac:dyDescent="0.25">
      <c r="B160" s="582"/>
      <c r="C160" s="571"/>
      <c r="D160" s="259"/>
      <c r="E160" s="566" t="s">
        <v>1076</v>
      </c>
      <c r="F160" s="567"/>
      <c r="G160" s="271" t="s">
        <v>742</v>
      </c>
      <c r="H160" s="271">
        <v>0</v>
      </c>
      <c r="I160" s="301">
        <v>0</v>
      </c>
    </row>
    <row r="161" spans="2:9" ht="20.25" customHeight="1" x14ac:dyDescent="0.25">
      <c r="B161" s="582"/>
      <c r="C161" s="571"/>
      <c r="D161" s="259" t="s">
        <v>1189</v>
      </c>
      <c r="E161" s="566" t="s">
        <v>1077</v>
      </c>
      <c r="F161" s="567"/>
      <c r="G161" s="271" t="s">
        <v>749</v>
      </c>
      <c r="H161" s="271" t="s">
        <v>1060</v>
      </c>
      <c r="I161" s="301" t="s">
        <v>1061</v>
      </c>
    </row>
    <row r="162" spans="2:9" x14ac:dyDescent="0.25">
      <c r="B162" s="582"/>
      <c r="C162" s="571"/>
      <c r="D162" s="259"/>
      <c r="E162" s="566" t="s">
        <v>1062</v>
      </c>
      <c r="F162" s="567"/>
      <c r="G162" s="271" t="s">
        <v>749</v>
      </c>
      <c r="H162" s="271" t="s">
        <v>1063</v>
      </c>
      <c r="I162" s="301" t="s">
        <v>1064</v>
      </c>
    </row>
    <row r="163" spans="2:9" ht="41.25" thickBot="1" x14ac:dyDescent="0.3">
      <c r="B163" s="582"/>
      <c r="C163" s="572"/>
      <c r="D163" s="259"/>
      <c r="E163" s="568" t="s">
        <v>1065</v>
      </c>
      <c r="F163" s="569"/>
      <c r="G163" s="302" t="s">
        <v>753</v>
      </c>
      <c r="H163" s="302" t="s">
        <v>1066</v>
      </c>
      <c r="I163" s="303" t="s">
        <v>1067</v>
      </c>
    </row>
    <row r="164" spans="2:9" ht="101.25" x14ac:dyDescent="0.25">
      <c r="B164" s="582"/>
      <c r="C164" s="570" t="s">
        <v>664</v>
      </c>
      <c r="D164" s="259" t="s">
        <v>1167</v>
      </c>
      <c r="E164" s="573" t="s">
        <v>713</v>
      </c>
      <c r="F164" s="574"/>
      <c r="G164" s="299" t="s">
        <v>714</v>
      </c>
      <c r="H164" s="299" t="s">
        <v>1333</v>
      </c>
      <c r="I164" s="300" t="s">
        <v>1334</v>
      </c>
    </row>
    <row r="165" spans="2:9" ht="60.75" x14ac:dyDescent="0.25">
      <c r="B165" s="582"/>
      <c r="C165" s="571"/>
      <c r="D165" s="259" t="s">
        <v>708</v>
      </c>
      <c r="E165" s="566" t="s">
        <v>1039</v>
      </c>
      <c r="F165" s="567"/>
      <c r="G165" s="271" t="s">
        <v>719</v>
      </c>
      <c r="H165" s="271" t="s">
        <v>1078</v>
      </c>
      <c r="I165" s="301" t="s">
        <v>1335</v>
      </c>
    </row>
    <row r="166" spans="2:9" ht="60.75" x14ac:dyDescent="0.25">
      <c r="B166" s="582"/>
      <c r="C166" s="571"/>
      <c r="D166" s="259" t="s">
        <v>1167</v>
      </c>
      <c r="E166" s="566" t="s">
        <v>721</v>
      </c>
      <c r="F166" s="567"/>
      <c r="G166" s="271" t="s">
        <v>722</v>
      </c>
      <c r="H166" s="271" t="s">
        <v>1079</v>
      </c>
      <c r="I166" s="301" t="s">
        <v>1080</v>
      </c>
    </row>
    <row r="167" spans="2:9" ht="60.75" customHeight="1" x14ac:dyDescent="0.25">
      <c r="B167" s="582"/>
      <c r="C167" s="571"/>
      <c r="D167" s="259" t="s">
        <v>1168</v>
      </c>
      <c r="E167" s="566" t="s">
        <v>1184</v>
      </c>
      <c r="F167" s="567"/>
      <c r="G167" s="271" t="s">
        <v>726</v>
      </c>
      <c r="H167" s="271" t="s">
        <v>1081</v>
      </c>
      <c r="I167" s="301" t="s">
        <v>1082</v>
      </c>
    </row>
    <row r="168" spans="2:9" ht="40.5" x14ac:dyDescent="0.25">
      <c r="B168" s="582"/>
      <c r="C168" s="571"/>
      <c r="D168" s="259" t="s">
        <v>1038</v>
      </c>
      <c r="E168" s="566" t="s">
        <v>1185</v>
      </c>
      <c r="F168" s="567"/>
      <c r="G168" s="271" t="s">
        <v>730</v>
      </c>
      <c r="H168" s="271" t="s">
        <v>1083</v>
      </c>
      <c r="I168" s="301" t="s">
        <v>1084</v>
      </c>
    </row>
    <row r="169" spans="2:9" ht="40.5" x14ac:dyDescent="0.25">
      <c r="B169" s="582"/>
      <c r="C169" s="571"/>
      <c r="D169" s="259" t="s">
        <v>961</v>
      </c>
      <c r="E169" s="566" t="s">
        <v>1054</v>
      </c>
      <c r="F169" s="567"/>
      <c r="G169" s="271" t="s">
        <v>734</v>
      </c>
      <c r="H169" s="271">
        <v>0</v>
      </c>
      <c r="I169" s="301" t="s">
        <v>1085</v>
      </c>
    </row>
    <row r="170" spans="2:9" ht="40.5" customHeight="1" x14ac:dyDescent="0.25">
      <c r="B170" s="582"/>
      <c r="C170" s="571"/>
      <c r="D170" s="259" t="s">
        <v>884</v>
      </c>
      <c r="E170" s="566" t="s">
        <v>781</v>
      </c>
      <c r="F170" s="567"/>
      <c r="G170" s="271" t="s">
        <v>738</v>
      </c>
      <c r="H170" s="271">
        <v>0</v>
      </c>
      <c r="I170" s="301">
        <v>1</v>
      </c>
    </row>
    <row r="171" spans="2:9" ht="40.5" x14ac:dyDescent="0.25">
      <c r="B171" s="582"/>
      <c r="C171" s="571"/>
      <c r="D171" s="259"/>
      <c r="E171" s="566" t="s">
        <v>1086</v>
      </c>
      <c r="F171" s="567"/>
      <c r="G171" s="271" t="s">
        <v>738</v>
      </c>
      <c r="H171" s="271" t="s">
        <v>1057</v>
      </c>
      <c r="I171" s="301" t="s">
        <v>1058</v>
      </c>
    </row>
    <row r="172" spans="2:9" ht="40.5" customHeight="1" x14ac:dyDescent="0.25">
      <c r="B172" s="582"/>
      <c r="C172" s="571"/>
      <c r="D172" s="259" t="s">
        <v>1189</v>
      </c>
      <c r="E172" s="566" t="s">
        <v>1087</v>
      </c>
      <c r="F172" s="567"/>
      <c r="G172" s="271" t="s">
        <v>749</v>
      </c>
      <c r="H172" s="271" t="s">
        <v>1088</v>
      </c>
      <c r="I172" s="301" t="s">
        <v>1089</v>
      </c>
    </row>
    <row r="173" spans="2:9" x14ac:dyDescent="0.25">
      <c r="B173" s="582"/>
      <c r="C173" s="571"/>
      <c r="D173" s="259"/>
      <c r="E173" s="566" t="s">
        <v>802</v>
      </c>
      <c r="F173" s="567"/>
      <c r="G173" s="271" t="s">
        <v>749</v>
      </c>
      <c r="H173" s="271" t="s">
        <v>1063</v>
      </c>
      <c r="I173" s="301" t="s">
        <v>1064</v>
      </c>
    </row>
    <row r="174" spans="2:9" ht="41.25" thickBot="1" x14ac:dyDescent="0.3">
      <c r="B174" s="582"/>
      <c r="C174" s="572"/>
      <c r="D174" s="259"/>
      <c r="E174" s="568" t="s">
        <v>1090</v>
      </c>
      <c r="F174" s="569"/>
      <c r="G174" s="304" t="s">
        <v>753</v>
      </c>
      <c r="H174" s="304" t="s">
        <v>1091</v>
      </c>
      <c r="I174" s="305">
        <v>1</v>
      </c>
    </row>
    <row r="175" spans="2:9" ht="21" thickBot="1" x14ac:dyDescent="0.3">
      <c r="B175" s="582"/>
      <c r="C175" s="306" t="s">
        <v>665</v>
      </c>
      <c r="D175" s="655" t="s">
        <v>1336</v>
      </c>
      <c r="E175" s="656"/>
      <c r="F175" s="656"/>
      <c r="G175" s="656"/>
      <c r="H175" s="656"/>
      <c r="I175" s="657"/>
    </row>
    <row r="176" spans="2:9" ht="121.5" x14ac:dyDescent="0.25">
      <c r="B176" s="582"/>
      <c r="C176" s="570" t="s">
        <v>666</v>
      </c>
      <c r="D176" s="259" t="s">
        <v>676</v>
      </c>
      <c r="E176" s="575" t="s">
        <v>1092</v>
      </c>
      <c r="F176" s="576"/>
      <c r="G176" s="307" t="s">
        <v>717</v>
      </c>
      <c r="H176" s="308" t="s">
        <v>1093</v>
      </c>
      <c r="I176" s="309" t="s">
        <v>1094</v>
      </c>
    </row>
    <row r="177" spans="2:9" ht="101.25" x14ac:dyDescent="0.25">
      <c r="B177" s="582"/>
      <c r="C177" s="571"/>
      <c r="D177" s="259" t="s">
        <v>1031</v>
      </c>
      <c r="E177" s="577" t="s">
        <v>1095</v>
      </c>
      <c r="F177" s="578"/>
      <c r="G177" s="277" t="s">
        <v>1096</v>
      </c>
      <c r="H177" s="310" t="s">
        <v>1097</v>
      </c>
      <c r="I177" s="311" t="s">
        <v>1337</v>
      </c>
    </row>
    <row r="178" spans="2:9" ht="81" x14ac:dyDescent="0.25">
      <c r="B178" s="582"/>
      <c r="C178" s="571"/>
      <c r="D178" s="259" t="s">
        <v>1098</v>
      </c>
      <c r="E178" s="577" t="s">
        <v>1099</v>
      </c>
      <c r="F178" s="578"/>
      <c r="G178" s="310" t="s">
        <v>1100</v>
      </c>
      <c r="H178" s="310" t="s">
        <v>1101</v>
      </c>
      <c r="I178" s="311" t="s">
        <v>1102</v>
      </c>
    </row>
    <row r="179" spans="2:9" ht="102" thickBot="1" x14ac:dyDescent="0.3">
      <c r="B179" s="582"/>
      <c r="C179" s="572"/>
      <c r="D179" s="259" t="s">
        <v>1103</v>
      </c>
      <c r="E179" s="579" t="s">
        <v>1104</v>
      </c>
      <c r="F179" s="580"/>
      <c r="G179" s="312" t="s">
        <v>1105</v>
      </c>
      <c r="H179" s="312" t="s">
        <v>1106</v>
      </c>
      <c r="I179" s="313" t="s">
        <v>1107</v>
      </c>
    </row>
    <row r="180" spans="2:9" ht="60.75" x14ac:dyDescent="0.25">
      <c r="B180" s="582"/>
      <c r="C180" s="570" t="s">
        <v>667</v>
      </c>
      <c r="D180" s="259" t="s">
        <v>1108</v>
      </c>
      <c r="E180" s="573" t="s">
        <v>1109</v>
      </c>
      <c r="F180" s="574"/>
      <c r="G180" s="299" t="s">
        <v>1110</v>
      </c>
      <c r="H180" s="299" t="s">
        <v>1111</v>
      </c>
      <c r="I180" s="300" t="s">
        <v>1112</v>
      </c>
    </row>
    <row r="181" spans="2:9" ht="40.5" x14ac:dyDescent="0.25">
      <c r="B181" s="582"/>
      <c r="C181" s="571"/>
      <c r="D181" s="259" t="s">
        <v>1113</v>
      </c>
      <c r="E181" s="566" t="s">
        <v>1114</v>
      </c>
      <c r="F181" s="567"/>
      <c r="G181" s="271" t="s">
        <v>1115</v>
      </c>
      <c r="H181" s="271" t="s">
        <v>1116</v>
      </c>
      <c r="I181" s="301" t="s">
        <v>1117</v>
      </c>
    </row>
    <row r="182" spans="2:9" ht="41.25" customHeight="1" thickBot="1" x14ac:dyDescent="0.3">
      <c r="B182" s="582"/>
      <c r="C182" s="572"/>
      <c r="D182" s="259" t="s">
        <v>1118</v>
      </c>
      <c r="E182" s="568" t="s">
        <v>1119</v>
      </c>
      <c r="F182" s="569"/>
      <c r="G182" s="302" t="s">
        <v>1120</v>
      </c>
      <c r="H182" s="302" t="s">
        <v>1121</v>
      </c>
      <c r="I182" s="303" t="s">
        <v>1338</v>
      </c>
    </row>
    <row r="183" spans="2:9" ht="101.25" x14ac:dyDescent="0.25">
      <c r="B183" s="582"/>
      <c r="C183" s="570" t="s">
        <v>668</v>
      </c>
      <c r="D183" s="259" t="s">
        <v>1167</v>
      </c>
      <c r="E183" s="573" t="s">
        <v>713</v>
      </c>
      <c r="F183" s="574"/>
      <c r="G183" s="299" t="s">
        <v>714</v>
      </c>
      <c r="H183" s="299" t="s">
        <v>1339</v>
      </c>
      <c r="I183" s="300" t="s">
        <v>1340</v>
      </c>
    </row>
    <row r="184" spans="2:9" ht="60.75" x14ac:dyDescent="0.25">
      <c r="B184" s="582"/>
      <c r="C184" s="571"/>
      <c r="D184" s="259" t="s">
        <v>708</v>
      </c>
      <c r="E184" s="566" t="s">
        <v>1039</v>
      </c>
      <c r="F184" s="567"/>
      <c r="G184" s="271" t="s">
        <v>719</v>
      </c>
      <c r="H184" s="271" t="s">
        <v>1122</v>
      </c>
      <c r="I184" s="301" t="s">
        <v>1341</v>
      </c>
    </row>
    <row r="185" spans="2:9" ht="60.75" x14ac:dyDescent="0.25">
      <c r="B185" s="582"/>
      <c r="C185" s="571"/>
      <c r="D185" s="259" t="s">
        <v>1167</v>
      </c>
      <c r="E185" s="566" t="s">
        <v>721</v>
      </c>
      <c r="F185" s="567"/>
      <c r="G185" s="271" t="s">
        <v>722</v>
      </c>
      <c r="H185" s="271" t="s">
        <v>1123</v>
      </c>
      <c r="I185" s="301" t="s">
        <v>1124</v>
      </c>
    </row>
    <row r="186" spans="2:9" ht="60.75" x14ac:dyDescent="0.25">
      <c r="B186" s="582"/>
      <c r="C186" s="571"/>
      <c r="D186" s="259" t="s">
        <v>1168</v>
      </c>
      <c r="E186" s="566" t="s">
        <v>1125</v>
      </c>
      <c r="F186" s="567"/>
      <c r="G186" s="271" t="s">
        <v>726</v>
      </c>
      <c r="H186" s="271" t="s">
        <v>1126</v>
      </c>
      <c r="I186" s="301" t="s">
        <v>1127</v>
      </c>
    </row>
    <row r="187" spans="2:9" ht="60.75" x14ac:dyDescent="0.25">
      <c r="B187" s="582"/>
      <c r="C187" s="571"/>
      <c r="D187" s="259" t="s">
        <v>1163</v>
      </c>
      <c r="E187" s="566" t="s">
        <v>1128</v>
      </c>
      <c r="F187" s="567"/>
      <c r="G187" s="271" t="s">
        <v>730</v>
      </c>
      <c r="H187" s="271" t="s">
        <v>1129</v>
      </c>
      <c r="I187" s="301" t="s">
        <v>1130</v>
      </c>
    </row>
    <row r="188" spans="2:9" ht="40.5" x14ac:dyDescent="0.25">
      <c r="B188" s="582"/>
      <c r="C188" s="571"/>
      <c r="D188" s="259" t="s">
        <v>961</v>
      </c>
      <c r="E188" s="566" t="s">
        <v>1054</v>
      </c>
      <c r="F188" s="567"/>
      <c r="G188" s="271" t="s">
        <v>734</v>
      </c>
      <c r="H188" s="271" t="s">
        <v>1131</v>
      </c>
      <c r="I188" s="301" t="s">
        <v>1130</v>
      </c>
    </row>
    <row r="189" spans="2:9" ht="40.5" x14ac:dyDescent="0.25">
      <c r="B189" s="582"/>
      <c r="C189" s="571"/>
      <c r="D189" s="259" t="s">
        <v>1038</v>
      </c>
      <c r="E189" s="566" t="s">
        <v>1056</v>
      </c>
      <c r="F189" s="567"/>
      <c r="G189" s="271" t="s">
        <v>738</v>
      </c>
      <c r="H189" s="271" t="s">
        <v>1132</v>
      </c>
      <c r="I189" s="301" t="s">
        <v>1133</v>
      </c>
    </row>
    <row r="190" spans="2:9" ht="60.75" customHeight="1" x14ac:dyDescent="0.25">
      <c r="B190" s="582"/>
      <c r="C190" s="571"/>
      <c r="D190" s="259" t="s">
        <v>884</v>
      </c>
      <c r="E190" s="566" t="s">
        <v>1076</v>
      </c>
      <c r="F190" s="567"/>
      <c r="G190" s="271" t="s">
        <v>742</v>
      </c>
      <c r="H190" s="271">
        <v>0</v>
      </c>
      <c r="I190" s="301">
        <v>0</v>
      </c>
    </row>
    <row r="191" spans="2:9" ht="40.5" x14ac:dyDescent="0.25">
      <c r="B191" s="582"/>
      <c r="C191" s="571"/>
      <c r="D191" s="259"/>
      <c r="E191" s="566" t="s">
        <v>1059</v>
      </c>
      <c r="F191" s="567"/>
      <c r="G191" s="271" t="s">
        <v>749</v>
      </c>
      <c r="H191" s="271" t="s">
        <v>1134</v>
      </c>
      <c r="I191" s="301" t="s">
        <v>1061</v>
      </c>
    </row>
    <row r="192" spans="2:9" ht="60.75" x14ac:dyDescent="0.25">
      <c r="B192" s="582"/>
      <c r="C192" s="571"/>
      <c r="D192" s="259" t="s">
        <v>1171</v>
      </c>
      <c r="E192" s="566" t="s">
        <v>1062</v>
      </c>
      <c r="F192" s="567"/>
      <c r="G192" s="271" t="s">
        <v>749</v>
      </c>
      <c r="H192" s="271" t="s">
        <v>1135</v>
      </c>
      <c r="I192" s="301" t="s">
        <v>1064</v>
      </c>
    </row>
    <row r="193" spans="2:9" ht="102" thickBot="1" x14ac:dyDescent="0.3">
      <c r="B193" s="582"/>
      <c r="C193" s="572"/>
      <c r="D193" s="259" t="s">
        <v>1171</v>
      </c>
      <c r="E193" s="568" t="s">
        <v>1065</v>
      </c>
      <c r="F193" s="569"/>
      <c r="G193" s="302" t="s">
        <v>753</v>
      </c>
      <c r="H193" s="302" t="s">
        <v>1136</v>
      </c>
      <c r="I193" s="303" t="s">
        <v>1137</v>
      </c>
    </row>
    <row r="194" spans="2:9" ht="101.25" x14ac:dyDescent="0.25">
      <c r="B194" s="582"/>
      <c r="C194" s="570" t="s">
        <v>669</v>
      </c>
      <c r="D194" s="259" t="s">
        <v>1167</v>
      </c>
      <c r="E194" s="573" t="s">
        <v>713</v>
      </c>
      <c r="F194" s="574"/>
      <c r="G194" s="299" t="s">
        <v>714</v>
      </c>
      <c r="H194" s="299" t="s">
        <v>1342</v>
      </c>
      <c r="I194" s="300" t="s">
        <v>1343</v>
      </c>
    </row>
    <row r="195" spans="2:9" ht="60.75" x14ac:dyDescent="0.25">
      <c r="B195" s="582"/>
      <c r="C195" s="571"/>
      <c r="D195" s="259" t="s">
        <v>708</v>
      </c>
      <c r="E195" s="566" t="s">
        <v>1039</v>
      </c>
      <c r="F195" s="567"/>
      <c r="G195" s="271" t="s">
        <v>1138</v>
      </c>
      <c r="H195" s="271" t="s">
        <v>1138</v>
      </c>
      <c r="I195" s="301" t="s">
        <v>1344</v>
      </c>
    </row>
    <row r="196" spans="2:9" ht="60.75" x14ac:dyDescent="0.25">
      <c r="B196" s="582"/>
      <c r="C196" s="571"/>
      <c r="D196" s="259" t="s">
        <v>1167</v>
      </c>
      <c r="E196" s="566" t="s">
        <v>721</v>
      </c>
      <c r="F196" s="567"/>
      <c r="G196" s="271" t="s">
        <v>722</v>
      </c>
      <c r="H196" s="271" t="s">
        <v>1139</v>
      </c>
      <c r="I196" s="301" t="s">
        <v>1140</v>
      </c>
    </row>
    <row r="197" spans="2:9" ht="60.75" x14ac:dyDescent="0.25">
      <c r="B197" s="582"/>
      <c r="C197" s="571"/>
      <c r="D197" s="259" t="s">
        <v>1168</v>
      </c>
      <c r="E197" s="566" t="s">
        <v>1125</v>
      </c>
      <c r="F197" s="567"/>
      <c r="G197" s="271" t="s">
        <v>726</v>
      </c>
      <c r="H197" s="271" t="s">
        <v>1141</v>
      </c>
      <c r="I197" s="301" t="s">
        <v>1142</v>
      </c>
    </row>
    <row r="198" spans="2:9" ht="60.75" x14ac:dyDescent="0.25">
      <c r="B198" s="582"/>
      <c r="C198" s="571"/>
      <c r="D198" s="259" t="s">
        <v>1163</v>
      </c>
      <c r="E198" s="566" t="s">
        <v>1128</v>
      </c>
      <c r="F198" s="567"/>
      <c r="G198" s="271" t="s">
        <v>730</v>
      </c>
      <c r="H198" s="271" t="s">
        <v>1143</v>
      </c>
      <c r="I198" s="301" t="s">
        <v>1144</v>
      </c>
    </row>
    <row r="199" spans="2:9" ht="40.5" x14ac:dyDescent="0.25">
      <c r="B199" s="582"/>
      <c r="C199" s="571"/>
      <c r="D199" s="259" t="s">
        <v>961</v>
      </c>
      <c r="E199" s="566" t="s">
        <v>1054</v>
      </c>
      <c r="F199" s="567"/>
      <c r="G199" s="271" t="s">
        <v>734</v>
      </c>
      <c r="H199" s="271" t="s">
        <v>1145</v>
      </c>
      <c r="I199" s="301" t="s">
        <v>1146</v>
      </c>
    </row>
    <row r="200" spans="2:9" ht="40.5" customHeight="1" x14ac:dyDescent="0.25">
      <c r="B200" s="582"/>
      <c r="C200" s="571"/>
      <c r="D200" s="259" t="s">
        <v>884</v>
      </c>
      <c r="E200" s="566" t="s">
        <v>1056</v>
      </c>
      <c r="F200" s="567"/>
      <c r="G200" s="271" t="s">
        <v>738</v>
      </c>
      <c r="H200" s="271" t="s">
        <v>1057</v>
      </c>
      <c r="I200" s="301" t="s">
        <v>1133</v>
      </c>
    </row>
    <row r="201" spans="2:9" ht="40.5" x14ac:dyDescent="0.25">
      <c r="B201" s="582"/>
      <c r="C201" s="571"/>
      <c r="D201" s="259"/>
      <c r="E201" s="566" t="s">
        <v>1076</v>
      </c>
      <c r="F201" s="567"/>
      <c r="G201" s="271" t="s">
        <v>742</v>
      </c>
      <c r="H201" s="271" t="s">
        <v>1132</v>
      </c>
      <c r="I201" s="301">
        <v>1</v>
      </c>
    </row>
    <row r="202" spans="2:9" ht="81" customHeight="1" x14ac:dyDescent="0.25">
      <c r="B202" s="582"/>
      <c r="C202" s="571"/>
      <c r="D202" s="259" t="s">
        <v>1171</v>
      </c>
      <c r="E202" s="566" t="s">
        <v>1059</v>
      </c>
      <c r="F202" s="567"/>
      <c r="G202" s="271" t="s">
        <v>749</v>
      </c>
      <c r="H202" s="271" t="s">
        <v>1147</v>
      </c>
      <c r="I202" s="301" t="s">
        <v>1061</v>
      </c>
    </row>
    <row r="203" spans="2:9" ht="40.5" x14ac:dyDescent="0.25">
      <c r="B203" s="582"/>
      <c r="C203" s="571"/>
      <c r="D203" s="259"/>
      <c r="E203" s="566" t="s">
        <v>1062</v>
      </c>
      <c r="F203" s="567"/>
      <c r="G203" s="271" t="s">
        <v>749</v>
      </c>
      <c r="H203" s="271" t="s">
        <v>1135</v>
      </c>
      <c r="I203" s="301" t="s">
        <v>1064</v>
      </c>
    </row>
    <row r="204" spans="2:9" ht="102" thickBot="1" x14ac:dyDescent="0.3">
      <c r="B204" s="582"/>
      <c r="C204" s="572"/>
      <c r="D204" s="259"/>
      <c r="E204" s="568" t="s">
        <v>1065</v>
      </c>
      <c r="F204" s="569"/>
      <c r="G204" s="302" t="s">
        <v>753</v>
      </c>
      <c r="H204" s="302" t="s">
        <v>1136</v>
      </c>
      <c r="I204" s="303" t="s">
        <v>1345</v>
      </c>
    </row>
    <row r="205" spans="2:9" ht="81" x14ac:dyDescent="0.25">
      <c r="B205" s="582"/>
      <c r="C205" s="570" t="s">
        <v>670</v>
      </c>
      <c r="D205" s="259" t="s">
        <v>1167</v>
      </c>
      <c r="E205" s="573" t="s">
        <v>713</v>
      </c>
      <c r="F205" s="574"/>
      <c r="G205" s="299" t="s">
        <v>714</v>
      </c>
      <c r="H205" s="299" t="s">
        <v>1148</v>
      </c>
      <c r="I205" s="300" t="s">
        <v>1346</v>
      </c>
    </row>
    <row r="206" spans="2:9" ht="60.75" x14ac:dyDescent="0.25">
      <c r="B206" s="582"/>
      <c r="C206" s="571"/>
      <c r="D206" s="259" t="s">
        <v>708</v>
      </c>
      <c r="E206" s="566" t="s">
        <v>1039</v>
      </c>
      <c r="F206" s="567"/>
      <c r="G206" s="271" t="s">
        <v>719</v>
      </c>
      <c r="H206" s="271" t="s">
        <v>1149</v>
      </c>
      <c r="I206" s="301" t="s">
        <v>1347</v>
      </c>
    </row>
    <row r="207" spans="2:9" ht="60.75" x14ac:dyDescent="0.25">
      <c r="B207" s="582"/>
      <c r="C207" s="571"/>
      <c r="D207" s="259" t="s">
        <v>1167</v>
      </c>
      <c r="E207" s="566" t="s">
        <v>721</v>
      </c>
      <c r="F207" s="567"/>
      <c r="G207" s="271" t="s">
        <v>722</v>
      </c>
      <c r="H207" s="271" t="s">
        <v>1150</v>
      </c>
      <c r="I207" s="301" t="s">
        <v>1151</v>
      </c>
    </row>
    <row r="208" spans="2:9" ht="60.75" x14ac:dyDescent="0.25">
      <c r="B208" s="582"/>
      <c r="C208" s="571"/>
      <c r="D208" s="259" t="s">
        <v>1168</v>
      </c>
      <c r="E208" s="566" t="s">
        <v>1125</v>
      </c>
      <c r="F208" s="567"/>
      <c r="G208" s="271" t="s">
        <v>726</v>
      </c>
      <c r="H208" s="271" t="s">
        <v>1152</v>
      </c>
      <c r="I208" s="301" t="s">
        <v>1153</v>
      </c>
    </row>
    <row r="209" spans="2:9" ht="60.75" x14ac:dyDescent="0.25">
      <c r="B209" s="582"/>
      <c r="C209" s="571"/>
      <c r="D209" s="259" t="s">
        <v>1163</v>
      </c>
      <c r="E209" s="566" t="s">
        <v>1154</v>
      </c>
      <c r="F209" s="567"/>
      <c r="G209" s="271" t="s">
        <v>730</v>
      </c>
      <c r="H209" s="271" t="s">
        <v>1155</v>
      </c>
      <c r="I209" s="301" t="s">
        <v>1156</v>
      </c>
    </row>
    <row r="210" spans="2:9" ht="40.5" x14ac:dyDescent="0.25">
      <c r="B210" s="582"/>
      <c r="C210" s="571"/>
      <c r="D210" s="259" t="s">
        <v>961</v>
      </c>
      <c r="E210" s="566" t="s">
        <v>1054</v>
      </c>
      <c r="F210" s="567"/>
      <c r="G210" s="271" t="s">
        <v>734</v>
      </c>
      <c r="H210" s="271" t="s">
        <v>1157</v>
      </c>
      <c r="I210" s="301" t="s">
        <v>1146</v>
      </c>
    </row>
    <row r="211" spans="2:9" ht="40.5" customHeight="1" x14ac:dyDescent="0.25">
      <c r="B211" s="582"/>
      <c r="C211" s="571"/>
      <c r="D211" s="259" t="s">
        <v>884</v>
      </c>
      <c r="E211" s="566" t="s">
        <v>1056</v>
      </c>
      <c r="F211" s="567"/>
      <c r="G211" s="271" t="s">
        <v>738</v>
      </c>
      <c r="H211" s="271" t="s">
        <v>1057</v>
      </c>
      <c r="I211" s="301" t="s">
        <v>1133</v>
      </c>
    </row>
    <row r="212" spans="2:9" ht="40.5" x14ac:dyDescent="0.25">
      <c r="B212" s="582"/>
      <c r="C212" s="571"/>
      <c r="D212" s="259"/>
      <c r="E212" s="566" t="s">
        <v>781</v>
      </c>
      <c r="F212" s="567"/>
      <c r="G212" s="271" t="s">
        <v>742</v>
      </c>
      <c r="H212" s="271">
        <v>0</v>
      </c>
      <c r="I212" s="301">
        <v>0</v>
      </c>
    </row>
    <row r="213" spans="2:9" ht="81" customHeight="1" x14ac:dyDescent="0.25">
      <c r="B213" s="582"/>
      <c r="C213" s="571"/>
      <c r="D213" s="259" t="s">
        <v>1171</v>
      </c>
      <c r="E213" s="566" t="s">
        <v>1059</v>
      </c>
      <c r="F213" s="567"/>
      <c r="G213" s="271" t="s">
        <v>749</v>
      </c>
      <c r="H213" s="271" t="s">
        <v>1147</v>
      </c>
      <c r="I213" s="301" t="s">
        <v>1061</v>
      </c>
    </row>
    <row r="214" spans="2:9" ht="40.5" x14ac:dyDescent="0.25">
      <c r="B214" s="582"/>
      <c r="C214" s="571"/>
      <c r="D214" s="259"/>
      <c r="E214" s="566" t="s">
        <v>1062</v>
      </c>
      <c r="F214" s="567"/>
      <c r="G214" s="271" t="s">
        <v>749</v>
      </c>
      <c r="H214" s="271" t="s">
        <v>1135</v>
      </c>
      <c r="I214" s="301" t="s">
        <v>1064</v>
      </c>
    </row>
    <row r="215" spans="2:9" ht="102" thickBot="1" x14ac:dyDescent="0.3">
      <c r="B215" s="582"/>
      <c r="C215" s="572"/>
      <c r="D215" s="259"/>
      <c r="E215" s="568" t="s">
        <v>1065</v>
      </c>
      <c r="F215" s="569"/>
      <c r="G215" s="304" t="s">
        <v>753</v>
      </c>
      <c r="H215" s="304" t="s">
        <v>1136</v>
      </c>
      <c r="I215" s="305" t="s">
        <v>1348</v>
      </c>
    </row>
  </sheetData>
  <mergeCells count="237">
    <mergeCell ref="G61:G62"/>
    <mergeCell ref="H61:H62"/>
    <mergeCell ref="I61:I62"/>
    <mergeCell ref="G74:G75"/>
    <mergeCell ref="H74:H75"/>
    <mergeCell ref="I74:I75"/>
    <mergeCell ref="D79:D80"/>
    <mergeCell ref="D175:I175"/>
    <mergeCell ref="G79:G80"/>
    <mergeCell ref="G83:G84"/>
    <mergeCell ref="E62:F62"/>
    <mergeCell ref="E63:F63"/>
    <mergeCell ref="E112:F112"/>
    <mergeCell ref="E113:F113"/>
    <mergeCell ref="E114:F114"/>
    <mergeCell ref="E115:F115"/>
    <mergeCell ref="E116:F116"/>
    <mergeCell ref="E123:F123"/>
    <mergeCell ref="E158:F158"/>
    <mergeCell ref="E159:F159"/>
    <mergeCell ref="E160:F160"/>
    <mergeCell ref="E161:F161"/>
    <mergeCell ref="E162:F162"/>
    <mergeCell ref="E163:F163"/>
    <mergeCell ref="E21:F21"/>
    <mergeCell ref="E22:F22"/>
    <mergeCell ref="E23:F23"/>
    <mergeCell ref="E24:F24"/>
    <mergeCell ref="D3:I3"/>
    <mergeCell ref="D4:I4"/>
    <mergeCell ref="D5:I5"/>
    <mergeCell ref="D6:E6"/>
    <mergeCell ref="E7:F7"/>
    <mergeCell ref="B8:B137"/>
    <mergeCell ref="C8:C25"/>
    <mergeCell ref="E8:F8"/>
    <mergeCell ref="E10:F10"/>
    <mergeCell ref="E11:F11"/>
    <mergeCell ref="E12:F12"/>
    <mergeCell ref="E14:F14"/>
    <mergeCell ref="E16:F16"/>
    <mergeCell ref="E17:F17"/>
    <mergeCell ref="C26:C50"/>
    <mergeCell ref="E26:F26"/>
    <mergeCell ref="E27:F28"/>
    <mergeCell ref="E33:F33"/>
    <mergeCell ref="E34:F34"/>
    <mergeCell ref="E40:F44"/>
    <mergeCell ref="E46:F46"/>
    <mergeCell ref="E47:F47"/>
    <mergeCell ref="E48:F48"/>
    <mergeCell ref="E49:F49"/>
    <mergeCell ref="E50:F50"/>
    <mergeCell ref="E51:F51"/>
    <mergeCell ref="E53:F53"/>
    <mergeCell ref="E54:F54"/>
    <mergeCell ref="E55:F55"/>
    <mergeCell ref="G27:G28"/>
    <mergeCell ref="E29:F30"/>
    <mergeCell ref="G29:G30"/>
    <mergeCell ref="H29:H30"/>
    <mergeCell ref="I29:I30"/>
    <mergeCell ref="E31:F32"/>
    <mergeCell ref="G31:G32"/>
    <mergeCell ref="H31:H32"/>
    <mergeCell ref="I31:I32"/>
    <mergeCell ref="G40:G44"/>
    <mergeCell ref="H40:H44"/>
    <mergeCell ref="I40:I44"/>
    <mergeCell ref="E45:F45"/>
    <mergeCell ref="G34:G35"/>
    <mergeCell ref="H34:H35"/>
    <mergeCell ref="I34:I35"/>
    <mergeCell ref="E35:F35"/>
    <mergeCell ref="E36:F36"/>
    <mergeCell ref="G36:G39"/>
    <mergeCell ref="E37:F37"/>
    <mergeCell ref="E38:F38"/>
    <mergeCell ref="E39:F39"/>
    <mergeCell ref="C64:C76"/>
    <mergeCell ref="E64:F64"/>
    <mergeCell ref="E66:F66"/>
    <mergeCell ref="E67:F67"/>
    <mergeCell ref="E68:F68"/>
    <mergeCell ref="E69:F69"/>
    <mergeCell ref="E70:F70"/>
    <mergeCell ref="E71:F71"/>
    <mergeCell ref="C51:C63"/>
    <mergeCell ref="E72:F72"/>
    <mergeCell ref="E73:F73"/>
    <mergeCell ref="E74:F74"/>
    <mergeCell ref="E75:F75"/>
    <mergeCell ref="E76:F76"/>
    <mergeCell ref="E56:F56"/>
    <mergeCell ref="E57:F57"/>
    <mergeCell ref="E58:F58"/>
    <mergeCell ref="E59:F59"/>
    <mergeCell ref="E60:F60"/>
    <mergeCell ref="E61:F61"/>
    <mergeCell ref="C77:C98"/>
    <mergeCell ref="E77:F77"/>
    <mergeCell ref="E78:F78"/>
    <mergeCell ref="E86:F86"/>
    <mergeCell ref="F79:F80"/>
    <mergeCell ref="E81:F81"/>
    <mergeCell ref="E82:F82"/>
    <mergeCell ref="E83:F83"/>
    <mergeCell ref="E84:F84"/>
    <mergeCell ref="E85:F85"/>
    <mergeCell ref="E87:F87"/>
    <mergeCell ref="E88:F88"/>
    <mergeCell ref="E89:F89"/>
    <mergeCell ref="E91:F91"/>
    <mergeCell ref="E92:F92"/>
    <mergeCell ref="E93:F93"/>
    <mergeCell ref="E94:F94"/>
    <mergeCell ref="E90:F90"/>
    <mergeCell ref="E97:F97"/>
    <mergeCell ref="E98:F98"/>
    <mergeCell ref="E95:F95"/>
    <mergeCell ref="E96:F96"/>
    <mergeCell ref="C99:C111"/>
    <mergeCell ref="E99:F99"/>
    <mergeCell ref="E100:F100"/>
    <mergeCell ref="E101:F101"/>
    <mergeCell ref="E102:F102"/>
    <mergeCell ref="E103:F103"/>
    <mergeCell ref="E104:F104"/>
    <mergeCell ref="E105:F105"/>
    <mergeCell ref="E106:F106"/>
    <mergeCell ref="E107:F107"/>
    <mergeCell ref="E108:F108"/>
    <mergeCell ref="E109:F109"/>
    <mergeCell ref="E110:F110"/>
    <mergeCell ref="E111:F111"/>
    <mergeCell ref="C112:C123"/>
    <mergeCell ref="E133:F133"/>
    <mergeCell ref="E134:F134"/>
    <mergeCell ref="E135:F135"/>
    <mergeCell ref="E136:F136"/>
    <mergeCell ref="E137:F137"/>
    <mergeCell ref="E117:F117"/>
    <mergeCell ref="E118:F118"/>
    <mergeCell ref="E119:F119"/>
    <mergeCell ref="E120:F120"/>
    <mergeCell ref="E121:F121"/>
    <mergeCell ref="E122:F122"/>
    <mergeCell ref="C125:C137"/>
    <mergeCell ref="E125:F125"/>
    <mergeCell ref="E126:F126"/>
    <mergeCell ref="E127:F127"/>
    <mergeCell ref="E128:F128"/>
    <mergeCell ref="E129:F129"/>
    <mergeCell ref="E130:F130"/>
    <mergeCell ref="E131:F131"/>
    <mergeCell ref="E132:F132"/>
    <mergeCell ref="B138:B215"/>
    <mergeCell ref="C138:C141"/>
    <mergeCell ref="E138:F138"/>
    <mergeCell ref="E139:F139"/>
    <mergeCell ref="E140:F140"/>
    <mergeCell ref="E141:F141"/>
    <mergeCell ref="C142:C152"/>
    <mergeCell ref="E142:F142"/>
    <mergeCell ref="E143:F143"/>
    <mergeCell ref="E144:F144"/>
    <mergeCell ref="E145:F145"/>
    <mergeCell ref="E146:F146"/>
    <mergeCell ref="E147:F147"/>
    <mergeCell ref="E148:F148"/>
    <mergeCell ref="E149:F149"/>
    <mergeCell ref="E150:F150"/>
    <mergeCell ref="E151:F151"/>
    <mergeCell ref="E152:F152"/>
    <mergeCell ref="C153:C163"/>
    <mergeCell ref="E153:F153"/>
    <mergeCell ref="E154:F154"/>
    <mergeCell ref="E155:F155"/>
    <mergeCell ref="E156:F156"/>
    <mergeCell ref="E157:F157"/>
    <mergeCell ref="C164:C174"/>
    <mergeCell ref="E164:F164"/>
    <mergeCell ref="E165:F165"/>
    <mergeCell ref="E166:F166"/>
    <mergeCell ref="E167:F167"/>
    <mergeCell ref="E174:F174"/>
    <mergeCell ref="C176:C179"/>
    <mergeCell ref="E176:F176"/>
    <mergeCell ref="E177:F177"/>
    <mergeCell ref="E178:F178"/>
    <mergeCell ref="E179:F179"/>
    <mergeCell ref="E168:F168"/>
    <mergeCell ref="E169:F169"/>
    <mergeCell ref="E170:F170"/>
    <mergeCell ref="E171:F171"/>
    <mergeCell ref="E172:F172"/>
    <mergeCell ref="E173:F173"/>
    <mergeCell ref="E188:F188"/>
    <mergeCell ref="E189:F189"/>
    <mergeCell ref="E190:F190"/>
    <mergeCell ref="E191:F191"/>
    <mergeCell ref="E192:F192"/>
    <mergeCell ref="E193:F193"/>
    <mergeCell ref="C180:C182"/>
    <mergeCell ref="E180:F180"/>
    <mergeCell ref="E181:F181"/>
    <mergeCell ref="E182:F182"/>
    <mergeCell ref="C183:C193"/>
    <mergeCell ref="E183:F183"/>
    <mergeCell ref="E184:F184"/>
    <mergeCell ref="E185:F185"/>
    <mergeCell ref="E186:F186"/>
    <mergeCell ref="E187:F187"/>
    <mergeCell ref="E212:F212"/>
    <mergeCell ref="E213:F213"/>
    <mergeCell ref="E214:F214"/>
    <mergeCell ref="E215:F215"/>
    <mergeCell ref="E203:F203"/>
    <mergeCell ref="E204:F204"/>
    <mergeCell ref="C205:C215"/>
    <mergeCell ref="E205:F205"/>
    <mergeCell ref="E206:F206"/>
    <mergeCell ref="E207:F207"/>
    <mergeCell ref="E208:F208"/>
    <mergeCell ref="E209:F209"/>
    <mergeCell ref="E210:F210"/>
    <mergeCell ref="E211:F211"/>
    <mergeCell ref="C194:C204"/>
    <mergeCell ref="E194:F194"/>
    <mergeCell ref="E195:F195"/>
    <mergeCell ref="E196:F196"/>
    <mergeCell ref="E197:F197"/>
    <mergeCell ref="E198:F198"/>
    <mergeCell ref="E199:F199"/>
    <mergeCell ref="E200:F200"/>
    <mergeCell ref="E201:F201"/>
    <mergeCell ref="E202:F202"/>
  </mergeCells>
  <pageMargins left="0.25" right="0.25" top="0.17" bottom="0.17" header="0.17" footer="0.17"/>
  <pageSetup paperSize="9" scale="3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B1:H25"/>
  <sheetViews>
    <sheetView topLeftCell="A16" zoomScale="53" zoomScaleNormal="53" workbookViewId="0">
      <selection activeCell="F20" sqref="F20"/>
    </sheetView>
  </sheetViews>
  <sheetFormatPr defaultRowHeight="20.25" x14ac:dyDescent="0.25"/>
  <cols>
    <col min="1" max="1" width="1.42578125" style="247" customWidth="1"/>
    <col min="2" max="2" width="66" style="247" customWidth="1"/>
    <col min="3" max="3" width="74.42578125" style="247" hidden="1" customWidth="1"/>
    <col min="4" max="4" width="53.5703125" style="247" hidden="1" customWidth="1"/>
    <col min="5" max="5" width="72.140625" style="247" customWidth="1"/>
    <col min="6" max="6" width="72.85546875" style="247" customWidth="1"/>
    <col min="7" max="7" width="81.7109375" style="247" customWidth="1"/>
    <col min="8" max="9" width="1.7109375" style="247" customWidth="1"/>
    <col min="10" max="16384" width="9.140625" style="247"/>
  </cols>
  <sheetData>
    <row r="1" spans="2:8" ht="21" thickBot="1" x14ac:dyDescent="0.3"/>
    <row r="2" spans="2:8" ht="21" thickBot="1" x14ac:dyDescent="0.3">
      <c r="B2" s="249"/>
      <c r="C2" s="249"/>
      <c r="D2" s="249"/>
      <c r="E2" s="249"/>
      <c r="F2" s="249"/>
      <c r="G2" s="249"/>
      <c r="H2" s="250"/>
    </row>
    <row r="3" spans="2:8" ht="21" thickBot="1" x14ac:dyDescent="0.3">
      <c r="B3" s="639" t="s">
        <v>1356</v>
      </c>
      <c r="C3" s="640"/>
      <c r="D3" s="640"/>
      <c r="E3" s="640"/>
      <c r="F3" s="640"/>
      <c r="G3" s="641"/>
      <c r="H3" s="252"/>
    </row>
    <row r="4" spans="2:8" x14ac:dyDescent="0.25">
      <c r="B4" s="642" t="s">
        <v>244</v>
      </c>
      <c r="C4" s="642"/>
      <c r="D4" s="642"/>
      <c r="E4" s="642"/>
      <c r="F4" s="642"/>
      <c r="G4" s="642"/>
      <c r="H4" s="255"/>
    </row>
    <row r="5" spans="2:8" x14ac:dyDescent="0.25">
      <c r="B5" s="643"/>
      <c r="C5" s="643"/>
      <c r="D5" s="643"/>
      <c r="E5" s="643"/>
      <c r="F5" s="643"/>
      <c r="G5" s="643"/>
      <c r="H5" s="255"/>
    </row>
    <row r="6" spans="2:8" ht="21" thickBot="1" x14ac:dyDescent="0.3">
      <c r="B6" s="644" t="s">
        <v>245</v>
      </c>
      <c r="C6" s="644"/>
      <c r="D6" s="254"/>
      <c r="E6" s="254"/>
      <c r="F6" s="254"/>
      <c r="G6" s="254"/>
      <c r="H6" s="255"/>
    </row>
    <row r="7" spans="2:8" ht="21" thickBot="1" x14ac:dyDescent="0.3">
      <c r="B7" s="256" t="s">
        <v>243</v>
      </c>
      <c r="C7" s="645" t="s">
        <v>242</v>
      </c>
      <c r="D7" s="646"/>
      <c r="E7" s="257" t="s">
        <v>240</v>
      </c>
      <c r="F7" s="258" t="s">
        <v>261</v>
      </c>
      <c r="G7" s="257" t="s">
        <v>269</v>
      </c>
      <c r="H7" s="255"/>
    </row>
    <row r="8" spans="2:8" ht="60.75" x14ac:dyDescent="0.25">
      <c r="B8" s="259" t="s">
        <v>765</v>
      </c>
      <c r="C8" s="627" t="s">
        <v>713</v>
      </c>
      <c r="D8" s="628"/>
      <c r="E8" s="385" t="s">
        <v>714</v>
      </c>
      <c r="F8" s="261" t="s">
        <v>766</v>
      </c>
      <c r="G8" s="259" t="s">
        <v>715</v>
      </c>
      <c r="H8" s="255"/>
    </row>
    <row r="9" spans="2:8" ht="40.5" x14ac:dyDescent="0.25">
      <c r="B9" s="259" t="s">
        <v>707</v>
      </c>
      <c r="C9" s="259" t="s">
        <v>671</v>
      </c>
      <c r="D9" s="259" t="s">
        <v>716</v>
      </c>
      <c r="E9" s="385" t="s">
        <v>671</v>
      </c>
      <c r="F9" s="261" t="s">
        <v>671</v>
      </c>
      <c r="G9" s="385" t="s">
        <v>671</v>
      </c>
      <c r="H9" s="255"/>
    </row>
    <row r="10" spans="2:8" ht="60.75" x14ac:dyDescent="0.25">
      <c r="B10" s="259" t="s">
        <v>708</v>
      </c>
      <c r="C10" s="629" t="s">
        <v>767</v>
      </c>
      <c r="D10" s="630"/>
      <c r="E10" s="385" t="s">
        <v>719</v>
      </c>
      <c r="F10" s="261" t="s">
        <v>1278</v>
      </c>
      <c r="G10" s="377" t="s">
        <v>1292</v>
      </c>
      <c r="H10" s="255"/>
    </row>
    <row r="11" spans="2:8" ht="60.75" x14ac:dyDescent="0.25">
      <c r="B11" s="259" t="s">
        <v>769</v>
      </c>
      <c r="C11" s="610" t="s">
        <v>721</v>
      </c>
      <c r="D11" s="611"/>
      <c r="E11" s="385" t="s">
        <v>722</v>
      </c>
      <c r="F11" s="261" t="s">
        <v>770</v>
      </c>
      <c r="G11" s="385" t="s">
        <v>1293</v>
      </c>
      <c r="H11" s="255"/>
    </row>
    <row r="12" spans="2:8" ht="60.75" x14ac:dyDescent="0.25">
      <c r="B12" s="259" t="s">
        <v>771</v>
      </c>
      <c r="C12" s="610" t="s">
        <v>772</v>
      </c>
      <c r="D12" s="611"/>
      <c r="E12" s="385" t="s">
        <v>726</v>
      </c>
      <c r="F12" s="261" t="s">
        <v>1352</v>
      </c>
      <c r="G12" s="385" t="s">
        <v>1353</v>
      </c>
      <c r="H12" s="255"/>
    </row>
    <row r="13" spans="2:8" ht="141.75" x14ac:dyDescent="0.25">
      <c r="B13" s="259" t="s">
        <v>773</v>
      </c>
      <c r="C13" s="259" t="s">
        <v>721</v>
      </c>
      <c r="D13" s="259" t="s">
        <v>774</v>
      </c>
      <c r="E13" s="385" t="s">
        <v>730</v>
      </c>
      <c r="F13" s="261" t="s">
        <v>1354</v>
      </c>
      <c r="G13" s="385" t="s">
        <v>1355</v>
      </c>
      <c r="H13" s="255"/>
    </row>
    <row r="14" spans="2:8" ht="80.25" customHeight="1" x14ac:dyDescent="0.25">
      <c r="B14" s="259" t="s">
        <v>776</v>
      </c>
      <c r="C14" s="610" t="s">
        <v>701</v>
      </c>
      <c r="D14" s="611"/>
      <c r="E14" s="385" t="s">
        <v>734</v>
      </c>
      <c r="F14" s="419" t="s">
        <v>1366</v>
      </c>
      <c r="G14" s="385" t="s">
        <v>1365</v>
      </c>
      <c r="H14" s="255"/>
    </row>
    <row r="15" spans="2:8" x14ac:dyDescent="0.25">
      <c r="B15" s="259"/>
      <c r="C15" s="385"/>
      <c r="D15" s="259"/>
      <c r="E15" s="262"/>
      <c r="F15" s="261"/>
      <c r="G15" s="385"/>
      <c r="H15" s="255"/>
    </row>
    <row r="16" spans="2:8" ht="60.75" x14ac:dyDescent="0.25">
      <c r="B16" s="259" t="s">
        <v>778</v>
      </c>
      <c r="C16" s="629" t="s">
        <v>737</v>
      </c>
      <c r="D16" s="630"/>
      <c r="E16" s="259" t="s">
        <v>738</v>
      </c>
      <c r="F16" s="261" t="s">
        <v>671</v>
      </c>
      <c r="G16" s="385" t="s">
        <v>779</v>
      </c>
      <c r="H16" s="255"/>
    </row>
    <row r="17" spans="2:8" s="264" customFormat="1" ht="60.75" x14ac:dyDescent="0.25">
      <c r="B17" s="259" t="s">
        <v>780</v>
      </c>
      <c r="C17" s="610" t="s">
        <v>781</v>
      </c>
      <c r="D17" s="611"/>
      <c r="E17" s="259" t="s">
        <v>782</v>
      </c>
      <c r="F17" s="261" t="s">
        <v>1282</v>
      </c>
      <c r="G17" s="261" t="s">
        <v>1286</v>
      </c>
      <c r="H17" s="263"/>
    </row>
    <row r="18" spans="2:8" s="264" customFormat="1" ht="60.75" x14ac:dyDescent="0.25">
      <c r="B18" s="259" t="s">
        <v>784</v>
      </c>
      <c r="C18" s="385" t="s">
        <v>785</v>
      </c>
      <c r="D18" s="259" t="s">
        <v>721</v>
      </c>
      <c r="E18" s="261" t="s">
        <v>1283</v>
      </c>
      <c r="F18" s="261" t="s">
        <v>1367</v>
      </c>
      <c r="G18" s="261" t="s">
        <v>1368</v>
      </c>
      <c r="H18" s="263"/>
    </row>
    <row r="19" spans="2:8" s="264" customFormat="1" ht="40.5" x14ac:dyDescent="0.25">
      <c r="B19" s="259"/>
      <c r="C19" s="385" t="s">
        <v>787</v>
      </c>
      <c r="D19" s="259"/>
      <c r="E19" s="261" t="s">
        <v>788</v>
      </c>
      <c r="F19" s="261" t="s">
        <v>1369</v>
      </c>
      <c r="G19" s="385" t="s">
        <v>1284</v>
      </c>
      <c r="H19" s="263"/>
    </row>
    <row r="20" spans="2:8" s="264" customFormat="1" ht="60.75" x14ac:dyDescent="0.25">
      <c r="B20" s="259" t="s">
        <v>789</v>
      </c>
      <c r="C20" s="385" t="s">
        <v>790</v>
      </c>
      <c r="D20" s="259" t="s">
        <v>791</v>
      </c>
      <c r="E20" s="261" t="s">
        <v>749</v>
      </c>
      <c r="F20" s="261" t="s">
        <v>1370</v>
      </c>
      <c r="G20" s="386" t="s">
        <v>764</v>
      </c>
      <c r="H20" s="263"/>
    </row>
    <row r="21" spans="2:8" s="264" customFormat="1" x14ac:dyDescent="0.25">
      <c r="B21" s="259"/>
      <c r="C21" s="637" t="s">
        <v>793</v>
      </c>
      <c r="D21" s="638"/>
      <c r="E21" s="261" t="s">
        <v>797</v>
      </c>
      <c r="F21" s="261" t="s">
        <v>794</v>
      </c>
      <c r="G21" s="261" t="s">
        <v>795</v>
      </c>
      <c r="H21" s="263"/>
    </row>
    <row r="22" spans="2:8" s="264" customFormat="1" ht="40.5" x14ac:dyDescent="0.25">
      <c r="B22" s="259" t="s">
        <v>798</v>
      </c>
      <c r="C22" s="637" t="s">
        <v>790</v>
      </c>
      <c r="D22" s="638"/>
      <c r="E22" s="261" t="s">
        <v>749</v>
      </c>
      <c r="F22" s="261" t="s">
        <v>799</v>
      </c>
      <c r="G22" s="261" t="s">
        <v>800</v>
      </c>
      <c r="H22" s="263"/>
    </row>
    <row r="23" spans="2:8" s="264" customFormat="1" ht="40.5" x14ac:dyDescent="0.25">
      <c r="B23" s="259"/>
      <c r="C23" s="637" t="s">
        <v>802</v>
      </c>
      <c r="D23" s="638"/>
      <c r="E23" s="385" t="s">
        <v>803</v>
      </c>
      <c r="F23" s="261" t="s">
        <v>801</v>
      </c>
      <c r="G23" s="385" t="s">
        <v>1287</v>
      </c>
      <c r="H23" s="263"/>
    </row>
    <row r="24" spans="2:8" s="264" customFormat="1" ht="40.5" x14ac:dyDescent="0.25">
      <c r="B24" s="259" t="s">
        <v>804</v>
      </c>
      <c r="C24" s="637" t="s">
        <v>805</v>
      </c>
      <c r="D24" s="638"/>
      <c r="E24" s="385" t="s">
        <v>806</v>
      </c>
      <c r="F24" s="261" t="s">
        <v>1289</v>
      </c>
      <c r="G24" s="261" t="s">
        <v>1288</v>
      </c>
      <c r="H24" s="263"/>
    </row>
    <row r="25" spans="2:8" s="264" customFormat="1" ht="60.75" x14ac:dyDescent="0.25">
      <c r="B25" s="259" t="s">
        <v>807</v>
      </c>
      <c r="C25" s="385" t="s">
        <v>793</v>
      </c>
      <c r="D25" s="259" t="s">
        <v>796</v>
      </c>
      <c r="E25" s="261" t="s">
        <v>808</v>
      </c>
      <c r="F25" s="261" t="s">
        <v>826</v>
      </c>
      <c r="G25" s="261" t="s">
        <v>809</v>
      </c>
      <c r="H25" s="263"/>
    </row>
  </sheetData>
  <mergeCells count="16">
    <mergeCell ref="C8:D8"/>
    <mergeCell ref="C10:D10"/>
    <mergeCell ref="C11:D11"/>
    <mergeCell ref="B3:G3"/>
    <mergeCell ref="B4:G4"/>
    <mergeCell ref="B5:G5"/>
    <mergeCell ref="B6:C6"/>
    <mergeCell ref="C7:D7"/>
    <mergeCell ref="C23:D23"/>
    <mergeCell ref="C24:D24"/>
    <mergeCell ref="C12:D12"/>
    <mergeCell ref="C14:D14"/>
    <mergeCell ref="C16:D16"/>
    <mergeCell ref="C17:D17"/>
    <mergeCell ref="C21:D21"/>
    <mergeCell ref="C22:D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1:G29"/>
  <sheetViews>
    <sheetView zoomScale="80" zoomScaleNormal="80" workbookViewId="0">
      <pane xSplit="3" ySplit="6" topLeftCell="D28" activePane="bottomRight" state="frozen"/>
      <selection pane="topRight" activeCell="D1" sqref="D1"/>
      <selection pane="bottomLeft" activeCell="A7" sqref="A7"/>
      <selection pane="bottomRight" activeCell="H18" sqref="H18"/>
    </sheetView>
  </sheetViews>
  <sheetFormatPr defaultRowHeight="14.25" x14ac:dyDescent="0.2"/>
  <cols>
    <col min="1" max="1" width="1.28515625" style="143" customWidth="1"/>
    <col min="2" max="2" width="2" style="143" customWidth="1"/>
    <col min="3" max="3" width="48.140625" style="143" customWidth="1"/>
    <col min="4" max="4" width="43" style="143" customWidth="1"/>
    <col min="5" max="5" width="26.42578125" style="143" customWidth="1"/>
    <col min="6" max="6" width="28.28515625" style="143" customWidth="1"/>
    <col min="7" max="16384" width="9.140625" style="143"/>
  </cols>
  <sheetData>
    <row r="1" spans="2:7" ht="15" thickBot="1" x14ac:dyDescent="0.25">
      <c r="B1" s="661"/>
      <c r="C1" s="661"/>
      <c r="D1" s="661"/>
      <c r="E1" s="661"/>
    </row>
    <row r="2" spans="2:7" ht="15" thickBot="1" x14ac:dyDescent="0.25">
      <c r="B2" s="144"/>
      <c r="C2" s="145"/>
      <c r="D2" s="145"/>
      <c r="E2" s="214"/>
    </row>
    <row r="3" spans="2:7" ht="18.75" thickBot="1" x14ac:dyDescent="0.3">
      <c r="B3" s="146"/>
      <c r="C3" s="662" t="s">
        <v>1351</v>
      </c>
      <c r="D3" s="663"/>
      <c r="E3" s="663"/>
      <c r="F3" s="663"/>
      <c r="G3" s="663"/>
    </row>
    <row r="4" spans="2:7" x14ac:dyDescent="0.2">
      <c r="B4" s="146"/>
      <c r="C4" s="315"/>
      <c r="D4" s="315"/>
      <c r="E4" s="314"/>
    </row>
    <row r="5" spans="2:7" ht="15" thickBot="1" x14ac:dyDescent="0.25">
      <c r="B5" s="146"/>
      <c r="C5" s="316" t="s">
        <v>282</v>
      </c>
      <c r="D5" s="388"/>
      <c r="E5" s="314"/>
    </row>
    <row r="6" spans="2:7" s="320" customFormat="1" ht="29.25" thickBot="1" x14ac:dyDescent="0.25">
      <c r="B6" s="317"/>
      <c r="C6" s="318" t="s">
        <v>255</v>
      </c>
      <c r="D6" s="342" t="s">
        <v>1350</v>
      </c>
      <c r="E6" s="319"/>
    </row>
    <row r="7" spans="2:7" ht="200.25" customHeight="1" thickBot="1" x14ac:dyDescent="0.25">
      <c r="B7" s="146"/>
      <c r="C7" s="321" t="s">
        <v>1254</v>
      </c>
      <c r="D7" s="322" t="s">
        <v>1248</v>
      </c>
      <c r="E7" s="314"/>
    </row>
    <row r="8" spans="2:7" ht="43.5" thickBot="1" x14ac:dyDescent="0.25">
      <c r="B8" s="146"/>
      <c r="C8" s="323" t="s">
        <v>1255</v>
      </c>
      <c r="D8" s="322" t="s">
        <v>1249</v>
      </c>
      <c r="E8" s="314"/>
    </row>
    <row r="9" spans="2:7" ht="57.75" thickBot="1" x14ac:dyDescent="0.25">
      <c r="B9" s="146"/>
      <c r="C9" s="324" t="s">
        <v>1256</v>
      </c>
      <c r="D9" s="322" t="s">
        <v>1250</v>
      </c>
      <c r="E9" s="314"/>
    </row>
    <row r="10" spans="2:7" ht="246" customHeight="1" thickBot="1" x14ac:dyDescent="0.25">
      <c r="B10" s="146"/>
      <c r="C10" s="321" t="s">
        <v>1257</v>
      </c>
      <c r="D10" s="322" t="s">
        <v>1251</v>
      </c>
      <c r="E10" s="314"/>
    </row>
    <row r="11" spans="2:7" x14ac:dyDescent="0.2">
      <c r="B11" s="146"/>
      <c r="C11" s="315"/>
      <c r="D11" s="315"/>
      <c r="E11" s="314"/>
    </row>
    <row r="12" spans="2:7" ht="15" thickBot="1" x14ac:dyDescent="0.25">
      <c r="B12" s="146"/>
      <c r="C12" s="343" t="s">
        <v>1173</v>
      </c>
      <c r="D12" s="343"/>
      <c r="E12" s="314"/>
    </row>
    <row r="13" spans="2:7" ht="15" thickBot="1" x14ac:dyDescent="0.25">
      <c r="B13" s="146"/>
      <c r="C13" s="325" t="s">
        <v>256</v>
      </c>
      <c r="D13" s="325"/>
      <c r="E13" s="314"/>
    </row>
    <row r="14" spans="2:7" ht="15" thickBot="1" x14ac:dyDescent="0.25">
      <c r="B14" s="146"/>
      <c r="C14" s="660" t="s">
        <v>283</v>
      </c>
      <c r="D14" s="660"/>
      <c r="E14" s="314"/>
    </row>
    <row r="15" spans="2:7" ht="130.5" customHeight="1" thickBot="1" x14ac:dyDescent="0.25">
      <c r="B15" s="146"/>
      <c r="C15" s="324" t="s">
        <v>1258</v>
      </c>
      <c r="D15" s="322" t="s">
        <v>1252</v>
      </c>
      <c r="E15" s="314"/>
    </row>
    <row r="16" spans="2:7" ht="86.25" thickBot="1" x14ac:dyDescent="0.25">
      <c r="B16" s="146"/>
      <c r="C16" s="324" t="s">
        <v>1259</v>
      </c>
      <c r="D16" s="322" t="s">
        <v>1371</v>
      </c>
      <c r="E16" s="314"/>
    </row>
    <row r="17" spans="2:7" ht="15" thickBot="1" x14ac:dyDescent="0.25">
      <c r="B17" s="146"/>
      <c r="C17" s="660"/>
      <c r="D17" s="660"/>
      <c r="E17" s="660"/>
      <c r="F17" s="660"/>
      <c r="G17" s="660"/>
    </row>
    <row r="18" spans="2:7" ht="86.25" thickBot="1" x14ac:dyDescent="0.25">
      <c r="B18" s="146"/>
      <c r="C18" s="324" t="s">
        <v>284</v>
      </c>
      <c r="D18" s="322" t="s">
        <v>1214</v>
      </c>
      <c r="E18" s="314"/>
    </row>
    <row r="19" spans="2:7" ht="114.75" thickBot="1" x14ac:dyDescent="0.25">
      <c r="B19" s="146"/>
      <c r="C19" s="324" t="s">
        <v>281</v>
      </c>
      <c r="D19" s="322" t="s">
        <v>1372</v>
      </c>
      <c r="E19" s="314"/>
    </row>
    <row r="20" spans="2:7" ht="15" thickBot="1" x14ac:dyDescent="0.25">
      <c r="B20" s="146"/>
      <c r="C20" s="660" t="s">
        <v>257</v>
      </c>
      <c r="D20" s="660"/>
      <c r="E20" s="314"/>
    </row>
    <row r="21" spans="2:7" ht="75" customHeight="1" thickBot="1" x14ac:dyDescent="0.25">
      <c r="B21" s="146"/>
      <c r="C21" s="326" t="s">
        <v>1260</v>
      </c>
      <c r="D21" s="322" t="s">
        <v>1253</v>
      </c>
      <c r="E21" s="314"/>
    </row>
    <row r="22" spans="2:7" ht="184.5" customHeight="1" thickBot="1" x14ac:dyDescent="0.25">
      <c r="B22" s="146"/>
      <c r="C22" s="326" t="s">
        <v>1261</v>
      </c>
      <c r="D22" s="322" t="s">
        <v>1253</v>
      </c>
      <c r="E22" s="314"/>
    </row>
    <row r="23" spans="2:7" ht="102.75" customHeight="1" thickBot="1" x14ac:dyDescent="0.25">
      <c r="B23" s="146"/>
      <c r="C23" s="326" t="s">
        <v>1262</v>
      </c>
      <c r="D23" s="322" t="s">
        <v>1190</v>
      </c>
      <c r="E23" s="314"/>
    </row>
    <row r="24" spans="2:7" ht="15" thickBot="1" x14ac:dyDescent="0.25">
      <c r="B24" s="146"/>
      <c r="C24" s="660" t="s">
        <v>258</v>
      </c>
      <c r="D24" s="660"/>
      <c r="E24" s="314"/>
    </row>
    <row r="25" spans="2:7" ht="72" thickBot="1" x14ac:dyDescent="0.25">
      <c r="B25" s="146"/>
      <c r="C25" s="324" t="s">
        <v>1263</v>
      </c>
      <c r="D25" s="322" t="s">
        <v>1215</v>
      </c>
      <c r="E25" s="314"/>
    </row>
    <row r="26" spans="2:7" ht="29.25" thickBot="1" x14ac:dyDescent="0.25">
      <c r="B26" s="146"/>
      <c r="C26" s="324" t="s">
        <v>1264</v>
      </c>
      <c r="D26" s="322" t="s">
        <v>1190</v>
      </c>
      <c r="E26" s="314"/>
    </row>
    <row r="27" spans="2:7" ht="211.5" customHeight="1" thickBot="1" x14ac:dyDescent="0.25">
      <c r="B27" s="146"/>
      <c r="C27" s="324" t="s">
        <v>1265</v>
      </c>
      <c r="D27" s="322"/>
      <c r="E27" s="314"/>
    </row>
    <row r="28" spans="2:7" ht="43.5" thickBot="1" x14ac:dyDescent="0.25">
      <c r="B28" s="146"/>
      <c r="C28" s="324" t="s">
        <v>1266</v>
      </c>
      <c r="D28" s="322" t="s">
        <v>1216</v>
      </c>
      <c r="E28" s="314"/>
    </row>
    <row r="29" spans="2:7" ht="15" thickBot="1" x14ac:dyDescent="0.25">
      <c r="B29" s="327"/>
      <c r="C29" s="328"/>
      <c r="D29" s="328"/>
      <c r="E29" s="329"/>
    </row>
  </sheetData>
  <mergeCells count="8">
    <mergeCell ref="C24:D24"/>
    <mergeCell ref="B1:E1"/>
    <mergeCell ref="C3:D3"/>
    <mergeCell ref="C14:D14"/>
    <mergeCell ref="C17:D17"/>
    <mergeCell ref="C20:D20"/>
    <mergeCell ref="E3:G3"/>
    <mergeCell ref="E17:G17"/>
  </mergeCells>
  <pageMargins left="0.25" right="0.25" top="0.18" bottom="0.17" header="0.17" footer="0.17"/>
  <pageSetup paperSize="9" scale="1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B1:S321"/>
  <sheetViews>
    <sheetView showGridLines="0" topLeftCell="A87" zoomScale="80" zoomScaleNormal="80" workbookViewId="0">
      <selection activeCell="F15" sqref="F15"/>
    </sheetView>
  </sheetViews>
  <sheetFormatPr defaultColWidth="9.140625" defaultRowHeight="15" outlineLevelRow="1" x14ac:dyDescent="0.25"/>
  <cols>
    <col min="1" max="1" width="3" style="42" customWidth="1"/>
    <col min="2" max="2" width="28.42578125" style="42" customWidth="1"/>
    <col min="3" max="3" width="50.42578125" style="42" customWidth="1"/>
    <col min="4" max="4" width="34.28515625" style="42" customWidth="1"/>
    <col min="5" max="5" width="32" style="42" customWidth="1"/>
    <col min="6" max="6" width="26.7109375" style="42" customWidth="1"/>
    <col min="7" max="7" width="26.42578125" style="42" bestFit="1" customWidth="1"/>
    <col min="8" max="8" width="30" style="42" customWidth="1"/>
    <col min="9" max="9" width="26.140625" style="42" customWidth="1"/>
    <col min="10" max="10" width="25.85546875" style="42" customWidth="1"/>
    <col min="11" max="11" width="31" style="42" bestFit="1" customWidth="1"/>
    <col min="12" max="12" width="30.28515625" style="42" hidden="1" customWidth="1"/>
    <col min="13" max="13" width="27.140625" style="42" hidden="1" customWidth="1"/>
    <col min="14" max="14" width="25" style="42" hidden="1" customWidth="1"/>
    <col min="15" max="15" width="25.85546875" style="42" hidden="1" customWidth="1"/>
    <col min="16" max="16" width="30.28515625" style="42" hidden="1" customWidth="1"/>
    <col min="17" max="17" width="27.140625" style="42" hidden="1" customWidth="1"/>
    <col min="18" max="18" width="24.28515625" style="42" hidden="1" customWidth="1"/>
    <col min="19" max="19" width="23.140625" style="42" hidden="1" customWidth="1"/>
    <col min="20" max="20" width="27.7109375" style="42" customWidth="1"/>
    <col min="21" max="16384" width="9.140625" style="42"/>
  </cols>
  <sheetData>
    <row r="1" spans="2:19" ht="15.75" thickBot="1" x14ac:dyDescent="0.3"/>
    <row r="2" spans="2:19" ht="26.25" x14ac:dyDescent="0.25">
      <c r="B2" s="28"/>
      <c r="C2" s="758"/>
      <c r="D2" s="758"/>
      <c r="E2" s="758"/>
      <c r="F2" s="758"/>
      <c r="G2" s="758"/>
      <c r="H2" s="22"/>
      <c r="I2" s="22"/>
      <c r="J2" s="22"/>
      <c r="K2" s="22"/>
      <c r="L2" s="22"/>
      <c r="M2" s="22"/>
      <c r="N2" s="22"/>
      <c r="O2" s="22"/>
      <c r="P2" s="22"/>
      <c r="Q2" s="22"/>
      <c r="R2" s="22"/>
      <c r="S2" s="23"/>
    </row>
    <row r="3" spans="2:19" ht="26.25" x14ac:dyDescent="0.25">
      <c r="B3" s="29"/>
      <c r="C3" s="764" t="s">
        <v>272</v>
      </c>
      <c r="D3" s="765"/>
      <c r="E3" s="765"/>
      <c r="F3" s="765"/>
      <c r="G3" s="766"/>
      <c r="H3" s="25"/>
      <c r="I3" s="25"/>
      <c r="J3" s="25"/>
      <c r="K3" s="25"/>
      <c r="L3" s="25"/>
      <c r="M3" s="25"/>
      <c r="N3" s="25"/>
      <c r="O3" s="25"/>
      <c r="P3" s="25"/>
      <c r="Q3" s="25"/>
      <c r="R3" s="25"/>
      <c r="S3" s="27"/>
    </row>
    <row r="4" spans="2:19" ht="26.25" x14ac:dyDescent="0.25">
      <c r="B4" s="29"/>
      <c r="C4" s="30"/>
      <c r="D4" s="30"/>
      <c r="E4" s="30"/>
      <c r="F4" s="30"/>
      <c r="G4" s="30"/>
      <c r="H4" s="25"/>
      <c r="I4" s="25"/>
      <c r="J4" s="25"/>
      <c r="K4" s="25"/>
      <c r="L4" s="25"/>
      <c r="M4" s="25"/>
      <c r="N4" s="25"/>
      <c r="O4" s="25"/>
      <c r="P4" s="25"/>
      <c r="Q4" s="25"/>
      <c r="R4" s="25"/>
      <c r="S4" s="27"/>
    </row>
    <row r="5" spans="2:19" ht="15.75" thickBot="1" x14ac:dyDescent="0.3">
      <c r="B5" s="24"/>
      <c r="C5" s="25"/>
      <c r="D5" s="25"/>
      <c r="E5" s="25"/>
      <c r="F5" s="25"/>
      <c r="G5" s="25"/>
      <c r="H5" s="25"/>
      <c r="I5" s="25"/>
      <c r="J5" s="25"/>
      <c r="K5" s="25"/>
      <c r="L5" s="25"/>
      <c r="M5" s="25"/>
      <c r="N5" s="25"/>
      <c r="O5" s="25"/>
      <c r="P5" s="25"/>
      <c r="Q5" s="25"/>
      <c r="R5" s="25"/>
      <c r="S5" s="27"/>
    </row>
    <row r="6" spans="2:19" ht="34.5" customHeight="1" thickBot="1" x14ac:dyDescent="0.3">
      <c r="B6" s="759" t="s">
        <v>580</v>
      </c>
      <c r="C6" s="760"/>
      <c r="D6" s="760"/>
      <c r="E6" s="760"/>
      <c r="F6" s="760"/>
      <c r="G6" s="760"/>
      <c r="H6" s="129"/>
      <c r="I6" s="129"/>
      <c r="J6" s="129"/>
      <c r="K6" s="129"/>
      <c r="L6" s="129"/>
      <c r="M6" s="129"/>
      <c r="N6" s="129"/>
      <c r="O6" s="129"/>
      <c r="P6" s="129"/>
      <c r="Q6" s="129"/>
      <c r="R6" s="129"/>
      <c r="S6" s="130"/>
    </row>
    <row r="7" spans="2:19" ht="15.75" customHeight="1" x14ac:dyDescent="0.25">
      <c r="B7" s="759" t="s">
        <v>642</v>
      </c>
      <c r="C7" s="761"/>
      <c r="D7" s="761"/>
      <c r="E7" s="761"/>
      <c r="F7" s="761"/>
      <c r="G7" s="761"/>
      <c r="H7" s="129"/>
      <c r="I7" s="129"/>
      <c r="J7" s="129"/>
      <c r="K7" s="129"/>
      <c r="L7" s="129"/>
      <c r="M7" s="129"/>
      <c r="N7" s="129"/>
      <c r="O7" s="129"/>
      <c r="P7" s="129"/>
      <c r="Q7" s="129"/>
      <c r="R7" s="129"/>
      <c r="S7" s="130"/>
    </row>
    <row r="8" spans="2:19" ht="15.75" customHeight="1" thickBot="1" x14ac:dyDescent="0.3">
      <c r="B8" s="762" t="s">
        <v>239</v>
      </c>
      <c r="C8" s="763"/>
      <c r="D8" s="763"/>
      <c r="E8" s="763"/>
      <c r="F8" s="763"/>
      <c r="G8" s="763"/>
      <c r="H8" s="131"/>
      <c r="I8" s="131"/>
      <c r="J8" s="131"/>
      <c r="K8" s="131"/>
      <c r="L8" s="131"/>
      <c r="M8" s="131"/>
      <c r="N8" s="131"/>
      <c r="O8" s="131"/>
      <c r="P8" s="131"/>
      <c r="Q8" s="131"/>
      <c r="R8" s="131"/>
      <c r="S8" s="132"/>
    </row>
    <row r="10" spans="2:19" ht="21" x14ac:dyDescent="0.35">
      <c r="B10" s="664" t="s">
        <v>287</v>
      </c>
      <c r="C10" s="664"/>
    </row>
    <row r="11" spans="2:19" ht="15.75" thickBot="1" x14ac:dyDescent="0.3"/>
    <row r="12" spans="2:19" ht="15" customHeight="1" thickBot="1" x14ac:dyDescent="0.3">
      <c r="B12" s="135" t="s">
        <v>288</v>
      </c>
      <c r="C12" s="43" t="s">
        <v>1174</v>
      </c>
    </row>
    <row r="13" spans="2:19" ht="15.75" customHeight="1" thickBot="1" x14ac:dyDescent="0.3">
      <c r="B13" s="135" t="s">
        <v>264</v>
      </c>
      <c r="C13" s="43" t="s">
        <v>1159</v>
      </c>
    </row>
    <row r="14" spans="2:19" ht="15.75" customHeight="1" thickBot="1" x14ac:dyDescent="0.3">
      <c r="B14" s="135" t="s">
        <v>643</v>
      </c>
      <c r="C14" s="43" t="s">
        <v>583</v>
      </c>
    </row>
    <row r="15" spans="2:19" ht="15.75" customHeight="1" thickBot="1" x14ac:dyDescent="0.3">
      <c r="B15" s="135" t="s">
        <v>289</v>
      </c>
      <c r="C15" s="43" t="s">
        <v>88</v>
      </c>
    </row>
    <row r="16" spans="2:19" ht="15.75" thickBot="1" x14ac:dyDescent="0.3">
      <c r="B16" s="135" t="s">
        <v>290</v>
      </c>
      <c r="C16" s="43" t="s">
        <v>584</v>
      </c>
    </row>
    <row r="17" spans="2:19" ht="15.75" thickBot="1" x14ac:dyDescent="0.3">
      <c r="B17" s="135" t="s">
        <v>291</v>
      </c>
      <c r="C17" s="43" t="s">
        <v>470</v>
      </c>
    </row>
    <row r="18" spans="2:19" ht="15.75" thickBot="1" x14ac:dyDescent="0.3"/>
    <row r="19" spans="2:19" ht="15.75" thickBot="1" x14ac:dyDescent="0.3">
      <c r="D19" s="665" t="s">
        <v>292</v>
      </c>
      <c r="E19" s="666"/>
      <c r="F19" s="666"/>
      <c r="G19" s="667"/>
      <c r="H19" s="665" t="s">
        <v>293</v>
      </c>
      <c r="I19" s="666"/>
      <c r="J19" s="666"/>
      <c r="K19" s="667"/>
      <c r="L19" s="665" t="s">
        <v>294</v>
      </c>
      <c r="M19" s="666"/>
      <c r="N19" s="666"/>
      <c r="O19" s="667"/>
      <c r="P19" s="665" t="s">
        <v>295</v>
      </c>
      <c r="Q19" s="666"/>
      <c r="R19" s="666"/>
      <c r="S19" s="667"/>
    </row>
    <row r="20" spans="2:19" ht="45" customHeight="1" thickBot="1" x14ac:dyDescent="0.3">
      <c r="B20" s="668" t="s">
        <v>296</v>
      </c>
      <c r="C20" s="671" t="s">
        <v>297</v>
      </c>
      <c r="D20" s="44"/>
      <c r="E20" s="45" t="s">
        <v>298</v>
      </c>
      <c r="F20" s="46" t="s">
        <v>299</v>
      </c>
      <c r="G20" s="47" t="s">
        <v>300</v>
      </c>
      <c r="H20" s="44"/>
      <c r="I20" s="45" t="s">
        <v>298</v>
      </c>
      <c r="J20" s="46" t="s">
        <v>299</v>
      </c>
      <c r="K20" s="47" t="s">
        <v>300</v>
      </c>
      <c r="L20" s="44"/>
      <c r="M20" s="45" t="s">
        <v>298</v>
      </c>
      <c r="N20" s="46" t="s">
        <v>299</v>
      </c>
      <c r="O20" s="47" t="s">
        <v>300</v>
      </c>
      <c r="P20" s="44"/>
      <c r="Q20" s="45" t="s">
        <v>298</v>
      </c>
      <c r="R20" s="46" t="s">
        <v>299</v>
      </c>
      <c r="S20" s="47" t="s">
        <v>300</v>
      </c>
    </row>
    <row r="21" spans="2:19" ht="40.5" customHeight="1" x14ac:dyDescent="0.25">
      <c r="B21" s="669"/>
      <c r="C21" s="672"/>
      <c r="D21" s="48" t="s">
        <v>301</v>
      </c>
      <c r="E21" s="50">
        <v>8270</v>
      </c>
      <c r="F21" s="50">
        <v>4124</v>
      </c>
      <c r="G21" s="50">
        <v>3774</v>
      </c>
      <c r="H21" s="49" t="s">
        <v>301</v>
      </c>
      <c r="I21" s="50">
        <f>K21+J21</f>
        <v>56751</v>
      </c>
      <c r="J21" s="51">
        <v>26052</v>
      </c>
      <c r="K21" s="52">
        <v>30699</v>
      </c>
      <c r="L21" s="48" t="s">
        <v>301</v>
      </c>
      <c r="M21" s="50"/>
      <c r="N21" s="51"/>
      <c r="O21" s="52"/>
      <c r="P21" s="48" t="s">
        <v>301</v>
      </c>
      <c r="Q21" s="50"/>
      <c r="R21" s="51"/>
      <c r="S21" s="52"/>
    </row>
    <row r="22" spans="2:19" ht="39.75" customHeight="1" x14ac:dyDescent="0.25">
      <c r="B22" s="669"/>
      <c r="C22" s="672"/>
      <c r="D22" s="53" t="s">
        <v>302</v>
      </c>
      <c r="E22" s="54">
        <v>0.32</v>
      </c>
      <c r="F22" s="54">
        <v>0.35</v>
      </c>
      <c r="G22" s="54">
        <v>0.17</v>
      </c>
      <c r="H22" s="55" t="s">
        <v>302</v>
      </c>
      <c r="I22" s="54">
        <v>0.48799999999999999</v>
      </c>
      <c r="J22" s="54">
        <v>0.439</v>
      </c>
      <c r="K22" s="54">
        <v>0.52959999999999996</v>
      </c>
      <c r="L22" s="53" t="s">
        <v>302</v>
      </c>
      <c r="M22" s="56"/>
      <c r="N22" s="56"/>
      <c r="O22" s="57"/>
      <c r="P22" s="53" t="s">
        <v>302</v>
      </c>
      <c r="Q22" s="56"/>
      <c r="R22" s="56"/>
      <c r="S22" s="57"/>
    </row>
    <row r="23" spans="2:19" ht="37.5" customHeight="1" x14ac:dyDescent="0.25">
      <c r="B23" s="670"/>
      <c r="C23" s="673"/>
      <c r="D23" s="53" t="s">
        <v>303</v>
      </c>
      <c r="E23" s="54">
        <v>0.27</v>
      </c>
      <c r="F23" s="54">
        <v>0.21</v>
      </c>
      <c r="G23" s="54">
        <v>0.15</v>
      </c>
      <c r="H23" s="55" t="s">
        <v>303</v>
      </c>
      <c r="I23" s="54">
        <v>0.55000000000000004</v>
      </c>
      <c r="J23" s="54">
        <v>0.63370000000000004</v>
      </c>
      <c r="K23" s="54">
        <v>0.47910000000000003</v>
      </c>
      <c r="L23" s="53" t="s">
        <v>303</v>
      </c>
      <c r="M23" s="56"/>
      <c r="N23" s="56"/>
      <c r="O23" s="57"/>
      <c r="P23" s="53" t="s">
        <v>303</v>
      </c>
      <c r="Q23" s="56"/>
      <c r="R23" s="56"/>
      <c r="S23" s="57"/>
    </row>
    <row r="24" spans="2:19" ht="15.75" thickBot="1" x14ac:dyDescent="0.3">
      <c r="B24" s="58"/>
      <c r="C24" s="58"/>
      <c r="Q24" s="59"/>
      <c r="R24" s="59"/>
      <c r="S24" s="59"/>
    </row>
    <row r="25" spans="2:19" ht="30" hidden="1" customHeight="1" thickBot="1" x14ac:dyDescent="0.3">
      <c r="B25" s="139"/>
      <c r="C25" s="139"/>
      <c r="D25" s="665" t="s">
        <v>292</v>
      </c>
      <c r="E25" s="666"/>
      <c r="F25" s="666"/>
      <c r="G25" s="667"/>
      <c r="H25" s="665" t="s">
        <v>293</v>
      </c>
      <c r="I25" s="666"/>
      <c r="J25" s="666"/>
      <c r="K25" s="667"/>
      <c r="L25" s="665" t="s">
        <v>294</v>
      </c>
      <c r="M25" s="666"/>
      <c r="N25" s="666"/>
      <c r="O25" s="667"/>
      <c r="P25" s="665" t="s">
        <v>295</v>
      </c>
      <c r="Q25" s="666"/>
      <c r="R25" s="666"/>
      <c r="S25" s="667"/>
    </row>
    <row r="26" spans="2:19" ht="47.25" hidden="1" customHeight="1" x14ac:dyDescent="0.25">
      <c r="B26" s="680" t="s">
        <v>304</v>
      </c>
      <c r="C26" s="680" t="s">
        <v>305</v>
      </c>
      <c r="D26" s="674" t="s">
        <v>306</v>
      </c>
      <c r="E26" s="675"/>
      <c r="F26" s="60" t="s">
        <v>307</v>
      </c>
      <c r="G26" s="61" t="s">
        <v>308</v>
      </c>
      <c r="H26" s="674" t="s">
        <v>306</v>
      </c>
      <c r="I26" s="675"/>
      <c r="J26" s="60" t="s">
        <v>307</v>
      </c>
      <c r="K26" s="61" t="s">
        <v>308</v>
      </c>
      <c r="L26" s="674" t="s">
        <v>306</v>
      </c>
      <c r="M26" s="675"/>
      <c r="N26" s="60" t="s">
        <v>307</v>
      </c>
      <c r="O26" s="61" t="s">
        <v>308</v>
      </c>
      <c r="P26" s="674" t="s">
        <v>306</v>
      </c>
      <c r="Q26" s="675"/>
      <c r="R26" s="60" t="s">
        <v>307</v>
      </c>
      <c r="S26" s="61" t="s">
        <v>308</v>
      </c>
    </row>
    <row r="27" spans="2:19" ht="51" hidden="1" customHeight="1" x14ac:dyDescent="0.25">
      <c r="B27" s="681"/>
      <c r="C27" s="681"/>
      <c r="D27" s="62" t="s">
        <v>301</v>
      </c>
      <c r="E27" s="63"/>
      <c r="F27" s="690"/>
      <c r="G27" s="692"/>
      <c r="H27" s="62" t="s">
        <v>301</v>
      </c>
      <c r="I27" s="63" t="e">
        <f>#REF!+#REF!+#REF!+#REF!+#REF!+#REF!+#REF!+#REF!</f>
        <v>#REF!</v>
      </c>
      <c r="J27" s="676"/>
      <c r="K27" s="678"/>
      <c r="L27" s="62" t="s">
        <v>301</v>
      </c>
      <c r="M27" s="63" t="e">
        <f>#REF!+#REF!+#REF!+#REF!+#REF!+#REF!+#REF!+#REF!</f>
        <v>#REF!</v>
      </c>
      <c r="N27" s="676"/>
      <c r="O27" s="678"/>
      <c r="P27" s="62" t="s">
        <v>301</v>
      </c>
      <c r="Q27" s="63" t="e">
        <f>#REF!+#REF!+#REF!+#REF!+#REF!+#REF!+#REF!+#REF!</f>
        <v>#REF!</v>
      </c>
      <c r="R27" s="676"/>
      <c r="S27" s="678"/>
    </row>
    <row r="28" spans="2:19" ht="51" hidden="1" customHeight="1" x14ac:dyDescent="0.25">
      <c r="B28" s="682"/>
      <c r="C28" s="682"/>
      <c r="D28" s="64" t="s">
        <v>309</v>
      </c>
      <c r="E28" s="63"/>
      <c r="F28" s="691"/>
      <c r="G28" s="693"/>
      <c r="H28" s="64" t="s">
        <v>309</v>
      </c>
      <c r="I28" s="63" t="e">
        <f>(#REF!+#REF!+#REF!+#REF!+#REF!+#REF!+#REF!+#REF!)/8*100</f>
        <v>#REF!</v>
      </c>
      <c r="J28" s="677"/>
      <c r="K28" s="679"/>
      <c r="L28" s="64" t="s">
        <v>309</v>
      </c>
      <c r="M28" s="63" t="e">
        <f>(#REF!+#REF!+#REF!+#REF!+#REF!+#REF!+#REF!+#REF!)/8*100</f>
        <v>#REF!</v>
      </c>
      <c r="N28" s="677"/>
      <c r="O28" s="679"/>
      <c r="P28" s="64" t="s">
        <v>309</v>
      </c>
      <c r="Q28" s="63" t="e">
        <f>(#REF!+#REF!+#REF!+#REF!+#REF!+#REF!+#REF!+#REF!)/8*100</f>
        <v>#REF!</v>
      </c>
      <c r="R28" s="677"/>
      <c r="S28" s="679"/>
    </row>
    <row r="29" spans="2:19" ht="51" hidden="1" customHeight="1" x14ac:dyDescent="0.25">
      <c r="B29" s="680" t="s">
        <v>310</v>
      </c>
      <c r="C29" s="683" t="s">
        <v>311</v>
      </c>
      <c r="D29" s="65" t="s">
        <v>312</v>
      </c>
      <c r="E29" s="66" t="s">
        <v>291</v>
      </c>
      <c r="F29" s="66" t="s">
        <v>313</v>
      </c>
      <c r="G29" s="67" t="s">
        <v>314</v>
      </c>
      <c r="H29" s="65" t="s">
        <v>312</v>
      </c>
      <c r="I29" s="66" t="s">
        <v>291</v>
      </c>
      <c r="J29" s="66" t="s">
        <v>313</v>
      </c>
      <c r="K29" s="67" t="s">
        <v>314</v>
      </c>
      <c r="L29" s="65" t="s">
        <v>312</v>
      </c>
      <c r="M29" s="66" t="s">
        <v>291</v>
      </c>
      <c r="N29" s="66" t="s">
        <v>313</v>
      </c>
      <c r="O29" s="67" t="s">
        <v>314</v>
      </c>
      <c r="P29" s="65" t="s">
        <v>312</v>
      </c>
      <c r="Q29" s="66" t="s">
        <v>291</v>
      </c>
      <c r="R29" s="66" t="s">
        <v>313</v>
      </c>
      <c r="S29" s="67" t="s">
        <v>314</v>
      </c>
    </row>
    <row r="30" spans="2:19" ht="30" hidden="1" customHeight="1" x14ac:dyDescent="0.25">
      <c r="B30" s="681"/>
      <c r="C30" s="684"/>
      <c r="D30" s="63" t="e">
        <f>#REF!+#REF!+#REF!+#REF!+#REF!+#REF!+#REF!+#REF!</f>
        <v>#REF!</v>
      </c>
      <c r="E30" s="69"/>
      <c r="F30" s="69"/>
      <c r="G30" s="70"/>
      <c r="H30" s="71">
        <v>0</v>
      </c>
      <c r="I30" s="72"/>
      <c r="J30" s="71"/>
      <c r="K30" s="73"/>
      <c r="L30" s="71"/>
      <c r="M30" s="72"/>
      <c r="N30" s="71"/>
      <c r="O30" s="73"/>
      <c r="P30" s="71"/>
      <c r="Q30" s="72"/>
      <c r="R30" s="71"/>
      <c r="S30" s="73"/>
    </row>
    <row r="31" spans="2:19" ht="36.75" hidden="1" customHeight="1" outlineLevel="1" x14ac:dyDescent="0.25">
      <c r="B31" s="681"/>
      <c r="C31" s="684"/>
      <c r="D31" s="65" t="s">
        <v>312</v>
      </c>
      <c r="E31" s="66" t="s">
        <v>291</v>
      </c>
      <c r="F31" s="66" t="s">
        <v>313</v>
      </c>
      <c r="G31" s="67" t="s">
        <v>314</v>
      </c>
      <c r="H31" s="65" t="s">
        <v>312</v>
      </c>
      <c r="I31" s="66" t="s">
        <v>291</v>
      </c>
      <c r="J31" s="66" t="s">
        <v>313</v>
      </c>
      <c r="K31" s="67" t="s">
        <v>314</v>
      </c>
      <c r="L31" s="65" t="s">
        <v>312</v>
      </c>
      <c r="M31" s="66" t="s">
        <v>291</v>
      </c>
      <c r="N31" s="66" t="s">
        <v>313</v>
      </c>
      <c r="O31" s="67" t="s">
        <v>314</v>
      </c>
      <c r="P31" s="65" t="s">
        <v>312</v>
      </c>
      <c r="Q31" s="66" t="s">
        <v>291</v>
      </c>
      <c r="R31" s="66" t="s">
        <v>313</v>
      </c>
      <c r="S31" s="67" t="s">
        <v>314</v>
      </c>
    </row>
    <row r="32" spans="2:19" ht="30" hidden="1" customHeight="1" outlineLevel="1" x14ac:dyDescent="0.25">
      <c r="B32" s="681"/>
      <c r="C32" s="684"/>
      <c r="D32" s="68"/>
      <c r="E32" s="69"/>
      <c r="F32" s="69"/>
      <c r="G32" s="70"/>
      <c r="H32" s="71"/>
      <c r="I32" s="72"/>
      <c r="J32" s="71"/>
      <c r="K32" s="73"/>
      <c r="L32" s="71"/>
      <c r="M32" s="72"/>
      <c r="N32" s="71"/>
      <c r="O32" s="73"/>
      <c r="P32" s="71"/>
      <c r="Q32" s="72"/>
      <c r="R32" s="71"/>
      <c r="S32" s="73"/>
    </row>
    <row r="33" spans="2:19" ht="36" hidden="1" customHeight="1" outlineLevel="1" x14ac:dyDescent="0.25">
      <c r="B33" s="681"/>
      <c r="C33" s="684"/>
      <c r="D33" s="65" t="s">
        <v>312</v>
      </c>
      <c r="E33" s="66" t="s">
        <v>291</v>
      </c>
      <c r="F33" s="66" t="s">
        <v>313</v>
      </c>
      <c r="G33" s="67" t="s">
        <v>314</v>
      </c>
      <c r="H33" s="65" t="s">
        <v>312</v>
      </c>
      <c r="I33" s="66" t="s">
        <v>291</v>
      </c>
      <c r="J33" s="66" t="s">
        <v>313</v>
      </c>
      <c r="K33" s="67" t="s">
        <v>314</v>
      </c>
      <c r="L33" s="65" t="s">
        <v>312</v>
      </c>
      <c r="M33" s="66" t="s">
        <v>291</v>
      </c>
      <c r="N33" s="66" t="s">
        <v>313</v>
      </c>
      <c r="O33" s="67" t="s">
        <v>314</v>
      </c>
      <c r="P33" s="65" t="s">
        <v>312</v>
      </c>
      <c r="Q33" s="66" t="s">
        <v>291</v>
      </c>
      <c r="R33" s="66" t="s">
        <v>313</v>
      </c>
      <c r="S33" s="67" t="s">
        <v>314</v>
      </c>
    </row>
    <row r="34" spans="2:19" ht="30" hidden="1" customHeight="1" outlineLevel="1" x14ac:dyDescent="0.25">
      <c r="B34" s="681"/>
      <c r="C34" s="684"/>
      <c r="D34" s="68"/>
      <c r="E34" s="69"/>
      <c r="F34" s="69"/>
      <c r="G34" s="70"/>
      <c r="H34" s="71"/>
      <c r="I34" s="72"/>
      <c r="J34" s="71"/>
      <c r="K34" s="73"/>
      <c r="L34" s="71"/>
      <c r="M34" s="72"/>
      <c r="N34" s="71"/>
      <c r="O34" s="73"/>
      <c r="P34" s="71"/>
      <c r="Q34" s="72"/>
      <c r="R34" s="71"/>
      <c r="S34" s="73"/>
    </row>
    <row r="35" spans="2:19" ht="39" hidden="1" customHeight="1" outlineLevel="1" x14ac:dyDescent="0.25">
      <c r="B35" s="681"/>
      <c r="C35" s="684"/>
      <c r="D35" s="65" t="s">
        <v>312</v>
      </c>
      <c r="E35" s="66" t="s">
        <v>291</v>
      </c>
      <c r="F35" s="66" t="s">
        <v>313</v>
      </c>
      <c r="G35" s="67" t="s">
        <v>314</v>
      </c>
      <c r="H35" s="65" t="s">
        <v>312</v>
      </c>
      <c r="I35" s="66" t="s">
        <v>291</v>
      </c>
      <c r="J35" s="66" t="s">
        <v>313</v>
      </c>
      <c r="K35" s="67" t="s">
        <v>314</v>
      </c>
      <c r="L35" s="65" t="s">
        <v>312</v>
      </c>
      <c r="M35" s="66" t="s">
        <v>291</v>
      </c>
      <c r="N35" s="66" t="s">
        <v>313</v>
      </c>
      <c r="O35" s="67" t="s">
        <v>314</v>
      </c>
      <c r="P35" s="65" t="s">
        <v>312</v>
      </c>
      <c r="Q35" s="66" t="s">
        <v>291</v>
      </c>
      <c r="R35" s="66" t="s">
        <v>313</v>
      </c>
      <c r="S35" s="67" t="s">
        <v>314</v>
      </c>
    </row>
    <row r="36" spans="2:19" ht="30" hidden="1" customHeight="1" outlineLevel="1" x14ac:dyDescent="0.25">
      <c r="B36" s="681"/>
      <c r="C36" s="684"/>
      <c r="D36" s="68"/>
      <c r="E36" s="69"/>
      <c r="F36" s="69"/>
      <c r="G36" s="70"/>
      <c r="H36" s="71"/>
      <c r="I36" s="72"/>
      <c r="J36" s="71"/>
      <c r="K36" s="73"/>
      <c r="L36" s="71"/>
      <c r="M36" s="72"/>
      <c r="N36" s="71"/>
      <c r="O36" s="73"/>
      <c r="P36" s="71"/>
      <c r="Q36" s="72"/>
      <c r="R36" s="71"/>
      <c r="S36" s="73"/>
    </row>
    <row r="37" spans="2:19" ht="36.75" hidden="1" customHeight="1" outlineLevel="1" x14ac:dyDescent="0.25">
      <c r="B37" s="681"/>
      <c r="C37" s="684"/>
      <c r="D37" s="65" t="s">
        <v>312</v>
      </c>
      <c r="E37" s="66" t="s">
        <v>291</v>
      </c>
      <c r="F37" s="66" t="s">
        <v>313</v>
      </c>
      <c r="G37" s="67" t="s">
        <v>314</v>
      </c>
      <c r="H37" s="65" t="s">
        <v>312</v>
      </c>
      <c r="I37" s="66" t="s">
        <v>291</v>
      </c>
      <c r="J37" s="66" t="s">
        <v>313</v>
      </c>
      <c r="K37" s="67" t="s">
        <v>314</v>
      </c>
      <c r="L37" s="65" t="s">
        <v>312</v>
      </c>
      <c r="M37" s="66" t="s">
        <v>291</v>
      </c>
      <c r="N37" s="66" t="s">
        <v>313</v>
      </c>
      <c r="O37" s="67" t="s">
        <v>314</v>
      </c>
      <c r="P37" s="65" t="s">
        <v>312</v>
      </c>
      <c r="Q37" s="66" t="s">
        <v>291</v>
      </c>
      <c r="R37" s="66" t="s">
        <v>313</v>
      </c>
      <c r="S37" s="67" t="s">
        <v>314</v>
      </c>
    </row>
    <row r="38" spans="2:19" ht="30" hidden="1" customHeight="1" outlineLevel="1" x14ac:dyDescent="0.25">
      <c r="B38" s="682"/>
      <c r="C38" s="685"/>
      <c r="D38" s="68"/>
      <c r="E38" s="69"/>
      <c r="F38" s="69"/>
      <c r="G38" s="70"/>
      <c r="H38" s="71"/>
      <c r="I38" s="72"/>
      <c r="J38" s="71"/>
      <c r="K38" s="73"/>
      <c r="L38" s="71"/>
      <c r="M38" s="72"/>
      <c r="N38" s="71"/>
      <c r="O38" s="73"/>
      <c r="P38" s="71"/>
      <c r="Q38" s="72"/>
      <c r="R38" s="71"/>
      <c r="S38" s="73"/>
    </row>
    <row r="39" spans="2:19" ht="30" hidden="1" customHeight="1" collapsed="1" x14ac:dyDescent="0.25">
      <c r="B39" s="680" t="s">
        <v>315</v>
      </c>
      <c r="C39" s="680" t="s">
        <v>316</v>
      </c>
      <c r="D39" s="66" t="s">
        <v>317</v>
      </c>
      <c r="E39" s="66" t="s">
        <v>318</v>
      </c>
      <c r="F39" s="46" t="s">
        <v>319</v>
      </c>
      <c r="G39" s="74"/>
      <c r="H39" s="66" t="s">
        <v>317</v>
      </c>
      <c r="I39" s="66" t="s">
        <v>318</v>
      </c>
      <c r="J39" s="46" t="s">
        <v>319</v>
      </c>
      <c r="K39" s="75"/>
      <c r="L39" s="66" t="s">
        <v>317</v>
      </c>
      <c r="M39" s="66" t="s">
        <v>318</v>
      </c>
      <c r="N39" s="46" t="s">
        <v>319</v>
      </c>
      <c r="O39" s="75"/>
      <c r="P39" s="66" t="s">
        <v>317</v>
      </c>
      <c r="Q39" s="66" t="s">
        <v>318</v>
      </c>
      <c r="R39" s="46" t="s">
        <v>319</v>
      </c>
      <c r="S39" s="75"/>
    </row>
    <row r="40" spans="2:19" ht="30" hidden="1" customHeight="1" x14ac:dyDescent="0.25">
      <c r="B40" s="681"/>
      <c r="C40" s="681"/>
      <c r="D40" s="686">
        <v>0</v>
      </c>
      <c r="E40" s="686" t="s">
        <v>518</v>
      </c>
      <c r="F40" s="46" t="s">
        <v>320</v>
      </c>
      <c r="G40" s="76"/>
      <c r="H40" s="688"/>
      <c r="I40" s="688" t="s">
        <v>518</v>
      </c>
      <c r="J40" s="46" t="s">
        <v>320</v>
      </c>
      <c r="K40" s="77"/>
      <c r="L40" s="688">
        <v>0</v>
      </c>
      <c r="M40" s="688" t="s">
        <v>518</v>
      </c>
      <c r="N40" s="46" t="s">
        <v>320</v>
      </c>
      <c r="O40" s="77"/>
      <c r="P40" s="688"/>
      <c r="Q40" s="688"/>
      <c r="R40" s="46" t="s">
        <v>320</v>
      </c>
      <c r="S40" s="77"/>
    </row>
    <row r="41" spans="2:19" ht="30" hidden="1" customHeight="1" x14ac:dyDescent="0.25">
      <c r="B41" s="681"/>
      <c r="C41" s="681"/>
      <c r="D41" s="687"/>
      <c r="E41" s="687"/>
      <c r="F41" s="46" t="s">
        <v>321</v>
      </c>
      <c r="G41" s="70"/>
      <c r="H41" s="689"/>
      <c r="I41" s="689"/>
      <c r="J41" s="46" t="s">
        <v>321</v>
      </c>
      <c r="K41" s="73"/>
      <c r="L41" s="689"/>
      <c r="M41" s="689"/>
      <c r="N41" s="46" t="s">
        <v>321</v>
      </c>
      <c r="O41" s="73"/>
      <c r="P41" s="689"/>
      <c r="Q41" s="689"/>
      <c r="R41" s="46" t="s">
        <v>321</v>
      </c>
      <c r="S41" s="73"/>
    </row>
    <row r="42" spans="2:19" ht="30" hidden="1" customHeight="1" outlineLevel="1" x14ac:dyDescent="0.25">
      <c r="B42" s="681"/>
      <c r="C42" s="681"/>
      <c r="D42" s="66" t="s">
        <v>317</v>
      </c>
      <c r="E42" s="66" t="s">
        <v>318</v>
      </c>
      <c r="F42" s="46" t="s">
        <v>319</v>
      </c>
      <c r="G42" s="74"/>
      <c r="H42" s="66" t="s">
        <v>317</v>
      </c>
      <c r="I42" s="66" t="s">
        <v>318</v>
      </c>
      <c r="J42" s="46" t="s">
        <v>319</v>
      </c>
      <c r="K42" s="75"/>
      <c r="L42" s="66" t="s">
        <v>317</v>
      </c>
      <c r="M42" s="66" t="s">
        <v>318</v>
      </c>
      <c r="N42" s="46" t="s">
        <v>319</v>
      </c>
      <c r="O42" s="75"/>
      <c r="P42" s="66" t="s">
        <v>317</v>
      </c>
      <c r="Q42" s="66" t="s">
        <v>318</v>
      </c>
      <c r="R42" s="46" t="s">
        <v>319</v>
      </c>
      <c r="S42" s="75"/>
    </row>
    <row r="43" spans="2:19" ht="30" hidden="1" customHeight="1" outlineLevel="1" x14ac:dyDescent="0.25">
      <c r="B43" s="681"/>
      <c r="C43" s="681"/>
      <c r="D43" s="686">
        <v>0</v>
      </c>
      <c r="E43" s="686" t="s">
        <v>521</v>
      </c>
      <c r="F43" s="46" t="s">
        <v>320</v>
      </c>
      <c r="G43" s="76"/>
      <c r="H43" s="688"/>
      <c r="I43" s="688" t="s">
        <v>521</v>
      </c>
      <c r="J43" s="46" t="s">
        <v>320</v>
      </c>
      <c r="K43" s="77"/>
      <c r="L43" s="688">
        <v>0</v>
      </c>
      <c r="M43" s="688" t="s">
        <v>521</v>
      </c>
      <c r="N43" s="46" t="s">
        <v>320</v>
      </c>
      <c r="O43" s="77"/>
      <c r="P43" s="688"/>
      <c r="Q43" s="688"/>
      <c r="R43" s="46" t="s">
        <v>320</v>
      </c>
      <c r="S43" s="77"/>
    </row>
    <row r="44" spans="2:19" ht="30" hidden="1" customHeight="1" outlineLevel="1" x14ac:dyDescent="0.25">
      <c r="B44" s="681"/>
      <c r="C44" s="681"/>
      <c r="D44" s="687"/>
      <c r="E44" s="687"/>
      <c r="F44" s="46" t="s">
        <v>321</v>
      </c>
      <c r="G44" s="70"/>
      <c r="H44" s="689"/>
      <c r="I44" s="689"/>
      <c r="J44" s="46" t="s">
        <v>321</v>
      </c>
      <c r="K44" s="73"/>
      <c r="L44" s="689"/>
      <c r="M44" s="689"/>
      <c r="N44" s="46" t="s">
        <v>321</v>
      </c>
      <c r="O44" s="73"/>
      <c r="P44" s="689"/>
      <c r="Q44" s="689"/>
      <c r="R44" s="46" t="s">
        <v>321</v>
      </c>
      <c r="S44" s="73"/>
    </row>
    <row r="45" spans="2:19" ht="30" hidden="1" customHeight="1" outlineLevel="1" x14ac:dyDescent="0.25">
      <c r="B45" s="681"/>
      <c r="C45" s="681"/>
      <c r="D45" s="66" t="s">
        <v>317</v>
      </c>
      <c r="E45" s="66" t="s">
        <v>318</v>
      </c>
      <c r="F45" s="46" t="s">
        <v>319</v>
      </c>
      <c r="G45" s="74"/>
      <c r="H45" s="66" t="s">
        <v>317</v>
      </c>
      <c r="I45" s="66" t="s">
        <v>318</v>
      </c>
      <c r="J45" s="46" t="s">
        <v>319</v>
      </c>
      <c r="K45" s="75"/>
      <c r="L45" s="66" t="s">
        <v>317</v>
      </c>
      <c r="M45" s="66" t="s">
        <v>318</v>
      </c>
      <c r="N45" s="46" t="s">
        <v>319</v>
      </c>
      <c r="O45" s="75"/>
      <c r="P45" s="66" t="s">
        <v>317</v>
      </c>
      <c r="Q45" s="66" t="s">
        <v>318</v>
      </c>
      <c r="R45" s="46" t="s">
        <v>319</v>
      </c>
      <c r="S45" s="75"/>
    </row>
    <row r="46" spans="2:19" ht="30" hidden="1" customHeight="1" outlineLevel="1" x14ac:dyDescent="0.25">
      <c r="B46" s="681"/>
      <c r="C46" s="681"/>
      <c r="D46" s="686">
        <v>0</v>
      </c>
      <c r="E46" s="686" t="s">
        <v>524</v>
      </c>
      <c r="F46" s="46" t="s">
        <v>320</v>
      </c>
      <c r="G46" s="76"/>
      <c r="H46" s="688"/>
      <c r="I46" s="688" t="s">
        <v>524</v>
      </c>
      <c r="J46" s="46" t="s">
        <v>320</v>
      </c>
      <c r="K46" s="77"/>
      <c r="L46" s="688">
        <v>0</v>
      </c>
      <c r="M46" s="688" t="s">
        <v>524</v>
      </c>
      <c r="N46" s="46" t="s">
        <v>320</v>
      </c>
      <c r="O46" s="77"/>
      <c r="P46" s="688"/>
      <c r="Q46" s="688"/>
      <c r="R46" s="46" t="s">
        <v>320</v>
      </c>
      <c r="S46" s="77"/>
    </row>
    <row r="47" spans="2:19" ht="30" hidden="1" customHeight="1" outlineLevel="1" x14ac:dyDescent="0.25">
      <c r="B47" s="681"/>
      <c r="C47" s="681"/>
      <c r="D47" s="687"/>
      <c r="E47" s="687"/>
      <c r="F47" s="46" t="s">
        <v>321</v>
      </c>
      <c r="G47" s="70"/>
      <c r="H47" s="689"/>
      <c r="I47" s="689"/>
      <c r="J47" s="46" t="s">
        <v>321</v>
      </c>
      <c r="K47" s="73"/>
      <c r="L47" s="689"/>
      <c r="M47" s="689"/>
      <c r="N47" s="46" t="s">
        <v>321</v>
      </c>
      <c r="O47" s="73"/>
      <c r="P47" s="689"/>
      <c r="Q47" s="689"/>
      <c r="R47" s="46" t="s">
        <v>321</v>
      </c>
      <c r="S47" s="73"/>
    </row>
    <row r="48" spans="2:19" ht="30" hidden="1" customHeight="1" outlineLevel="1" x14ac:dyDescent="0.25">
      <c r="B48" s="681"/>
      <c r="C48" s="681"/>
      <c r="D48" s="66" t="s">
        <v>317</v>
      </c>
      <c r="E48" s="66" t="s">
        <v>318</v>
      </c>
      <c r="F48" s="46" t="s">
        <v>319</v>
      </c>
      <c r="G48" s="74"/>
      <c r="H48" s="66" t="s">
        <v>317</v>
      </c>
      <c r="I48" s="66" t="s">
        <v>318</v>
      </c>
      <c r="J48" s="46" t="s">
        <v>319</v>
      </c>
      <c r="K48" s="75"/>
      <c r="L48" s="66" t="s">
        <v>317</v>
      </c>
      <c r="M48" s="66" t="s">
        <v>318</v>
      </c>
      <c r="N48" s="46" t="s">
        <v>319</v>
      </c>
      <c r="O48" s="75"/>
      <c r="P48" s="66" t="s">
        <v>317</v>
      </c>
      <c r="Q48" s="66" t="s">
        <v>318</v>
      </c>
      <c r="R48" s="46" t="s">
        <v>319</v>
      </c>
      <c r="S48" s="75"/>
    </row>
    <row r="49" spans="2:19" ht="30" hidden="1" customHeight="1" outlineLevel="1" x14ac:dyDescent="0.25">
      <c r="B49" s="681"/>
      <c r="C49" s="681"/>
      <c r="D49" s="686">
        <v>0</v>
      </c>
      <c r="E49" s="686" t="s">
        <v>529</v>
      </c>
      <c r="F49" s="46" t="s">
        <v>320</v>
      </c>
      <c r="G49" s="76"/>
      <c r="H49" s="688"/>
      <c r="I49" s="688" t="s">
        <v>529</v>
      </c>
      <c r="J49" s="46" t="s">
        <v>320</v>
      </c>
      <c r="K49" s="77"/>
      <c r="L49" s="688">
        <v>0</v>
      </c>
      <c r="M49" s="688" t="s">
        <v>529</v>
      </c>
      <c r="N49" s="46" t="s">
        <v>320</v>
      </c>
      <c r="O49" s="77"/>
      <c r="P49" s="688"/>
      <c r="Q49" s="688"/>
      <c r="R49" s="46" t="s">
        <v>320</v>
      </c>
      <c r="S49" s="77"/>
    </row>
    <row r="50" spans="2:19" ht="30" hidden="1" customHeight="1" outlineLevel="1" thickBot="1" x14ac:dyDescent="0.3">
      <c r="B50" s="682"/>
      <c r="C50" s="682"/>
      <c r="D50" s="687"/>
      <c r="E50" s="687"/>
      <c r="F50" s="46" t="s">
        <v>321</v>
      </c>
      <c r="G50" s="70"/>
      <c r="H50" s="689"/>
      <c r="I50" s="689"/>
      <c r="J50" s="46" t="s">
        <v>321</v>
      </c>
      <c r="K50" s="73"/>
      <c r="L50" s="689"/>
      <c r="M50" s="689"/>
      <c r="N50" s="46" t="s">
        <v>321</v>
      </c>
      <c r="O50" s="73"/>
      <c r="P50" s="689"/>
      <c r="Q50" s="689"/>
      <c r="R50" s="46" t="s">
        <v>321</v>
      </c>
      <c r="S50" s="73"/>
    </row>
    <row r="51" spans="2:19" ht="30" hidden="1" customHeight="1" collapsed="1" thickBot="1" x14ac:dyDescent="0.3">
      <c r="C51" s="78"/>
      <c r="D51" s="79"/>
    </row>
    <row r="52" spans="2:19" ht="30" customHeight="1" thickBot="1" x14ac:dyDescent="0.3">
      <c r="D52" s="665" t="s">
        <v>292</v>
      </c>
      <c r="E52" s="666"/>
      <c r="F52" s="666"/>
      <c r="G52" s="667"/>
      <c r="H52" s="665" t="s">
        <v>293</v>
      </c>
      <c r="I52" s="666"/>
      <c r="J52" s="666"/>
      <c r="K52" s="667"/>
      <c r="L52" s="665" t="s">
        <v>294</v>
      </c>
      <c r="M52" s="666"/>
      <c r="N52" s="666"/>
      <c r="O52" s="667"/>
      <c r="P52" s="665" t="s">
        <v>295</v>
      </c>
      <c r="Q52" s="666"/>
      <c r="R52" s="666"/>
      <c r="S52" s="667"/>
    </row>
    <row r="53" spans="2:19" ht="30" customHeight="1" x14ac:dyDescent="0.25">
      <c r="B53" s="668" t="s">
        <v>322</v>
      </c>
      <c r="C53" s="668" t="s">
        <v>323</v>
      </c>
      <c r="D53" s="699" t="s">
        <v>1007</v>
      </c>
      <c r="E53" s="700"/>
      <c r="F53" s="80" t="s">
        <v>291</v>
      </c>
      <c r="G53" s="81" t="s">
        <v>325</v>
      </c>
      <c r="H53" s="699" t="s">
        <v>324</v>
      </c>
      <c r="I53" s="700"/>
      <c r="J53" s="80" t="s">
        <v>291</v>
      </c>
      <c r="K53" s="81" t="s">
        <v>325</v>
      </c>
      <c r="L53" s="699" t="s">
        <v>324</v>
      </c>
      <c r="M53" s="700"/>
      <c r="N53" s="80" t="s">
        <v>291</v>
      </c>
      <c r="O53" s="81" t="s">
        <v>325</v>
      </c>
      <c r="P53" s="699" t="s">
        <v>324</v>
      </c>
      <c r="Q53" s="700"/>
      <c r="R53" s="80" t="s">
        <v>291</v>
      </c>
      <c r="S53" s="81" t="s">
        <v>325</v>
      </c>
    </row>
    <row r="54" spans="2:19" ht="45" customHeight="1" x14ac:dyDescent="0.25">
      <c r="B54" s="669"/>
      <c r="C54" s="669"/>
      <c r="D54" s="62" t="s">
        <v>301</v>
      </c>
      <c r="E54" s="63">
        <v>40</v>
      </c>
      <c r="F54" s="346" t="s">
        <v>418</v>
      </c>
      <c r="G54" s="348" t="s">
        <v>484</v>
      </c>
      <c r="H54" s="62" t="s">
        <v>301</v>
      </c>
      <c r="I54" s="63">
        <v>200</v>
      </c>
      <c r="J54" s="676" t="s">
        <v>473</v>
      </c>
      <c r="K54" s="678" t="s">
        <v>484</v>
      </c>
      <c r="L54" s="62" t="s">
        <v>301</v>
      </c>
      <c r="M54" s="63" t="e">
        <f>#REF!+#REF!+#REF!+#REF!+#REF!+#REF!+#REF!+#REF!</f>
        <v>#REF!</v>
      </c>
      <c r="N54" s="676"/>
      <c r="O54" s="678"/>
      <c r="P54" s="62" t="s">
        <v>301</v>
      </c>
      <c r="Q54" s="63" t="e">
        <f>#REF!+#REF!+#REF!+#REF!+#REF!+#REF!+#REF!+#REF!</f>
        <v>#REF!</v>
      </c>
      <c r="R54" s="676"/>
      <c r="S54" s="678"/>
    </row>
    <row r="55" spans="2:19" ht="45" customHeight="1" x14ac:dyDescent="0.25">
      <c r="B55" s="670"/>
      <c r="C55" s="670"/>
      <c r="D55" s="64" t="s">
        <v>309</v>
      </c>
      <c r="E55" s="369">
        <v>0.42</v>
      </c>
      <c r="F55" s="347"/>
      <c r="G55" s="349"/>
      <c r="H55" s="64" t="s">
        <v>309</v>
      </c>
      <c r="I55" s="63">
        <v>35</v>
      </c>
      <c r="J55" s="677"/>
      <c r="K55" s="679"/>
      <c r="L55" s="64" t="s">
        <v>309</v>
      </c>
      <c r="M55" s="63" t="e">
        <f>#REF!+#REF!+#REF!+#REF!+#REF!+#REF!+#REF!+#REF!</f>
        <v>#REF!</v>
      </c>
      <c r="N55" s="677"/>
      <c r="O55" s="679"/>
      <c r="P55" s="64" t="s">
        <v>309</v>
      </c>
      <c r="Q55" s="63" t="e">
        <f>#REF!+#REF!+#REF!+#REF!+#REF!+#REF!+#REF!+#REF!</f>
        <v>#REF!</v>
      </c>
      <c r="R55" s="677"/>
      <c r="S55" s="679"/>
    </row>
    <row r="56" spans="2:19" ht="30" customHeight="1" x14ac:dyDescent="0.25">
      <c r="B56" s="694" t="s">
        <v>326</v>
      </c>
      <c r="C56" s="694" t="s">
        <v>327</v>
      </c>
      <c r="D56" s="66" t="s">
        <v>328</v>
      </c>
      <c r="E56" s="354" t="s">
        <v>329</v>
      </c>
      <c r="F56" s="350" t="s">
        <v>330</v>
      </c>
      <c r="G56" s="351"/>
      <c r="H56" s="66" t="s">
        <v>328</v>
      </c>
      <c r="I56" s="82" t="s">
        <v>329</v>
      </c>
      <c r="J56" s="697" t="s">
        <v>330</v>
      </c>
      <c r="K56" s="698"/>
      <c r="L56" s="66" t="s">
        <v>328</v>
      </c>
      <c r="M56" s="82" t="s">
        <v>329</v>
      </c>
      <c r="N56" s="697" t="s">
        <v>330</v>
      </c>
      <c r="O56" s="698"/>
      <c r="P56" s="66" t="s">
        <v>328</v>
      </c>
      <c r="Q56" s="82" t="s">
        <v>329</v>
      </c>
      <c r="R56" s="697" t="s">
        <v>330</v>
      </c>
      <c r="S56" s="698"/>
    </row>
    <row r="57" spans="2:19" ht="30" customHeight="1" x14ac:dyDescent="0.25">
      <c r="B57" s="695"/>
      <c r="C57" s="696"/>
      <c r="D57" s="63">
        <v>19</v>
      </c>
      <c r="E57" s="369">
        <v>0.4</v>
      </c>
      <c r="F57" s="352" t="s">
        <v>451</v>
      </c>
      <c r="G57" s="353"/>
      <c r="H57" s="63">
        <v>200</v>
      </c>
      <c r="I57" s="63">
        <v>35</v>
      </c>
      <c r="J57" s="701" t="s">
        <v>451</v>
      </c>
      <c r="K57" s="702"/>
      <c r="L57" s="63" t="e">
        <f>#REF!+#REF!+#REF!+#REF!+#REF!+#REF!+#REF!+#REF!</f>
        <v>#REF!</v>
      </c>
      <c r="M57" s="63" t="e">
        <f>(#REF!+#REF!+#REF!+#REF!+#REF!+#REF!+#REF!+#REF!)/8*100</f>
        <v>#REF!</v>
      </c>
      <c r="N57" s="701"/>
      <c r="O57" s="702"/>
      <c r="P57" s="63" t="e">
        <f>#REF!+#REF!+#REF!+#REF!+#REF!+#REF!+#REF!+#REF!</f>
        <v>#REF!</v>
      </c>
      <c r="Q57" s="63" t="e">
        <f>#REF!+#REF!+#REF!+#REF!+#REF!+#REF!+#REF!+#REF!</f>
        <v>#REF!</v>
      </c>
      <c r="R57" s="701"/>
      <c r="S57" s="702"/>
    </row>
    <row r="58" spans="2:19" ht="30" customHeight="1" x14ac:dyDescent="0.25">
      <c r="B58" s="695"/>
      <c r="C58" s="694" t="s">
        <v>331</v>
      </c>
      <c r="D58" s="87" t="s">
        <v>330</v>
      </c>
      <c r="E58" s="350" t="s">
        <v>313</v>
      </c>
      <c r="F58" s="66" t="s">
        <v>291</v>
      </c>
      <c r="G58" s="351" t="s">
        <v>325</v>
      </c>
      <c r="H58" s="87" t="s">
        <v>330</v>
      </c>
      <c r="I58" s="88" t="s">
        <v>313</v>
      </c>
      <c r="J58" s="66" t="s">
        <v>291</v>
      </c>
      <c r="K58" s="89" t="s">
        <v>325</v>
      </c>
      <c r="L58" s="87" t="s">
        <v>330</v>
      </c>
      <c r="M58" s="88" t="s">
        <v>313</v>
      </c>
      <c r="N58" s="66" t="s">
        <v>291</v>
      </c>
      <c r="O58" s="89" t="s">
        <v>325</v>
      </c>
      <c r="P58" s="87" t="s">
        <v>330</v>
      </c>
      <c r="Q58" s="88" t="s">
        <v>313</v>
      </c>
      <c r="R58" s="66" t="s">
        <v>291</v>
      </c>
      <c r="S58" s="89" t="s">
        <v>325</v>
      </c>
    </row>
    <row r="59" spans="2:19" ht="30" customHeight="1" x14ac:dyDescent="0.25">
      <c r="B59" s="696"/>
      <c r="C59" s="706"/>
      <c r="D59" s="90" t="s">
        <v>451</v>
      </c>
      <c r="E59" s="91" t="s">
        <v>463</v>
      </c>
      <c r="F59" s="69" t="s">
        <v>418</v>
      </c>
      <c r="G59" s="92" t="s">
        <v>484</v>
      </c>
      <c r="H59" s="93"/>
      <c r="I59" s="94"/>
      <c r="J59" s="71"/>
      <c r="K59" s="95"/>
      <c r="L59" s="93"/>
      <c r="M59" s="94"/>
      <c r="N59" s="71"/>
      <c r="O59" s="95"/>
      <c r="P59" s="93"/>
      <c r="Q59" s="94"/>
      <c r="R59" s="71"/>
      <c r="S59" s="95"/>
    </row>
    <row r="60" spans="2:19" ht="30" customHeight="1" thickBot="1" x14ac:dyDescent="0.3">
      <c r="B60" s="58"/>
      <c r="C60" s="96"/>
      <c r="D60" s="79"/>
    </row>
    <row r="61" spans="2:19" ht="30" customHeight="1" thickBot="1" x14ac:dyDescent="0.3">
      <c r="B61" s="58"/>
      <c r="C61" s="58"/>
      <c r="D61" s="665" t="s">
        <v>292</v>
      </c>
      <c r="E61" s="666"/>
      <c r="F61" s="666"/>
      <c r="G61" s="666"/>
      <c r="H61" s="665" t="s">
        <v>293</v>
      </c>
      <c r="I61" s="666"/>
      <c r="J61" s="666"/>
      <c r="K61" s="667"/>
      <c r="L61" s="666" t="s">
        <v>294</v>
      </c>
      <c r="M61" s="666"/>
      <c r="N61" s="666"/>
      <c r="O61" s="666"/>
      <c r="P61" s="665" t="s">
        <v>295</v>
      </c>
      <c r="Q61" s="666"/>
      <c r="R61" s="666"/>
      <c r="S61" s="667"/>
    </row>
    <row r="62" spans="2:19" ht="30" customHeight="1" x14ac:dyDescent="0.25">
      <c r="B62" s="668" t="s">
        <v>332</v>
      </c>
      <c r="C62" s="668" t="s">
        <v>333</v>
      </c>
      <c r="D62" s="674" t="s">
        <v>334</v>
      </c>
      <c r="E62" s="675"/>
      <c r="F62" s="699" t="s">
        <v>291</v>
      </c>
      <c r="G62" s="703"/>
      <c r="H62" s="704" t="s">
        <v>334</v>
      </c>
      <c r="I62" s="675"/>
      <c r="J62" s="699" t="s">
        <v>291</v>
      </c>
      <c r="K62" s="705"/>
      <c r="L62" s="704" t="s">
        <v>334</v>
      </c>
      <c r="M62" s="675"/>
      <c r="N62" s="699" t="s">
        <v>291</v>
      </c>
      <c r="O62" s="705"/>
      <c r="P62" s="704" t="s">
        <v>334</v>
      </c>
      <c r="Q62" s="675"/>
      <c r="R62" s="699" t="s">
        <v>291</v>
      </c>
      <c r="S62" s="705"/>
    </row>
    <row r="63" spans="2:19" ht="36.75" customHeight="1" x14ac:dyDescent="0.25">
      <c r="B63" s="670"/>
      <c r="C63" s="670"/>
      <c r="D63" s="715">
        <v>0.78</v>
      </c>
      <c r="E63" s="716" t="e">
        <f>#REF!+#REF!+#REF!+#REF!+#REF!+#REF!+#REF!+#REF!</f>
        <v>#REF!</v>
      </c>
      <c r="F63" s="717" t="s">
        <v>418</v>
      </c>
      <c r="G63" s="718"/>
      <c r="H63" s="715">
        <v>0.6</v>
      </c>
      <c r="I63" s="716" t="e">
        <f>#REF!+#REF!+#REF!+#REF!+#REF!+#REF!+#REF!+#REF!</f>
        <v>#REF!</v>
      </c>
      <c r="J63" s="711" t="s">
        <v>473</v>
      </c>
      <c r="K63" s="712"/>
      <c r="L63" s="715" t="e">
        <f>(#REF!+#REF!+#REF!+#REF!+#REF!+#REF!+#REF!+#REF!)/8</f>
        <v>#REF!</v>
      </c>
      <c r="M63" s="716" t="e">
        <f>#REF!+#REF!+#REF!+#REF!+#REF!+#REF!+#REF!+#REF!</f>
        <v>#REF!</v>
      </c>
      <c r="N63" s="711"/>
      <c r="O63" s="712"/>
      <c r="P63" s="709"/>
      <c r="Q63" s="710"/>
      <c r="R63" s="711"/>
      <c r="S63" s="712"/>
    </row>
    <row r="64" spans="2:19" ht="45" customHeight="1" x14ac:dyDescent="0.25">
      <c r="B64" s="694" t="s">
        <v>335</v>
      </c>
      <c r="C64" s="694" t="s">
        <v>646</v>
      </c>
      <c r="D64" s="66" t="s">
        <v>336</v>
      </c>
      <c r="E64" s="66" t="s">
        <v>337</v>
      </c>
      <c r="F64" s="697" t="s">
        <v>338</v>
      </c>
      <c r="G64" s="698"/>
      <c r="H64" s="97" t="s">
        <v>336</v>
      </c>
      <c r="I64" s="66" t="s">
        <v>337</v>
      </c>
      <c r="J64" s="713" t="s">
        <v>338</v>
      </c>
      <c r="K64" s="698"/>
      <c r="L64" s="97" t="s">
        <v>336</v>
      </c>
      <c r="M64" s="66" t="s">
        <v>337</v>
      </c>
      <c r="N64" s="713" t="s">
        <v>338</v>
      </c>
      <c r="O64" s="698"/>
      <c r="P64" s="97" t="s">
        <v>336</v>
      </c>
      <c r="Q64" s="66" t="s">
        <v>337</v>
      </c>
      <c r="R64" s="713" t="s">
        <v>338</v>
      </c>
      <c r="S64" s="698"/>
    </row>
    <row r="65" spans="2:19" ht="27" customHeight="1" x14ac:dyDescent="0.25">
      <c r="B65" s="696"/>
      <c r="C65" s="696"/>
      <c r="D65" s="370">
        <v>1077</v>
      </c>
      <c r="E65" s="84">
        <v>0.23</v>
      </c>
      <c r="F65" s="714" t="s">
        <v>485</v>
      </c>
      <c r="G65" s="714"/>
      <c r="H65" s="84">
        <v>1</v>
      </c>
      <c r="I65" s="84">
        <v>0.35</v>
      </c>
      <c r="J65" s="707" t="s">
        <v>485</v>
      </c>
      <c r="K65" s="708"/>
      <c r="L65" s="84" t="e">
        <f>#REF!+#REF!+#REF!+#REF!+#REF!+#REF!+#REF!+#REF!</f>
        <v>#REF!</v>
      </c>
      <c r="M65" s="84" t="e">
        <f>#REF!+#REF!+#REF!+#REF!+#REF!+#REF!+#REF!+#REF!</f>
        <v>#REF!</v>
      </c>
      <c r="N65" s="707"/>
      <c r="O65" s="708"/>
      <c r="P65" s="85"/>
      <c r="Q65" s="86"/>
      <c r="R65" s="707"/>
      <c r="S65" s="708"/>
    </row>
    <row r="66" spans="2:19" ht="33.75" customHeight="1" thickBot="1" x14ac:dyDescent="0.3">
      <c r="B66" s="58"/>
      <c r="C66" s="58"/>
    </row>
    <row r="67" spans="2:19" ht="37.5" customHeight="1" thickBot="1" x14ac:dyDescent="0.3">
      <c r="B67" s="58"/>
      <c r="C67" s="58"/>
      <c r="D67" s="665" t="s">
        <v>292</v>
      </c>
      <c r="E67" s="666"/>
      <c r="F67" s="666"/>
      <c r="G67" s="667"/>
      <c r="H67" s="666" t="s">
        <v>293</v>
      </c>
      <c r="I67" s="666"/>
      <c r="J67" s="666"/>
      <c r="K67" s="667"/>
      <c r="L67" s="666" t="s">
        <v>294</v>
      </c>
      <c r="M67" s="666"/>
      <c r="N67" s="666"/>
      <c r="O67" s="666"/>
      <c r="P67" s="666" t="s">
        <v>293</v>
      </c>
      <c r="Q67" s="666"/>
      <c r="R67" s="666"/>
      <c r="S67" s="667"/>
    </row>
    <row r="68" spans="2:19" ht="37.5" customHeight="1" x14ac:dyDescent="0.25">
      <c r="B68" s="668" t="s">
        <v>339</v>
      </c>
      <c r="C68" s="668" t="s">
        <v>340</v>
      </c>
      <c r="D68" s="98" t="s">
        <v>341</v>
      </c>
      <c r="E68" s="80" t="s">
        <v>342</v>
      </c>
      <c r="F68" s="699" t="s">
        <v>343</v>
      </c>
      <c r="G68" s="705"/>
      <c r="H68" s="98" t="s">
        <v>341</v>
      </c>
      <c r="I68" s="80" t="s">
        <v>342</v>
      </c>
      <c r="J68" s="699" t="s">
        <v>343</v>
      </c>
      <c r="K68" s="705"/>
      <c r="L68" s="98" t="s">
        <v>341</v>
      </c>
      <c r="M68" s="80" t="s">
        <v>342</v>
      </c>
      <c r="N68" s="699" t="s">
        <v>343</v>
      </c>
      <c r="O68" s="705"/>
      <c r="P68" s="98" t="s">
        <v>341</v>
      </c>
      <c r="Q68" s="80" t="s">
        <v>342</v>
      </c>
      <c r="R68" s="699" t="s">
        <v>343</v>
      </c>
      <c r="S68" s="705"/>
    </row>
    <row r="69" spans="2:19" ht="44.25" customHeight="1" x14ac:dyDescent="0.25">
      <c r="B69" s="669"/>
      <c r="C69" s="670"/>
      <c r="D69" s="99" t="s">
        <v>418</v>
      </c>
      <c r="E69" s="100" t="s">
        <v>452</v>
      </c>
      <c r="F69" s="720" t="s">
        <v>486</v>
      </c>
      <c r="G69" s="721"/>
      <c r="H69" s="101"/>
      <c r="I69" s="102"/>
      <c r="J69" s="773"/>
      <c r="K69" s="774"/>
      <c r="L69" s="101"/>
      <c r="M69" s="102"/>
      <c r="N69" s="773"/>
      <c r="O69" s="774"/>
      <c r="P69" s="101"/>
      <c r="Q69" s="102"/>
      <c r="R69" s="773"/>
      <c r="S69" s="774"/>
    </row>
    <row r="70" spans="2:19" ht="36.75" customHeight="1" x14ac:dyDescent="0.25">
      <c r="B70" s="669"/>
      <c r="C70" s="668" t="s">
        <v>644</v>
      </c>
      <c r="D70" s="66" t="s">
        <v>291</v>
      </c>
      <c r="E70" s="65" t="s">
        <v>344</v>
      </c>
      <c r="F70" s="697" t="s">
        <v>345</v>
      </c>
      <c r="G70" s="698"/>
      <c r="H70" s="66" t="s">
        <v>291</v>
      </c>
      <c r="I70" s="65" t="s">
        <v>344</v>
      </c>
      <c r="J70" s="697" t="s">
        <v>345</v>
      </c>
      <c r="K70" s="698"/>
      <c r="L70" s="66" t="s">
        <v>291</v>
      </c>
      <c r="M70" s="65" t="s">
        <v>344</v>
      </c>
      <c r="N70" s="697" t="s">
        <v>345</v>
      </c>
      <c r="O70" s="698"/>
      <c r="P70" s="66" t="s">
        <v>291</v>
      </c>
      <c r="Q70" s="65" t="s">
        <v>344</v>
      </c>
      <c r="R70" s="697" t="s">
        <v>345</v>
      </c>
      <c r="S70" s="698"/>
    </row>
    <row r="71" spans="2:19" ht="30" customHeight="1" x14ac:dyDescent="0.25">
      <c r="B71" s="669"/>
      <c r="C71" s="669"/>
      <c r="D71" s="69" t="s">
        <v>418</v>
      </c>
      <c r="E71" s="100" t="s">
        <v>810</v>
      </c>
      <c r="F71" s="717" t="s">
        <v>487</v>
      </c>
      <c r="G71" s="719"/>
      <c r="H71" s="71" t="s">
        <v>470</v>
      </c>
      <c r="I71" s="102" t="s">
        <v>810</v>
      </c>
      <c r="J71" s="711" t="s">
        <v>487</v>
      </c>
      <c r="K71" s="712"/>
      <c r="L71" s="71"/>
      <c r="M71" s="102"/>
      <c r="N71" s="711"/>
      <c r="O71" s="712"/>
      <c r="P71" s="71"/>
      <c r="Q71" s="102"/>
      <c r="R71" s="711"/>
      <c r="S71" s="712"/>
    </row>
    <row r="72" spans="2:19" ht="30" hidden="1" customHeight="1" outlineLevel="1" x14ac:dyDescent="0.25">
      <c r="B72" s="669"/>
      <c r="C72" s="669"/>
      <c r="D72" s="69"/>
      <c r="E72" s="100"/>
      <c r="F72" s="717"/>
      <c r="G72" s="719"/>
      <c r="H72" s="71"/>
      <c r="I72" s="102"/>
      <c r="J72" s="711"/>
      <c r="K72" s="712"/>
      <c r="L72" s="71"/>
      <c r="M72" s="102"/>
      <c r="N72" s="711"/>
      <c r="O72" s="712"/>
      <c r="P72" s="71"/>
      <c r="Q72" s="102"/>
      <c r="R72" s="711"/>
      <c r="S72" s="712"/>
    </row>
    <row r="73" spans="2:19" ht="30" hidden="1" customHeight="1" outlineLevel="1" x14ac:dyDescent="0.25">
      <c r="B73" s="669"/>
      <c r="C73" s="669"/>
      <c r="D73" s="69"/>
      <c r="E73" s="100"/>
      <c r="F73" s="717"/>
      <c r="G73" s="719"/>
      <c r="H73" s="71"/>
      <c r="I73" s="102"/>
      <c r="J73" s="711"/>
      <c r="K73" s="712"/>
      <c r="L73" s="71"/>
      <c r="M73" s="102"/>
      <c r="N73" s="711"/>
      <c r="O73" s="712"/>
      <c r="P73" s="71"/>
      <c r="Q73" s="102"/>
      <c r="R73" s="711"/>
      <c r="S73" s="712"/>
    </row>
    <row r="74" spans="2:19" ht="30" hidden="1" customHeight="1" outlineLevel="1" x14ac:dyDescent="0.25">
      <c r="B74" s="669"/>
      <c r="C74" s="669"/>
      <c r="D74" s="69"/>
      <c r="E74" s="100"/>
      <c r="F74" s="717"/>
      <c r="G74" s="719"/>
      <c r="H74" s="71"/>
      <c r="I74" s="102"/>
      <c r="J74" s="711"/>
      <c r="K74" s="712"/>
      <c r="L74" s="71"/>
      <c r="M74" s="102"/>
      <c r="N74" s="711"/>
      <c r="O74" s="712"/>
      <c r="P74" s="71"/>
      <c r="Q74" s="102"/>
      <c r="R74" s="711"/>
      <c r="S74" s="712"/>
    </row>
    <row r="75" spans="2:19" ht="30" hidden="1" customHeight="1" outlineLevel="1" x14ac:dyDescent="0.25">
      <c r="B75" s="669"/>
      <c r="C75" s="669"/>
      <c r="D75" s="69"/>
      <c r="E75" s="100"/>
      <c r="F75" s="717"/>
      <c r="G75" s="719"/>
      <c r="H75" s="71"/>
      <c r="I75" s="102"/>
      <c r="J75" s="711"/>
      <c r="K75" s="712"/>
      <c r="L75" s="71"/>
      <c r="M75" s="102"/>
      <c r="N75" s="711"/>
      <c r="O75" s="712"/>
      <c r="P75" s="71"/>
      <c r="Q75" s="102"/>
      <c r="R75" s="711"/>
      <c r="S75" s="712"/>
    </row>
    <row r="76" spans="2:19" ht="30" hidden="1" customHeight="1" outlineLevel="1" x14ac:dyDescent="0.25">
      <c r="B76" s="670"/>
      <c r="C76" s="670"/>
      <c r="D76" s="69"/>
      <c r="E76" s="100"/>
      <c r="F76" s="717"/>
      <c r="G76" s="719"/>
      <c r="H76" s="71"/>
      <c r="I76" s="102"/>
      <c r="J76" s="711"/>
      <c r="K76" s="712"/>
      <c r="L76" s="71"/>
      <c r="M76" s="102"/>
      <c r="N76" s="711"/>
      <c r="O76" s="712"/>
      <c r="P76" s="71"/>
      <c r="Q76" s="102"/>
      <c r="R76" s="711"/>
      <c r="S76" s="712"/>
    </row>
    <row r="77" spans="2:19" ht="35.25" customHeight="1" collapsed="1" x14ac:dyDescent="0.25">
      <c r="B77" s="694" t="s">
        <v>346</v>
      </c>
      <c r="C77" s="728" t="s">
        <v>645</v>
      </c>
      <c r="D77" s="82" t="s">
        <v>347</v>
      </c>
      <c r="E77" s="697" t="s">
        <v>330</v>
      </c>
      <c r="F77" s="729"/>
      <c r="G77" s="67" t="s">
        <v>291</v>
      </c>
      <c r="H77" s="82" t="s">
        <v>347</v>
      </c>
      <c r="I77" s="697" t="s">
        <v>330</v>
      </c>
      <c r="J77" s="729"/>
      <c r="K77" s="67" t="s">
        <v>291</v>
      </c>
      <c r="L77" s="82" t="s">
        <v>347</v>
      </c>
      <c r="M77" s="697" t="s">
        <v>330</v>
      </c>
      <c r="N77" s="729"/>
      <c r="O77" s="67" t="s">
        <v>291</v>
      </c>
      <c r="P77" s="82" t="s">
        <v>347</v>
      </c>
      <c r="Q77" s="697" t="s">
        <v>330</v>
      </c>
      <c r="R77" s="729"/>
      <c r="S77" s="67" t="s">
        <v>291</v>
      </c>
    </row>
    <row r="78" spans="2:19" ht="35.25" customHeight="1" x14ac:dyDescent="0.25">
      <c r="B78" s="695"/>
      <c r="C78" s="728"/>
      <c r="D78" s="103">
        <v>4</v>
      </c>
      <c r="E78" s="724" t="s">
        <v>442</v>
      </c>
      <c r="F78" s="725"/>
      <c r="G78" s="104" t="s">
        <v>418</v>
      </c>
      <c r="H78" s="105"/>
      <c r="I78" s="722"/>
      <c r="J78" s="723"/>
      <c r="K78" s="106"/>
      <c r="L78" s="105"/>
      <c r="M78" s="722"/>
      <c r="N78" s="723"/>
      <c r="O78" s="106"/>
      <c r="P78" s="105"/>
      <c r="Q78" s="722"/>
      <c r="R78" s="723"/>
      <c r="S78" s="106"/>
    </row>
    <row r="79" spans="2:19" ht="35.25" hidden="1" customHeight="1" outlineLevel="1" x14ac:dyDescent="0.25">
      <c r="B79" s="695"/>
      <c r="C79" s="728"/>
      <c r="D79" s="103"/>
      <c r="E79" s="724"/>
      <c r="F79" s="725"/>
      <c r="G79" s="104"/>
      <c r="H79" s="105"/>
      <c r="I79" s="722"/>
      <c r="J79" s="723"/>
      <c r="K79" s="106"/>
      <c r="L79" s="105"/>
      <c r="M79" s="722"/>
      <c r="N79" s="723"/>
      <c r="O79" s="106"/>
      <c r="P79" s="105"/>
      <c r="Q79" s="722"/>
      <c r="R79" s="723"/>
      <c r="S79" s="106"/>
    </row>
    <row r="80" spans="2:19" ht="35.25" hidden="1" customHeight="1" outlineLevel="1" x14ac:dyDescent="0.25">
      <c r="B80" s="695"/>
      <c r="C80" s="728"/>
      <c r="D80" s="103"/>
      <c r="E80" s="724"/>
      <c r="F80" s="725"/>
      <c r="G80" s="104"/>
      <c r="H80" s="105"/>
      <c r="I80" s="722"/>
      <c r="J80" s="723"/>
      <c r="K80" s="106"/>
      <c r="L80" s="105"/>
      <c r="M80" s="722"/>
      <c r="N80" s="723"/>
      <c r="O80" s="106"/>
      <c r="P80" s="105"/>
      <c r="Q80" s="722"/>
      <c r="R80" s="723"/>
      <c r="S80" s="106"/>
    </row>
    <row r="81" spans="2:19" ht="35.25" hidden="1" customHeight="1" outlineLevel="1" x14ac:dyDescent="0.25">
      <c r="B81" s="695"/>
      <c r="C81" s="728"/>
      <c r="D81" s="103"/>
      <c r="E81" s="724"/>
      <c r="F81" s="725"/>
      <c r="G81" s="104"/>
      <c r="H81" s="105"/>
      <c r="I81" s="722"/>
      <c r="J81" s="723"/>
      <c r="K81" s="106"/>
      <c r="L81" s="105"/>
      <c r="M81" s="722"/>
      <c r="N81" s="723"/>
      <c r="O81" s="106"/>
      <c r="P81" s="105"/>
      <c r="Q81" s="722"/>
      <c r="R81" s="723"/>
      <c r="S81" s="106"/>
    </row>
    <row r="82" spans="2:19" ht="35.25" hidden="1" customHeight="1" outlineLevel="1" x14ac:dyDescent="0.25">
      <c r="B82" s="695"/>
      <c r="C82" s="728"/>
      <c r="D82" s="103"/>
      <c r="E82" s="724"/>
      <c r="F82" s="725"/>
      <c r="G82" s="104"/>
      <c r="H82" s="105"/>
      <c r="I82" s="722"/>
      <c r="J82" s="723"/>
      <c r="K82" s="106"/>
      <c r="L82" s="105"/>
      <c r="M82" s="722"/>
      <c r="N82" s="723"/>
      <c r="O82" s="106"/>
      <c r="P82" s="105"/>
      <c r="Q82" s="722"/>
      <c r="R82" s="723"/>
      <c r="S82" s="106"/>
    </row>
    <row r="83" spans="2:19" ht="33" hidden="1" customHeight="1" outlineLevel="1" x14ac:dyDescent="0.25">
      <c r="B83" s="696"/>
      <c r="C83" s="728"/>
      <c r="D83" s="103"/>
      <c r="E83" s="724"/>
      <c r="F83" s="725"/>
      <c r="G83" s="104"/>
      <c r="H83" s="105"/>
      <c r="I83" s="722"/>
      <c r="J83" s="723"/>
      <c r="K83" s="106"/>
      <c r="L83" s="105"/>
      <c r="M83" s="722"/>
      <c r="N83" s="723"/>
      <c r="O83" s="106"/>
      <c r="P83" s="105"/>
      <c r="Q83" s="722"/>
      <c r="R83" s="723"/>
      <c r="S83" s="106"/>
    </row>
    <row r="84" spans="2:19" ht="31.5" customHeight="1" collapsed="1" thickBot="1" x14ac:dyDescent="0.3">
      <c r="B84" s="58"/>
      <c r="C84" s="107"/>
      <c r="D84" s="79"/>
    </row>
    <row r="85" spans="2:19" ht="30.75" customHeight="1" thickBot="1" x14ac:dyDescent="0.3">
      <c r="B85" s="58"/>
      <c r="C85" s="58"/>
      <c r="D85" s="665" t="s">
        <v>292</v>
      </c>
      <c r="E85" s="666"/>
      <c r="F85" s="666"/>
      <c r="G85" s="667"/>
      <c r="H85" s="666" t="s">
        <v>293</v>
      </c>
      <c r="I85" s="666"/>
      <c r="J85" s="666"/>
      <c r="K85" s="667"/>
      <c r="L85" s="666" t="s">
        <v>294</v>
      </c>
      <c r="M85" s="666"/>
      <c r="N85" s="666"/>
      <c r="O85" s="666"/>
      <c r="P85" s="666" t="s">
        <v>293</v>
      </c>
      <c r="Q85" s="666"/>
      <c r="R85" s="666"/>
      <c r="S85" s="667"/>
    </row>
    <row r="86" spans="2:19" ht="30.75" customHeight="1" x14ac:dyDescent="0.25">
      <c r="B86" s="668" t="s">
        <v>348</v>
      </c>
      <c r="C86" s="668" t="s">
        <v>349</v>
      </c>
      <c r="D86" s="699" t="s">
        <v>350</v>
      </c>
      <c r="E86" s="700"/>
      <c r="F86" s="80" t="s">
        <v>291</v>
      </c>
      <c r="G86" s="108" t="s">
        <v>330</v>
      </c>
      <c r="H86" s="726" t="s">
        <v>350</v>
      </c>
      <c r="I86" s="700"/>
      <c r="J86" s="80" t="s">
        <v>291</v>
      </c>
      <c r="K86" s="108" t="s">
        <v>330</v>
      </c>
      <c r="L86" s="726" t="s">
        <v>350</v>
      </c>
      <c r="M86" s="700"/>
      <c r="N86" s="80" t="s">
        <v>291</v>
      </c>
      <c r="O86" s="108" t="s">
        <v>330</v>
      </c>
      <c r="P86" s="726" t="s">
        <v>350</v>
      </c>
      <c r="Q86" s="700"/>
      <c r="R86" s="80" t="s">
        <v>291</v>
      </c>
      <c r="S86" s="108" t="s">
        <v>330</v>
      </c>
    </row>
    <row r="87" spans="2:19" ht="29.25" customHeight="1" x14ac:dyDescent="0.25">
      <c r="B87" s="670"/>
      <c r="C87" s="670"/>
      <c r="D87" s="717" t="s">
        <v>489</v>
      </c>
      <c r="E87" s="727"/>
      <c r="F87" s="99" t="s">
        <v>418</v>
      </c>
      <c r="G87" s="109" t="s">
        <v>393</v>
      </c>
      <c r="H87" s="110"/>
      <c r="I87" s="111"/>
      <c r="J87" s="101"/>
      <c r="K87" s="112"/>
      <c r="L87" s="110"/>
      <c r="M87" s="111"/>
      <c r="N87" s="101"/>
      <c r="O87" s="112"/>
      <c r="P87" s="110"/>
      <c r="Q87" s="111"/>
      <c r="R87" s="101"/>
      <c r="S87" s="112"/>
    </row>
    <row r="88" spans="2:19" ht="45" customHeight="1" x14ac:dyDescent="0.25">
      <c r="B88" s="730" t="s">
        <v>351</v>
      </c>
      <c r="C88" s="694" t="s">
        <v>352</v>
      </c>
      <c r="D88" s="66" t="s">
        <v>353</v>
      </c>
      <c r="E88" s="66" t="s">
        <v>354</v>
      </c>
      <c r="F88" s="82" t="s">
        <v>355</v>
      </c>
      <c r="G88" s="67" t="s">
        <v>356</v>
      </c>
      <c r="H88" s="66" t="s">
        <v>353</v>
      </c>
      <c r="I88" s="66" t="s">
        <v>354</v>
      </c>
      <c r="J88" s="82" t="s">
        <v>355</v>
      </c>
      <c r="K88" s="67" t="s">
        <v>356</v>
      </c>
      <c r="L88" s="66" t="s">
        <v>353</v>
      </c>
      <c r="M88" s="66" t="s">
        <v>354</v>
      </c>
      <c r="N88" s="82" t="s">
        <v>355</v>
      </c>
      <c r="O88" s="67" t="s">
        <v>356</v>
      </c>
      <c r="P88" s="66" t="s">
        <v>353</v>
      </c>
      <c r="Q88" s="66" t="s">
        <v>354</v>
      </c>
      <c r="R88" s="82" t="s">
        <v>355</v>
      </c>
      <c r="S88" s="67" t="s">
        <v>356</v>
      </c>
    </row>
    <row r="89" spans="2:19" ht="29.25" customHeight="1" x14ac:dyDescent="0.25">
      <c r="B89" s="730"/>
      <c r="C89" s="695"/>
      <c r="D89" s="731" t="s">
        <v>542</v>
      </c>
      <c r="E89" s="733"/>
      <c r="F89" s="731" t="s">
        <v>509</v>
      </c>
      <c r="G89" s="737" t="s">
        <v>497</v>
      </c>
      <c r="H89" s="739" t="s">
        <v>538</v>
      </c>
      <c r="I89" s="152" t="s">
        <v>1158</v>
      </c>
      <c r="J89" s="739" t="s">
        <v>509</v>
      </c>
      <c r="K89" s="735" t="s">
        <v>489</v>
      </c>
      <c r="L89" s="739" t="s">
        <v>538</v>
      </c>
      <c r="M89" s="739" t="e">
        <f>#REF!+#REF!+#REF!+#REF!+#REF!+#REF!+#REF!+#REF!</f>
        <v>#REF!</v>
      </c>
      <c r="N89" s="739" t="s">
        <v>509</v>
      </c>
      <c r="O89" s="735" t="s">
        <v>503</v>
      </c>
      <c r="P89" s="739"/>
      <c r="Q89" s="739"/>
      <c r="R89" s="739"/>
      <c r="S89" s="735"/>
    </row>
    <row r="90" spans="2:19" ht="29.25" customHeight="1" x14ac:dyDescent="0.25">
      <c r="B90" s="730"/>
      <c r="C90" s="695"/>
      <c r="D90" s="732"/>
      <c r="E90" s="734"/>
      <c r="F90" s="732"/>
      <c r="G90" s="738"/>
      <c r="H90" s="740"/>
      <c r="I90" s="150"/>
      <c r="J90" s="740"/>
      <c r="K90" s="736"/>
      <c r="L90" s="740"/>
      <c r="M90" s="740" t="e">
        <f>#REF!+#REF!+#REF!+#REF!+#REF!+#REF!+#REF!+#REF!</f>
        <v>#REF!</v>
      </c>
      <c r="N90" s="740"/>
      <c r="O90" s="736"/>
      <c r="P90" s="740"/>
      <c r="Q90" s="740"/>
      <c r="R90" s="740"/>
      <c r="S90" s="736"/>
    </row>
    <row r="91" spans="2:19" ht="36" hidden="1" outlineLevel="1" x14ac:dyDescent="0.25">
      <c r="B91" s="730"/>
      <c r="C91" s="695"/>
      <c r="D91" s="66" t="s">
        <v>353</v>
      </c>
      <c r="E91" s="66" t="s">
        <v>354</v>
      </c>
      <c r="F91" s="82" t="s">
        <v>355</v>
      </c>
      <c r="G91" s="67" t="s">
        <v>356</v>
      </c>
      <c r="H91" s="66" t="s">
        <v>353</v>
      </c>
      <c r="I91" s="66" t="s">
        <v>354</v>
      </c>
      <c r="J91" s="82" t="s">
        <v>355</v>
      </c>
      <c r="K91" s="67" t="s">
        <v>356</v>
      </c>
      <c r="L91" s="66" t="s">
        <v>353</v>
      </c>
      <c r="M91" s="66" t="s">
        <v>354</v>
      </c>
      <c r="N91" s="82" t="s">
        <v>355</v>
      </c>
      <c r="O91" s="67" t="s">
        <v>356</v>
      </c>
      <c r="P91" s="66" t="s">
        <v>353</v>
      </c>
      <c r="Q91" s="66" t="s">
        <v>354</v>
      </c>
      <c r="R91" s="82" t="s">
        <v>355</v>
      </c>
      <c r="S91" s="67" t="s">
        <v>356</v>
      </c>
    </row>
    <row r="92" spans="2:19" ht="29.25" hidden="1" customHeight="1" outlineLevel="1" x14ac:dyDescent="0.25">
      <c r="B92" s="730"/>
      <c r="C92" s="695"/>
      <c r="D92" s="731" t="s">
        <v>542</v>
      </c>
      <c r="E92" s="733"/>
      <c r="F92" s="731" t="s">
        <v>511</v>
      </c>
      <c r="G92" s="737" t="s">
        <v>497</v>
      </c>
      <c r="H92" s="739" t="s">
        <v>546</v>
      </c>
      <c r="I92" s="739">
        <v>200</v>
      </c>
      <c r="J92" s="739" t="s">
        <v>511</v>
      </c>
      <c r="K92" s="735" t="s">
        <v>489</v>
      </c>
      <c r="L92" s="739" t="s">
        <v>546</v>
      </c>
      <c r="M92" s="739" t="e">
        <f>#REF!+#REF!+#REF!+#REF!+#REF!+#REF!+#REF!+#REF!</f>
        <v>#REF!</v>
      </c>
      <c r="N92" s="739" t="s">
        <v>511</v>
      </c>
      <c r="O92" s="735" t="s">
        <v>503</v>
      </c>
      <c r="P92" s="739"/>
      <c r="Q92" s="739"/>
      <c r="R92" s="739"/>
      <c r="S92" s="735"/>
    </row>
    <row r="93" spans="2:19" ht="29.25" hidden="1" customHeight="1" outlineLevel="1" x14ac:dyDescent="0.25">
      <c r="B93" s="730"/>
      <c r="C93" s="695"/>
      <c r="D93" s="732"/>
      <c r="E93" s="734"/>
      <c r="F93" s="732"/>
      <c r="G93" s="738"/>
      <c r="H93" s="740"/>
      <c r="I93" s="740"/>
      <c r="J93" s="740"/>
      <c r="K93" s="736"/>
      <c r="L93" s="740"/>
      <c r="M93" s="740" t="e">
        <f>#REF!+#REF!+#REF!+#REF!+#REF!+#REF!+#REF!+#REF!</f>
        <v>#REF!</v>
      </c>
      <c r="N93" s="740"/>
      <c r="O93" s="736"/>
      <c r="P93" s="740"/>
      <c r="Q93" s="740"/>
      <c r="R93" s="740"/>
      <c r="S93" s="736"/>
    </row>
    <row r="94" spans="2:19" ht="36" hidden="1" outlineLevel="1" x14ac:dyDescent="0.25">
      <c r="B94" s="730"/>
      <c r="C94" s="695"/>
      <c r="D94" s="66" t="s">
        <v>353</v>
      </c>
      <c r="E94" s="66" t="s">
        <v>354</v>
      </c>
      <c r="F94" s="82" t="s">
        <v>355</v>
      </c>
      <c r="G94" s="67" t="s">
        <v>356</v>
      </c>
      <c r="H94" s="66" t="s">
        <v>353</v>
      </c>
      <c r="I94" s="66" t="s">
        <v>354</v>
      </c>
      <c r="J94" s="82" t="s">
        <v>355</v>
      </c>
      <c r="K94" s="67" t="s">
        <v>356</v>
      </c>
      <c r="L94" s="66" t="s">
        <v>353</v>
      </c>
      <c r="M94" s="66" t="s">
        <v>354</v>
      </c>
      <c r="N94" s="82" t="s">
        <v>355</v>
      </c>
      <c r="O94" s="67" t="s">
        <v>356</v>
      </c>
      <c r="P94" s="66" t="s">
        <v>353</v>
      </c>
      <c r="Q94" s="66" t="s">
        <v>354</v>
      </c>
      <c r="R94" s="82" t="s">
        <v>355</v>
      </c>
      <c r="S94" s="67" t="s">
        <v>356</v>
      </c>
    </row>
    <row r="95" spans="2:19" ht="29.25" hidden="1" customHeight="1" outlineLevel="1" x14ac:dyDescent="0.25">
      <c r="B95" s="730"/>
      <c r="C95" s="695"/>
      <c r="D95" s="731" t="s">
        <v>546</v>
      </c>
      <c r="E95" s="733"/>
      <c r="F95" s="731" t="s">
        <v>517</v>
      </c>
      <c r="G95" s="737" t="s">
        <v>497</v>
      </c>
      <c r="H95" s="739" t="s">
        <v>542</v>
      </c>
      <c r="I95" s="739"/>
      <c r="J95" s="739" t="s">
        <v>511</v>
      </c>
      <c r="K95" s="735" t="s">
        <v>489</v>
      </c>
      <c r="L95" s="739" t="s">
        <v>542</v>
      </c>
      <c r="M95" s="739" t="e">
        <f>#REF!+#REF!+#REF!+#REF!+#REF!+#REF!+#REF!+#REF!</f>
        <v>#REF!</v>
      </c>
      <c r="N95" s="739" t="s">
        <v>511</v>
      </c>
      <c r="O95" s="735" t="s">
        <v>508</v>
      </c>
      <c r="P95" s="739"/>
      <c r="Q95" s="739"/>
      <c r="R95" s="739"/>
      <c r="S95" s="735"/>
    </row>
    <row r="96" spans="2:19" ht="29.25" hidden="1" customHeight="1" outlineLevel="1" x14ac:dyDescent="0.25">
      <c r="B96" s="730"/>
      <c r="C96" s="695"/>
      <c r="D96" s="732"/>
      <c r="E96" s="734"/>
      <c r="F96" s="732"/>
      <c r="G96" s="738"/>
      <c r="H96" s="740"/>
      <c r="I96" s="740"/>
      <c r="J96" s="740"/>
      <c r="K96" s="736"/>
      <c r="L96" s="740"/>
      <c r="M96" s="740" t="e">
        <f>#REF!+#REF!+#REF!+#REF!+#REF!+#REF!+#REF!+#REF!</f>
        <v>#REF!</v>
      </c>
      <c r="N96" s="740"/>
      <c r="O96" s="736"/>
      <c r="P96" s="740"/>
      <c r="Q96" s="740"/>
      <c r="R96" s="740"/>
      <c r="S96" s="736"/>
    </row>
    <row r="97" spans="2:19" ht="36" hidden="1" outlineLevel="1" x14ac:dyDescent="0.25">
      <c r="B97" s="730"/>
      <c r="C97" s="695"/>
      <c r="D97" s="66" t="s">
        <v>353</v>
      </c>
      <c r="E97" s="66" t="s">
        <v>354</v>
      </c>
      <c r="F97" s="82" t="s">
        <v>355</v>
      </c>
      <c r="G97" s="67" t="s">
        <v>356</v>
      </c>
      <c r="H97" s="66" t="s">
        <v>353</v>
      </c>
      <c r="I97" s="66" t="s">
        <v>354</v>
      </c>
      <c r="J97" s="82" t="s">
        <v>355</v>
      </c>
      <c r="K97" s="67" t="s">
        <v>356</v>
      </c>
      <c r="L97" s="66" t="s">
        <v>353</v>
      </c>
      <c r="M97" s="66" t="s">
        <v>354</v>
      </c>
      <c r="N97" s="82" t="s">
        <v>355</v>
      </c>
      <c r="O97" s="67" t="s">
        <v>356</v>
      </c>
      <c r="P97" s="66" t="s">
        <v>353</v>
      </c>
      <c r="Q97" s="66" t="s">
        <v>354</v>
      </c>
      <c r="R97" s="82" t="s">
        <v>355</v>
      </c>
      <c r="S97" s="67" t="s">
        <v>356</v>
      </c>
    </row>
    <row r="98" spans="2:19" ht="29.25" hidden="1" customHeight="1" outlineLevel="1" x14ac:dyDescent="0.25">
      <c r="B98" s="730"/>
      <c r="C98" s="695"/>
      <c r="D98" s="731" t="s">
        <v>528</v>
      </c>
      <c r="E98" s="733"/>
      <c r="F98" s="731" t="s">
        <v>517</v>
      </c>
      <c r="G98" s="737" t="s">
        <v>497</v>
      </c>
      <c r="H98" s="739" t="s">
        <v>528</v>
      </c>
      <c r="I98" s="739"/>
      <c r="J98" s="739" t="s">
        <v>517</v>
      </c>
      <c r="K98" s="735" t="s">
        <v>489</v>
      </c>
      <c r="L98" s="739" t="s">
        <v>528</v>
      </c>
      <c r="M98" s="739" t="e">
        <f>#REF!+#REF!+#REF!+#REF!+#REF!+#REF!+#REF!+#REF!</f>
        <v>#REF!</v>
      </c>
      <c r="N98" s="739" t="s">
        <v>517</v>
      </c>
      <c r="O98" s="735" t="s">
        <v>508</v>
      </c>
      <c r="P98" s="739"/>
      <c r="Q98" s="739"/>
      <c r="R98" s="739"/>
      <c r="S98" s="735"/>
    </row>
    <row r="99" spans="2:19" ht="29.25" hidden="1" customHeight="1" outlineLevel="1" x14ac:dyDescent="0.25">
      <c r="B99" s="730"/>
      <c r="C99" s="696"/>
      <c r="D99" s="732"/>
      <c r="E99" s="734"/>
      <c r="F99" s="732"/>
      <c r="G99" s="738"/>
      <c r="H99" s="740"/>
      <c r="I99" s="740"/>
      <c r="J99" s="740"/>
      <c r="K99" s="736"/>
      <c r="L99" s="740"/>
      <c r="M99" s="740" t="e">
        <f>#REF!+#REF!+#REF!+#REF!+#REF!+#REF!+#REF!+#REF!</f>
        <v>#REF!</v>
      </c>
      <c r="N99" s="740"/>
      <c r="O99" s="736"/>
      <c r="P99" s="740"/>
      <c r="Q99" s="740"/>
      <c r="R99" s="740"/>
      <c r="S99" s="736"/>
    </row>
    <row r="100" spans="2:19" ht="15.75" collapsed="1" thickBot="1" x14ac:dyDescent="0.3">
      <c r="B100" s="58"/>
      <c r="C100" s="58"/>
    </row>
    <row r="101" spans="2:19" ht="15.75" thickBot="1" x14ac:dyDescent="0.3">
      <c r="B101" s="58"/>
      <c r="C101" s="58"/>
      <c r="D101" s="665" t="s">
        <v>292</v>
      </c>
      <c r="E101" s="666"/>
      <c r="F101" s="666"/>
      <c r="G101" s="667"/>
      <c r="H101" s="746" t="s">
        <v>357</v>
      </c>
      <c r="I101" s="747"/>
      <c r="J101" s="747"/>
      <c r="K101" s="748"/>
      <c r="L101" s="746" t="s">
        <v>294</v>
      </c>
      <c r="M101" s="747"/>
      <c r="N101" s="747"/>
      <c r="O101" s="748"/>
      <c r="P101" s="746" t="s">
        <v>295</v>
      </c>
      <c r="Q101" s="747"/>
      <c r="R101" s="747"/>
      <c r="S101" s="748"/>
    </row>
    <row r="102" spans="2:19" ht="33.75" customHeight="1" x14ac:dyDescent="0.25">
      <c r="B102" s="741" t="s">
        <v>358</v>
      </c>
      <c r="C102" s="668" t="s">
        <v>359</v>
      </c>
      <c r="D102" s="113" t="s">
        <v>360</v>
      </c>
      <c r="E102" s="114" t="s">
        <v>361</v>
      </c>
      <c r="F102" s="699" t="s">
        <v>362</v>
      </c>
      <c r="G102" s="705"/>
      <c r="H102" s="113" t="s">
        <v>360</v>
      </c>
      <c r="I102" s="114" t="s">
        <v>361</v>
      </c>
      <c r="J102" s="699" t="s">
        <v>362</v>
      </c>
      <c r="K102" s="705"/>
      <c r="L102" s="113" t="s">
        <v>360</v>
      </c>
      <c r="M102" s="114" t="s">
        <v>361</v>
      </c>
      <c r="N102" s="699" t="s">
        <v>362</v>
      </c>
      <c r="O102" s="705"/>
      <c r="P102" s="113" t="s">
        <v>360</v>
      </c>
      <c r="Q102" s="114" t="s">
        <v>361</v>
      </c>
      <c r="R102" s="699" t="s">
        <v>362</v>
      </c>
      <c r="S102" s="705"/>
    </row>
    <row r="103" spans="2:19" ht="30" customHeight="1" x14ac:dyDescent="0.25">
      <c r="B103" s="742"/>
      <c r="C103" s="670"/>
      <c r="D103" s="115">
        <v>1064</v>
      </c>
      <c r="E103" s="371">
        <v>34</v>
      </c>
      <c r="F103" s="717" t="s">
        <v>464</v>
      </c>
      <c r="G103" s="719"/>
      <c r="H103" s="116"/>
      <c r="I103" s="117"/>
      <c r="J103" s="744"/>
      <c r="K103" s="745"/>
      <c r="L103" s="116"/>
      <c r="M103" s="117"/>
      <c r="N103" s="744"/>
      <c r="O103" s="745"/>
      <c r="P103" s="116"/>
      <c r="Q103" s="117"/>
      <c r="R103" s="744"/>
      <c r="S103" s="745"/>
    </row>
    <row r="104" spans="2:19" ht="32.25" customHeight="1" x14ac:dyDescent="0.25">
      <c r="B104" s="742"/>
      <c r="C104" s="741" t="s">
        <v>363</v>
      </c>
      <c r="D104" s="118" t="s">
        <v>360</v>
      </c>
      <c r="E104" s="66" t="s">
        <v>361</v>
      </c>
      <c r="F104" s="66" t="s">
        <v>364</v>
      </c>
      <c r="G104" s="89" t="s">
        <v>365</v>
      </c>
      <c r="H104" s="118" t="s">
        <v>360</v>
      </c>
      <c r="I104" s="66" t="s">
        <v>361</v>
      </c>
      <c r="J104" s="66" t="s">
        <v>364</v>
      </c>
      <c r="K104" s="89" t="s">
        <v>365</v>
      </c>
      <c r="L104" s="118" t="s">
        <v>360</v>
      </c>
      <c r="M104" s="66" t="s">
        <v>361</v>
      </c>
      <c r="N104" s="66" t="s">
        <v>364</v>
      </c>
      <c r="O104" s="89" t="s">
        <v>365</v>
      </c>
      <c r="P104" s="118" t="s">
        <v>360</v>
      </c>
      <c r="Q104" s="66" t="s">
        <v>361</v>
      </c>
      <c r="R104" s="66" t="s">
        <v>364</v>
      </c>
      <c r="S104" s="89" t="s">
        <v>365</v>
      </c>
    </row>
    <row r="105" spans="2:19" ht="27.75" customHeight="1" x14ac:dyDescent="0.25">
      <c r="B105" s="742"/>
      <c r="C105" s="742"/>
      <c r="D105" s="115">
        <v>1143</v>
      </c>
      <c r="E105" s="371">
        <v>24</v>
      </c>
      <c r="F105" s="100"/>
      <c r="G105" s="109" t="s">
        <v>429</v>
      </c>
      <c r="H105" s="116"/>
      <c r="I105" s="86"/>
      <c r="J105" s="102"/>
      <c r="K105" s="112"/>
      <c r="L105" s="116"/>
      <c r="M105" s="86"/>
      <c r="N105" s="102"/>
      <c r="O105" s="112"/>
      <c r="P105" s="116"/>
      <c r="Q105" s="86"/>
      <c r="R105" s="102"/>
      <c r="S105" s="112"/>
    </row>
    <row r="106" spans="2:19" ht="27.75" hidden="1" customHeight="1" outlineLevel="1" x14ac:dyDescent="0.25">
      <c r="B106" s="742"/>
      <c r="C106" s="742"/>
      <c r="D106" s="118" t="s">
        <v>360</v>
      </c>
      <c r="E106" s="66" t="s">
        <v>361</v>
      </c>
      <c r="F106" s="66" t="s">
        <v>364</v>
      </c>
      <c r="G106" s="89" t="s">
        <v>365</v>
      </c>
      <c r="H106" s="118" t="s">
        <v>360</v>
      </c>
      <c r="I106" s="66" t="s">
        <v>361</v>
      </c>
      <c r="J106" s="66" t="s">
        <v>364</v>
      </c>
      <c r="K106" s="89" t="s">
        <v>365</v>
      </c>
      <c r="L106" s="118" t="s">
        <v>360</v>
      </c>
      <c r="M106" s="66" t="s">
        <v>361</v>
      </c>
      <c r="N106" s="66" t="s">
        <v>364</v>
      </c>
      <c r="O106" s="89" t="s">
        <v>365</v>
      </c>
      <c r="P106" s="118" t="s">
        <v>360</v>
      </c>
      <c r="Q106" s="66" t="s">
        <v>361</v>
      </c>
      <c r="R106" s="66" t="s">
        <v>364</v>
      </c>
      <c r="S106" s="89" t="s">
        <v>365</v>
      </c>
    </row>
    <row r="107" spans="2:19" ht="27.75" hidden="1" customHeight="1" outlineLevel="1" x14ac:dyDescent="0.25">
      <c r="B107" s="742"/>
      <c r="C107" s="742"/>
      <c r="D107" s="115">
        <v>0</v>
      </c>
      <c r="E107" s="115">
        <v>0</v>
      </c>
      <c r="F107" s="100"/>
      <c r="G107" s="109"/>
      <c r="H107" s="116"/>
      <c r="I107" s="86"/>
      <c r="J107" s="102"/>
      <c r="K107" s="112"/>
      <c r="L107" s="116"/>
      <c r="M107" s="86"/>
      <c r="N107" s="102"/>
      <c r="O107" s="112"/>
      <c r="P107" s="116"/>
      <c r="Q107" s="86"/>
      <c r="R107" s="102"/>
      <c r="S107" s="112"/>
    </row>
    <row r="108" spans="2:19" ht="27.75" hidden="1" customHeight="1" outlineLevel="1" x14ac:dyDescent="0.25">
      <c r="B108" s="742"/>
      <c r="C108" s="742"/>
      <c r="D108" s="118" t="s">
        <v>360</v>
      </c>
      <c r="E108" s="66" t="s">
        <v>361</v>
      </c>
      <c r="F108" s="66" t="s">
        <v>364</v>
      </c>
      <c r="G108" s="89" t="s">
        <v>365</v>
      </c>
      <c r="H108" s="118" t="s">
        <v>360</v>
      </c>
      <c r="I108" s="66" t="s">
        <v>361</v>
      </c>
      <c r="J108" s="66" t="s">
        <v>364</v>
      </c>
      <c r="K108" s="89" t="s">
        <v>365</v>
      </c>
      <c r="L108" s="118" t="s">
        <v>360</v>
      </c>
      <c r="M108" s="66" t="s">
        <v>361</v>
      </c>
      <c r="N108" s="66" t="s">
        <v>364</v>
      </c>
      <c r="O108" s="89" t="s">
        <v>365</v>
      </c>
      <c r="P108" s="118" t="s">
        <v>360</v>
      </c>
      <c r="Q108" s="66" t="s">
        <v>361</v>
      </c>
      <c r="R108" s="66" t="s">
        <v>364</v>
      </c>
      <c r="S108" s="89" t="s">
        <v>365</v>
      </c>
    </row>
    <row r="109" spans="2:19" ht="27.75" hidden="1" customHeight="1" outlineLevel="1" x14ac:dyDescent="0.25">
      <c r="B109" s="742"/>
      <c r="C109" s="742"/>
      <c r="D109" s="115">
        <v>0</v>
      </c>
      <c r="E109" s="115"/>
      <c r="F109" s="100"/>
      <c r="G109" s="109"/>
      <c r="H109" s="116"/>
      <c r="I109" s="86"/>
      <c r="J109" s="102"/>
      <c r="K109" s="112"/>
      <c r="L109" s="116"/>
      <c r="M109" s="86"/>
      <c r="N109" s="102"/>
      <c r="O109" s="112"/>
      <c r="P109" s="116"/>
      <c r="Q109" s="86"/>
      <c r="R109" s="102"/>
      <c r="S109" s="112"/>
    </row>
    <row r="110" spans="2:19" ht="27.75" hidden="1" customHeight="1" outlineLevel="1" x14ac:dyDescent="0.25">
      <c r="B110" s="742"/>
      <c r="C110" s="742"/>
      <c r="D110" s="118" t="s">
        <v>360</v>
      </c>
      <c r="E110" s="66" t="s">
        <v>361</v>
      </c>
      <c r="F110" s="66" t="s">
        <v>364</v>
      </c>
      <c r="G110" s="89" t="s">
        <v>365</v>
      </c>
      <c r="H110" s="118" t="s">
        <v>360</v>
      </c>
      <c r="I110" s="66" t="s">
        <v>361</v>
      </c>
      <c r="J110" s="66" t="s">
        <v>364</v>
      </c>
      <c r="K110" s="89" t="s">
        <v>365</v>
      </c>
      <c r="L110" s="118" t="s">
        <v>360</v>
      </c>
      <c r="M110" s="66" t="s">
        <v>361</v>
      </c>
      <c r="N110" s="66" t="s">
        <v>364</v>
      </c>
      <c r="O110" s="89" t="s">
        <v>365</v>
      </c>
      <c r="P110" s="118" t="s">
        <v>360</v>
      </c>
      <c r="Q110" s="66" t="s">
        <v>361</v>
      </c>
      <c r="R110" s="66" t="s">
        <v>364</v>
      </c>
      <c r="S110" s="89" t="s">
        <v>365</v>
      </c>
    </row>
    <row r="111" spans="2:19" ht="27.75" hidden="1" customHeight="1" outlineLevel="1" x14ac:dyDescent="0.25">
      <c r="B111" s="743"/>
      <c r="C111" s="743"/>
      <c r="D111" s="115">
        <v>0</v>
      </c>
      <c r="E111" s="115">
        <v>0</v>
      </c>
      <c r="F111" s="100"/>
      <c r="G111" s="109"/>
      <c r="H111" s="116"/>
      <c r="I111" s="86"/>
      <c r="J111" s="102"/>
      <c r="K111" s="112"/>
      <c r="L111" s="116"/>
      <c r="M111" s="86"/>
      <c r="N111" s="102"/>
      <c r="O111" s="112"/>
      <c r="P111" s="116"/>
      <c r="Q111" s="86"/>
      <c r="R111" s="102"/>
      <c r="S111" s="112"/>
    </row>
    <row r="112" spans="2:19" ht="26.25" customHeight="1" collapsed="1" x14ac:dyDescent="0.25">
      <c r="B112" s="751" t="s">
        <v>366</v>
      </c>
      <c r="C112" s="754" t="s">
        <v>367</v>
      </c>
      <c r="D112" s="119" t="s">
        <v>368</v>
      </c>
      <c r="E112" s="119" t="s">
        <v>369</v>
      </c>
      <c r="F112" s="119" t="s">
        <v>291</v>
      </c>
      <c r="G112" s="120" t="s">
        <v>370</v>
      </c>
      <c r="H112" s="121" t="s">
        <v>368</v>
      </c>
      <c r="I112" s="119" t="s">
        <v>369</v>
      </c>
      <c r="J112" s="119" t="s">
        <v>291</v>
      </c>
      <c r="K112" s="120" t="s">
        <v>370</v>
      </c>
      <c r="L112" s="119" t="s">
        <v>368</v>
      </c>
      <c r="M112" s="119" t="s">
        <v>369</v>
      </c>
      <c r="N112" s="119" t="s">
        <v>291</v>
      </c>
      <c r="O112" s="120" t="s">
        <v>370</v>
      </c>
      <c r="P112" s="119" t="s">
        <v>368</v>
      </c>
      <c r="Q112" s="119" t="s">
        <v>369</v>
      </c>
      <c r="R112" s="119" t="s">
        <v>291</v>
      </c>
      <c r="S112" s="120" t="s">
        <v>370</v>
      </c>
    </row>
    <row r="113" spans="2:19" ht="32.25" customHeight="1" x14ac:dyDescent="0.25">
      <c r="B113" s="752"/>
      <c r="C113" s="755"/>
      <c r="D113" s="115">
        <v>112</v>
      </c>
      <c r="E113" s="115"/>
      <c r="F113" s="83" t="s">
        <v>418</v>
      </c>
      <c r="G113" s="83" t="s">
        <v>512</v>
      </c>
      <c r="H113" s="105"/>
      <c r="I113" s="85"/>
      <c r="J113" s="85"/>
      <c r="K113" s="106"/>
      <c r="L113" s="85"/>
      <c r="M113" s="85"/>
      <c r="N113" s="85"/>
      <c r="O113" s="106"/>
      <c r="P113" s="85"/>
      <c r="Q113" s="85"/>
      <c r="R113" s="85"/>
      <c r="S113" s="106"/>
    </row>
    <row r="114" spans="2:19" ht="32.25" customHeight="1" x14ac:dyDescent="0.25">
      <c r="B114" s="752"/>
      <c r="C114" s="751" t="s">
        <v>371</v>
      </c>
      <c r="D114" s="66" t="s">
        <v>372</v>
      </c>
      <c r="E114" s="697" t="s">
        <v>373</v>
      </c>
      <c r="F114" s="729"/>
      <c r="G114" s="67" t="s">
        <v>374</v>
      </c>
      <c r="H114" s="66" t="s">
        <v>372</v>
      </c>
      <c r="I114" s="697" t="s">
        <v>373</v>
      </c>
      <c r="J114" s="729"/>
      <c r="K114" s="67" t="s">
        <v>374</v>
      </c>
      <c r="L114" s="66" t="s">
        <v>372</v>
      </c>
      <c r="M114" s="697" t="s">
        <v>373</v>
      </c>
      <c r="N114" s="729"/>
      <c r="O114" s="67" t="s">
        <v>374</v>
      </c>
      <c r="P114" s="66" t="s">
        <v>372</v>
      </c>
      <c r="Q114" s="66" t="s">
        <v>373</v>
      </c>
      <c r="R114" s="697" t="s">
        <v>373</v>
      </c>
      <c r="S114" s="729"/>
    </row>
    <row r="115" spans="2:19" ht="23.25" customHeight="1" x14ac:dyDescent="0.25">
      <c r="B115" s="752"/>
      <c r="C115" s="752"/>
      <c r="D115" s="115">
        <v>0</v>
      </c>
      <c r="E115" s="756" t="s">
        <v>412</v>
      </c>
      <c r="F115" s="757"/>
      <c r="G115" s="70"/>
      <c r="H115" s="123"/>
      <c r="I115" s="749"/>
      <c r="J115" s="750"/>
      <c r="K115" s="95"/>
      <c r="L115" s="123"/>
      <c r="M115" s="749"/>
      <c r="N115" s="750"/>
      <c r="O115" s="73"/>
      <c r="P115" s="123"/>
      <c r="Q115" s="71"/>
      <c r="R115" s="749"/>
      <c r="S115" s="750"/>
    </row>
    <row r="116" spans="2:19" ht="23.25" customHeight="1" outlineLevel="1" x14ac:dyDescent="0.25">
      <c r="B116" s="752"/>
      <c r="C116" s="752"/>
      <c r="D116" s="66" t="s">
        <v>372</v>
      </c>
      <c r="E116" s="697" t="s">
        <v>373</v>
      </c>
      <c r="F116" s="729"/>
      <c r="G116" s="67" t="s">
        <v>374</v>
      </c>
      <c r="H116" s="66" t="s">
        <v>372</v>
      </c>
      <c r="I116" s="697" t="s">
        <v>373</v>
      </c>
      <c r="J116" s="729"/>
      <c r="K116" s="67" t="s">
        <v>374</v>
      </c>
      <c r="L116" s="66" t="s">
        <v>372</v>
      </c>
      <c r="M116" s="697" t="s">
        <v>373</v>
      </c>
      <c r="N116" s="729"/>
      <c r="O116" s="67" t="s">
        <v>374</v>
      </c>
      <c r="P116" s="66" t="s">
        <v>372</v>
      </c>
      <c r="Q116" s="66" t="s">
        <v>373</v>
      </c>
      <c r="R116" s="697" t="s">
        <v>373</v>
      </c>
      <c r="S116" s="729"/>
    </row>
    <row r="117" spans="2:19" ht="23.25" customHeight="1" outlineLevel="1" x14ac:dyDescent="0.25">
      <c r="B117" s="752"/>
      <c r="C117" s="752"/>
      <c r="D117" s="115">
        <v>0</v>
      </c>
      <c r="E117" s="756"/>
      <c r="F117" s="757"/>
      <c r="G117" s="70"/>
      <c r="H117" s="123"/>
      <c r="I117" s="749"/>
      <c r="J117" s="750"/>
      <c r="K117" s="73"/>
      <c r="L117" s="123"/>
      <c r="M117" s="749"/>
      <c r="N117" s="750"/>
      <c r="O117" s="73"/>
      <c r="P117" s="123"/>
      <c r="Q117" s="71"/>
      <c r="R117" s="749"/>
      <c r="S117" s="750"/>
    </row>
    <row r="118" spans="2:19" ht="23.25" customHeight="1" outlineLevel="1" x14ac:dyDescent="0.25">
      <c r="B118" s="752"/>
      <c r="C118" s="752"/>
      <c r="D118" s="66" t="s">
        <v>372</v>
      </c>
      <c r="E118" s="697" t="s">
        <v>373</v>
      </c>
      <c r="F118" s="729"/>
      <c r="G118" s="67" t="s">
        <v>374</v>
      </c>
      <c r="H118" s="66" t="s">
        <v>372</v>
      </c>
      <c r="I118" s="697" t="s">
        <v>373</v>
      </c>
      <c r="J118" s="729"/>
      <c r="K118" s="67" t="s">
        <v>374</v>
      </c>
      <c r="L118" s="66" t="s">
        <v>372</v>
      </c>
      <c r="M118" s="697" t="s">
        <v>373</v>
      </c>
      <c r="N118" s="729"/>
      <c r="O118" s="67" t="s">
        <v>374</v>
      </c>
      <c r="P118" s="66" t="s">
        <v>372</v>
      </c>
      <c r="Q118" s="66" t="s">
        <v>373</v>
      </c>
      <c r="R118" s="697" t="s">
        <v>373</v>
      </c>
      <c r="S118" s="729"/>
    </row>
    <row r="119" spans="2:19" ht="23.25" customHeight="1" outlineLevel="1" x14ac:dyDescent="0.25">
      <c r="B119" s="752"/>
      <c r="C119" s="752"/>
      <c r="D119" s="115">
        <v>0</v>
      </c>
      <c r="E119" s="756"/>
      <c r="F119" s="757"/>
      <c r="G119" s="70"/>
      <c r="H119" s="123"/>
      <c r="I119" s="749"/>
      <c r="J119" s="750"/>
      <c r="K119" s="73"/>
      <c r="L119" s="123"/>
      <c r="M119" s="749"/>
      <c r="N119" s="750"/>
      <c r="O119" s="73"/>
      <c r="P119" s="123"/>
      <c r="Q119" s="71"/>
      <c r="R119" s="749"/>
      <c r="S119" s="750"/>
    </row>
    <row r="120" spans="2:19" ht="23.25" customHeight="1" outlineLevel="1" x14ac:dyDescent="0.25">
      <c r="B120" s="752"/>
      <c r="C120" s="752"/>
      <c r="D120" s="66" t="s">
        <v>372</v>
      </c>
      <c r="E120" s="697" t="s">
        <v>373</v>
      </c>
      <c r="F120" s="729"/>
      <c r="G120" s="67" t="s">
        <v>374</v>
      </c>
      <c r="H120" s="66" t="s">
        <v>372</v>
      </c>
      <c r="I120" s="697" t="s">
        <v>373</v>
      </c>
      <c r="J120" s="729"/>
      <c r="K120" s="67" t="s">
        <v>374</v>
      </c>
      <c r="L120" s="66" t="s">
        <v>372</v>
      </c>
      <c r="M120" s="697" t="s">
        <v>373</v>
      </c>
      <c r="N120" s="729"/>
      <c r="O120" s="67" t="s">
        <v>374</v>
      </c>
      <c r="P120" s="66" t="s">
        <v>372</v>
      </c>
      <c r="Q120" s="66" t="s">
        <v>373</v>
      </c>
      <c r="R120" s="697" t="s">
        <v>373</v>
      </c>
      <c r="S120" s="729"/>
    </row>
    <row r="121" spans="2:19" ht="23.25" customHeight="1" outlineLevel="1" x14ac:dyDescent="0.25">
      <c r="B121" s="753"/>
      <c r="C121" s="753"/>
      <c r="D121" s="115"/>
      <c r="E121" s="756"/>
      <c r="F121" s="757"/>
      <c r="G121" s="70"/>
      <c r="H121" s="123"/>
      <c r="I121" s="749"/>
      <c r="J121" s="750"/>
      <c r="K121" s="73"/>
      <c r="L121" s="123"/>
      <c r="M121" s="749"/>
      <c r="N121" s="750"/>
      <c r="O121" s="73"/>
      <c r="P121" s="123"/>
      <c r="Q121" s="71"/>
      <c r="R121" s="749"/>
      <c r="S121" s="750"/>
    </row>
    <row r="122" spans="2:19" ht="15.75" thickBot="1" x14ac:dyDescent="0.3">
      <c r="B122" s="58"/>
      <c r="C122" s="58"/>
    </row>
    <row r="123" spans="2:19" ht="15.75" thickBot="1" x14ac:dyDescent="0.3">
      <c r="B123" s="58"/>
      <c r="C123" s="58"/>
      <c r="D123" s="665" t="s">
        <v>292</v>
      </c>
      <c r="E123" s="666"/>
      <c r="F123" s="666"/>
      <c r="G123" s="667"/>
      <c r="H123" s="665" t="s">
        <v>293</v>
      </c>
      <c r="I123" s="666"/>
      <c r="J123" s="666"/>
      <c r="K123" s="667"/>
      <c r="L123" s="666" t="s">
        <v>294</v>
      </c>
      <c r="M123" s="666"/>
      <c r="N123" s="666"/>
      <c r="O123" s="666"/>
      <c r="P123" s="665" t="s">
        <v>295</v>
      </c>
      <c r="Q123" s="666"/>
      <c r="R123" s="666"/>
      <c r="S123" s="667"/>
    </row>
    <row r="124" spans="2:19" x14ac:dyDescent="0.25">
      <c r="B124" s="668" t="s">
        <v>375</v>
      </c>
      <c r="C124" s="668" t="s">
        <v>376</v>
      </c>
      <c r="D124" s="699" t="s">
        <v>377</v>
      </c>
      <c r="E124" s="703"/>
      <c r="F124" s="703"/>
      <c r="G124" s="705"/>
      <c r="H124" s="699" t="s">
        <v>377</v>
      </c>
      <c r="I124" s="703"/>
      <c r="J124" s="703"/>
      <c r="K124" s="705"/>
      <c r="L124" s="699" t="s">
        <v>377</v>
      </c>
      <c r="M124" s="703"/>
      <c r="N124" s="703"/>
      <c r="O124" s="705"/>
      <c r="P124" s="699" t="s">
        <v>377</v>
      </c>
      <c r="Q124" s="703"/>
      <c r="R124" s="703"/>
      <c r="S124" s="705"/>
    </row>
    <row r="125" spans="2:19" ht="45" customHeight="1" x14ac:dyDescent="0.25">
      <c r="B125" s="670"/>
      <c r="C125" s="670"/>
      <c r="D125" s="767" t="s">
        <v>443</v>
      </c>
      <c r="E125" s="768"/>
      <c r="F125" s="768"/>
      <c r="G125" s="769"/>
      <c r="H125" s="770" t="s">
        <v>428</v>
      </c>
      <c r="I125" s="771"/>
      <c r="J125" s="771"/>
      <c r="K125" s="772"/>
      <c r="L125" s="770"/>
      <c r="M125" s="771"/>
      <c r="N125" s="771"/>
      <c r="O125" s="772"/>
      <c r="P125" s="770"/>
      <c r="Q125" s="771"/>
      <c r="R125" s="771"/>
      <c r="S125" s="772"/>
    </row>
    <row r="126" spans="2:19" ht="32.25" customHeight="1" x14ac:dyDescent="0.25">
      <c r="B126" s="694" t="s">
        <v>378</v>
      </c>
      <c r="C126" s="694" t="s">
        <v>379</v>
      </c>
      <c r="D126" s="119" t="s">
        <v>380</v>
      </c>
      <c r="E126" s="88" t="s">
        <v>291</v>
      </c>
      <c r="F126" s="66" t="s">
        <v>313</v>
      </c>
      <c r="G126" s="67" t="s">
        <v>330</v>
      </c>
      <c r="H126" s="119" t="s">
        <v>380</v>
      </c>
      <c r="I126" s="133" t="s">
        <v>291</v>
      </c>
      <c r="J126" s="66" t="s">
        <v>313</v>
      </c>
      <c r="K126" s="67" t="s">
        <v>330</v>
      </c>
      <c r="L126" s="119" t="s">
        <v>380</v>
      </c>
      <c r="M126" s="133" t="s">
        <v>291</v>
      </c>
      <c r="N126" s="66" t="s">
        <v>313</v>
      </c>
      <c r="O126" s="67" t="s">
        <v>330</v>
      </c>
      <c r="P126" s="119" t="s">
        <v>380</v>
      </c>
      <c r="Q126" s="133" t="s">
        <v>291</v>
      </c>
      <c r="R126" s="66" t="s">
        <v>313</v>
      </c>
      <c r="S126" s="67" t="s">
        <v>330</v>
      </c>
    </row>
    <row r="127" spans="2:19" ht="23.25" customHeight="1" x14ac:dyDescent="0.25">
      <c r="B127" s="695"/>
      <c r="C127" s="696"/>
      <c r="D127" s="83">
        <v>0</v>
      </c>
      <c r="E127" s="124" t="s">
        <v>418</v>
      </c>
      <c r="F127" s="69" t="s">
        <v>468</v>
      </c>
      <c r="G127" s="104"/>
      <c r="H127" s="85"/>
      <c r="I127" s="136"/>
      <c r="J127" s="85"/>
      <c r="K127" s="134"/>
      <c r="L127" s="85"/>
      <c r="M127" s="136"/>
      <c r="N127" s="85"/>
      <c r="O127" s="134"/>
      <c r="P127" s="85"/>
      <c r="Q127" s="136"/>
      <c r="R127" s="85"/>
      <c r="S127" s="134"/>
    </row>
    <row r="128" spans="2:19" ht="29.25" customHeight="1" x14ac:dyDescent="0.25">
      <c r="B128" s="695"/>
      <c r="C128" s="694" t="s">
        <v>381</v>
      </c>
      <c r="D128" s="66" t="s">
        <v>382</v>
      </c>
      <c r="E128" s="697" t="s">
        <v>383</v>
      </c>
      <c r="F128" s="729"/>
      <c r="G128" s="67" t="s">
        <v>384</v>
      </c>
      <c r="H128" s="66" t="s">
        <v>382</v>
      </c>
      <c r="I128" s="697" t="s">
        <v>383</v>
      </c>
      <c r="J128" s="729"/>
      <c r="K128" s="67" t="s">
        <v>384</v>
      </c>
      <c r="L128" s="66" t="s">
        <v>382</v>
      </c>
      <c r="M128" s="697" t="s">
        <v>383</v>
      </c>
      <c r="N128" s="729"/>
      <c r="O128" s="67" t="s">
        <v>384</v>
      </c>
      <c r="P128" s="66" t="s">
        <v>382</v>
      </c>
      <c r="Q128" s="697" t="s">
        <v>383</v>
      </c>
      <c r="R128" s="729"/>
      <c r="S128" s="67" t="s">
        <v>384</v>
      </c>
    </row>
    <row r="129" spans="2:19" ht="39" customHeight="1" x14ac:dyDescent="0.25">
      <c r="B129" s="696"/>
      <c r="C129" s="696"/>
      <c r="D129" s="122">
        <v>0</v>
      </c>
      <c r="E129" s="756" t="s">
        <v>411</v>
      </c>
      <c r="F129" s="757"/>
      <c r="G129" s="70" t="s">
        <v>508</v>
      </c>
      <c r="H129" s="123"/>
      <c r="I129" s="749"/>
      <c r="J129" s="750"/>
      <c r="K129" s="73"/>
      <c r="L129" s="123"/>
      <c r="M129" s="749"/>
      <c r="N129" s="750"/>
      <c r="O129" s="73"/>
      <c r="P129" s="123"/>
      <c r="Q129" s="749"/>
      <c r="R129" s="750"/>
      <c r="S129" s="73"/>
    </row>
    <row r="133" spans="2:19" hidden="1" x14ac:dyDescent="0.25"/>
    <row r="134" spans="2:19" hidden="1" x14ac:dyDescent="0.25"/>
    <row r="135" spans="2:19" hidden="1" x14ac:dyDescent="0.25">
      <c r="D135" s="42" t="s">
        <v>385</v>
      </c>
    </row>
    <row r="136" spans="2:19" hidden="1" x14ac:dyDescent="0.25">
      <c r="D136" s="42" t="s">
        <v>386</v>
      </c>
      <c r="E136" s="42" t="s">
        <v>387</v>
      </c>
      <c r="F136" s="42" t="s">
        <v>388</v>
      </c>
      <c r="H136" s="42" t="s">
        <v>389</v>
      </c>
      <c r="I136" s="42" t="s">
        <v>390</v>
      </c>
    </row>
    <row r="137" spans="2:19" hidden="1" x14ac:dyDescent="0.25">
      <c r="D137" s="42" t="s">
        <v>391</v>
      </c>
      <c r="E137" s="42" t="s">
        <v>392</v>
      </c>
      <c r="F137" s="42" t="s">
        <v>393</v>
      </c>
      <c r="H137" s="42" t="s">
        <v>394</v>
      </c>
      <c r="I137" s="42" t="s">
        <v>395</v>
      </c>
    </row>
    <row r="138" spans="2:19" hidden="1" x14ac:dyDescent="0.25">
      <c r="D138" s="42" t="s">
        <v>396</v>
      </c>
      <c r="E138" s="42" t="s">
        <v>397</v>
      </c>
      <c r="F138" s="42" t="s">
        <v>398</v>
      </c>
      <c r="H138" s="42" t="s">
        <v>399</v>
      </c>
      <c r="I138" s="42" t="s">
        <v>400</v>
      </c>
    </row>
    <row r="139" spans="2:19" hidden="1" x14ac:dyDescent="0.25">
      <c r="D139" s="42" t="s">
        <v>401</v>
      </c>
      <c r="F139" s="42" t="s">
        <v>402</v>
      </c>
      <c r="G139" s="42" t="s">
        <v>403</v>
      </c>
      <c r="H139" s="42" t="s">
        <v>404</v>
      </c>
      <c r="I139" s="42" t="s">
        <v>405</v>
      </c>
      <c r="K139" s="42" t="s">
        <v>406</v>
      </c>
    </row>
    <row r="140" spans="2:19" hidden="1" x14ac:dyDescent="0.25">
      <c r="D140" s="42" t="s">
        <v>407</v>
      </c>
      <c r="F140" s="42" t="s">
        <v>408</v>
      </c>
      <c r="G140" s="42" t="s">
        <v>409</v>
      </c>
      <c r="H140" s="42" t="s">
        <v>410</v>
      </c>
      <c r="I140" s="42" t="s">
        <v>411</v>
      </c>
      <c r="K140" s="42" t="s">
        <v>412</v>
      </c>
      <c r="L140" s="42" t="s">
        <v>413</v>
      </c>
    </row>
    <row r="141" spans="2:19" hidden="1" x14ac:dyDescent="0.25">
      <c r="D141" s="42" t="s">
        <v>414</v>
      </c>
      <c r="E141" s="125" t="s">
        <v>415</v>
      </c>
      <c r="G141" s="42" t="s">
        <v>416</v>
      </c>
      <c r="H141" s="42" t="s">
        <v>417</v>
      </c>
      <c r="K141" s="42" t="s">
        <v>418</v>
      </c>
      <c r="L141" s="42" t="s">
        <v>419</v>
      </c>
    </row>
    <row r="142" spans="2:19" hidden="1" x14ac:dyDescent="0.25">
      <c r="D142" s="42" t="s">
        <v>420</v>
      </c>
      <c r="E142" s="126" t="s">
        <v>421</v>
      </c>
      <c r="K142" s="42" t="s">
        <v>422</v>
      </c>
      <c r="L142" s="42" t="s">
        <v>423</v>
      </c>
    </row>
    <row r="143" spans="2:19" hidden="1" x14ac:dyDescent="0.25">
      <c r="E143" s="127" t="s">
        <v>424</v>
      </c>
      <c r="H143" s="42" t="s">
        <v>425</v>
      </c>
      <c r="K143" s="42" t="s">
        <v>426</v>
      </c>
      <c r="L143" s="42" t="s">
        <v>427</v>
      </c>
    </row>
    <row r="144" spans="2:19" hidden="1" x14ac:dyDescent="0.25">
      <c r="H144" s="42" t="s">
        <v>428</v>
      </c>
      <c r="K144" s="42" t="s">
        <v>429</v>
      </c>
      <c r="L144" s="42" t="s">
        <v>430</v>
      </c>
    </row>
    <row r="145" spans="2:12" hidden="1" x14ac:dyDescent="0.25">
      <c r="H145" s="42" t="s">
        <v>431</v>
      </c>
      <c r="K145" s="42" t="s">
        <v>432</v>
      </c>
      <c r="L145" s="42" t="s">
        <v>433</v>
      </c>
    </row>
    <row r="146" spans="2:12" hidden="1" x14ac:dyDescent="0.25">
      <c r="B146" s="42" t="s">
        <v>434</v>
      </c>
      <c r="C146" s="42" t="s">
        <v>435</v>
      </c>
      <c r="D146" s="42" t="s">
        <v>434</v>
      </c>
      <c r="G146" s="42" t="s">
        <v>436</v>
      </c>
      <c r="H146" s="42" t="s">
        <v>437</v>
      </c>
      <c r="J146" s="42" t="s">
        <v>268</v>
      </c>
      <c r="K146" s="42" t="s">
        <v>438</v>
      </c>
      <c r="L146" s="42" t="s">
        <v>439</v>
      </c>
    </row>
    <row r="147" spans="2:12" hidden="1" x14ac:dyDescent="0.25">
      <c r="B147" s="42">
        <v>1</v>
      </c>
      <c r="C147" s="42" t="s">
        <v>440</v>
      </c>
      <c r="D147" s="42" t="s">
        <v>441</v>
      </c>
      <c r="E147" s="42" t="s">
        <v>330</v>
      </c>
      <c r="F147" s="42" t="s">
        <v>11</v>
      </c>
      <c r="G147" s="42" t="s">
        <v>442</v>
      </c>
      <c r="H147" s="42" t="s">
        <v>443</v>
      </c>
      <c r="J147" s="42" t="s">
        <v>418</v>
      </c>
      <c r="K147" s="42" t="s">
        <v>444</v>
      </c>
    </row>
    <row r="148" spans="2:12" hidden="1" x14ac:dyDescent="0.25">
      <c r="B148" s="42">
        <v>2</v>
      </c>
      <c r="C148" s="42" t="s">
        <v>445</v>
      </c>
      <c r="D148" s="42" t="s">
        <v>446</v>
      </c>
      <c r="E148" s="42" t="s">
        <v>313</v>
      </c>
      <c r="F148" s="42" t="s">
        <v>18</v>
      </c>
      <c r="G148" s="42" t="s">
        <v>447</v>
      </c>
      <c r="J148" s="42" t="s">
        <v>448</v>
      </c>
      <c r="K148" s="42" t="s">
        <v>449</v>
      </c>
    </row>
    <row r="149" spans="2:12" hidden="1" x14ac:dyDescent="0.25">
      <c r="B149" s="42">
        <v>3</v>
      </c>
      <c r="C149" s="42" t="s">
        <v>450</v>
      </c>
      <c r="D149" s="42" t="s">
        <v>451</v>
      </c>
      <c r="E149" s="42" t="s">
        <v>291</v>
      </c>
      <c r="G149" s="42" t="s">
        <v>452</v>
      </c>
      <c r="J149" s="42" t="s">
        <v>453</v>
      </c>
      <c r="K149" s="42" t="s">
        <v>454</v>
      </c>
    </row>
    <row r="150" spans="2:12" hidden="1" x14ac:dyDescent="0.25">
      <c r="B150" s="42">
        <v>4</v>
      </c>
      <c r="C150" s="42" t="s">
        <v>443</v>
      </c>
      <c r="H150" s="42" t="s">
        <v>455</v>
      </c>
      <c r="I150" s="42" t="s">
        <v>456</v>
      </c>
      <c r="J150" s="42" t="s">
        <v>457</v>
      </c>
      <c r="K150" s="42" t="s">
        <v>458</v>
      </c>
    </row>
    <row r="151" spans="2:12" hidden="1" x14ac:dyDescent="0.25">
      <c r="D151" s="42" t="s">
        <v>452</v>
      </c>
      <c r="H151" s="42" t="s">
        <v>459</v>
      </c>
      <c r="I151" s="42" t="s">
        <v>460</v>
      </c>
      <c r="J151" s="42" t="s">
        <v>461</v>
      </c>
      <c r="K151" s="42" t="s">
        <v>462</v>
      </c>
    </row>
    <row r="152" spans="2:12" hidden="1" x14ac:dyDescent="0.25">
      <c r="D152" s="42" t="s">
        <v>463</v>
      </c>
      <c r="H152" s="42" t="s">
        <v>464</v>
      </c>
      <c r="I152" s="42" t="s">
        <v>465</v>
      </c>
      <c r="J152" s="42" t="s">
        <v>466</v>
      </c>
      <c r="K152" s="42" t="s">
        <v>467</v>
      </c>
    </row>
    <row r="153" spans="2:12" hidden="1" x14ac:dyDescent="0.25">
      <c r="D153" s="42" t="s">
        <v>468</v>
      </c>
      <c r="H153" s="42" t="s">
        <v>469</v>
      </c>
      <c r="J153" s="42" t="s">
        <v>470</v>
      </c>
      <c r="K153" s="42" t="s">
        <v>471</v>
      </c>
    </row>
    <row r="154" spans="2:12" hidden="1" x14ac:dyDescent="0.25">
      <c r="H154" s="42" t="s">
        <v>472</v>
      </c>
      <c r="J154" s="42" t="s">
        <v>473</v>
      </c>
    </row>
    <row r="155" spans="2:12" ht="60" hidden="1" x14ac:dyDescent="0.25">
      <c r="D155" s="128" t="s">
        <v>474</v>
      </c>
      <c r="E155" s="42" t="s">
        <v>475</v>
      </c>
      <c r="F155" s="42" t="s">
        <v>476</v>
      </c>
      <c r="G155" s="42" t="s">
        <v>477</v>
      </c>
      <c r="H155" s="42" t="s">
        <v>478</v>
      </c>
      <c r="I155" s="42" t="s">
        <v>479</v>
      </c>
      <c r="J155" s="42" t="s">
        <v>480</v>
      </c>
      <c r="K155" s="42" t="s">
        <v>481</v>
      </c>
    </row>
    <row r="156" spans="2:12" ht="75" hidden="1" x14ac:dyDescent="0.25">
      <c r="B156" s="42" t="s">
        <v>584</v>
      </c>
      <c r="C156" s="42" t="s">
        <v>583</v>
      </c>
      <c r="D156" s="128" t="s">
        <v>482</v>
      </c>
      <c r="E156" s="42" t="s">
        <v>483</v>
      </c>
      <c r="F156" s="42" t="s">
        <v>484</v>
      </c>
      <c r="G156" s="42" t="s">
        <v>485</v>
      </c>
      <c r="H156" s="42" t="s">
        <v>486</v>
      </c>
      <c r="I156" s="42" t="s">
        <v>487</v>
      </c>
      <c r="J156" s="42" t="s">
        <v>488</v>
      </c>
      <c r="K156" s="42" t="s">
        <v>489</v>
      </c>
    </row>
    <row r="157" spans="2:12" ht="45" hidden="1" x14ac:dyDescent="0.25">
      <c r="B157" s="42" t="s">
        <v>585</v>
      </c>
      <c r="C157" s="42" t="s">
        <v>582</v>
      </c>
      <c r="D157" s="128" t="s">
        <v>490</v>
      </c>
      <c r="E157" s="42" t="s">
        <v>491</v>
      </c>
      <c r="F157" s="42" t="s">
        <v>492</v>
      </c>
      <c r="G157" s="42" t="s">
        <v>493</v>
      </c>
      <c r="H157" s="42" t="s">
        <v>494</v>
      </c>
      <c r="I157" s="42" t="s">
        <v>495</v>
      </c>
      <c r="J157" s="42" t="s">
        <v>496</v>
      </c>
      <c r="K157" s="42" t="s">
        <v>497</v>
      </c>
    </row>
    <row r="158" spans="2:12" hidden="1" x14ac:dyDescent="0.25">
      <c r="B158" s="42" t="s">
        <v>586</v>
      </c>
      <c r="C158" s="42" t="s">
        <v>581</v>
      </c>
      <c r="F158" s="42" t="s">
        <v>498</v>
      </c>
      <c r="G158" s="42" t="s">
        <v>499</v>
      </c>
      <c r="H158" s="42" t="s">
        <v>500</v>
      </c>
      <c r="I158" s="42" t="s">
        <v>501</v>
      </c>
      <c r="J158" s="42" t="s">
        <v>502</v>
      </c>
      <c r="K158" s="42" t="s">
        <v>503</v>
      </c>
    </row>
    <row r="159" spans="2:12" hidden="1" x14ac:dyDescent="0.25">
      <c r="B159" s="42" t="s">
        <v>587</v>
      </c>
      <c r="G159" s="42" t="s">
        <v>504</v>
      </c>
      <c r="H159" s="42" t="s">
        <v>505</v>
      </c>
      <c r="I159" s="42" t="s">
        <v>506</v>
      </c>
      <c r="J159" s="42" t="s">
        <v>507</v>
      </c>
      <c r="K159" s="42" t="s">
        <v>508</v>
      </c>
    </row>
    <row r="160" spans="2:12" hidden="1" x14ac:dyDescent="0.25">
      <c r="C160" s="42" t="s">
        <v>509</v>
      </c>
      <c r="J160" s="42" t="s">
        <v>510</v>
      </c>
    </row>
    <row r="161" spans="2:10" hidden="1" x14ac:dyDescent="0.25">
      <c r="C161" s="42" t="s">
        <v>511</v>
      </c>
      <c r="I161" s="42" t="s">
        <v>512</v>
      </c>
      <c r="J161" s="42" t="s">
        <v>513</v>
      </c>
    </row>
    <row r="162" spans="2:10" hidden="1" x14ac:dyDescent="0.25">
      <c r="B162" s="137" t="s">
        <v>588</v>
      </c>
      <c r="C162" s="42" t="s">
        <v>514</v>
      </c>
      <c r="I162" s="42" t="s">
        <v>515</v>
      </c>
      <c r="J162" s="42" t="s">
        <v>516</v>
      </c>
    </row>
    <row r="163" spans="2:10" hidden="1" x14ac:dyDescent="0.25">
      <c r="B163" s="137" t="s">
        <v>29</v>
      </c>
      <c r="C163" s="42" t="s">
        <v>517</v>
      </c>
      <c r="D163" s="42" t="s">
        <v>518</v>
      </c>
      <c r="E163" s="42" t="s">
        <v>519</v>
      </c>
      <c r="I163" s="42" t="s">
        <v>520</v>
      </c>
      <c r="J163" s="42" t="s">
        <v>268</v>
      </c>
    </row>
    <row r="164" spans="2:10" hidden="1" x14ac:dyDescent="0.25">
      <c r="B164" s="137" t="s">
        <v>16</v>
      </c>
      <c r="D164" s="42" t="s">
        <v>521</v>
      </c>
      <c r="E164" s="42" t="s">
        <v>522</v>
      </c>
      <c r="H164" s="42" t="s">
        <v>394</v>
      </c>
      <c r="I164" s="42" t="s">
        <v>523</v>
      </c>
    </row>
    <row r="165" spans="2:10" hidden="1" x14ac:dyDescent="0.25">
      <c r="B165" s="137" t="s">
        <v>34</v>
      </c>
      <c r="D165" s="42" t="s">
        <v>524</v>
      </c>
      <c r="E165" s="42" t="s">
        <v>525</v>
      </c>
      <c r="H165" s="42" t="s">
        <v>404</v>
      </c>
      <c r="I165" s="42" t="s">
        <v>526</v>
      </c>
      <c r="J165" s="42" t="s">
        <v>527</v>
      </c>
    </row>
    <row r="166" spans="2:10" hidden="1" x14ac:dyDescent="0.25">
      <c r="B166" s="137" t="s">
        <v>589</v>
      </c>
      <c r="C166" s="42" t="s">
        <v>528</v>
      </c>
      <c r="D166" s="42" t="s">
        <v>529</v>
      </c>
      <c r="H166" s="42" t="s">
        <v>410</v>
      </c>
      <c r="I166" s="42" t="s">
        <v>530</v>
      </c>
      <c r="J166" s="42" t="s">
        <v>531</v>
      </c>
    </row>
    <row r="167" spans="2:10" hidden="1" x14ac:dyDescent="0.25">
      <c r="B167" s="137" t="s">
        <v>590</v>
      </c>
      <c r="C167" s="42" t="s">
        <v>532</v>
      </c>
      <c r="H167" s="42" t="s">
        <v>417</v>
      </c>
      <c r="I167" s="42" t="s">
        <v>533</v>
      </c>
    </row>
    <row r="168" spans="2:10" hidden="1" x14ac:dyDescent="0.25">
      <c r="B168" s="137" t="s">
        <v>591</v>
      </c>
      <c r="C168" s="42" t="s">
        <v>534</v>
      </c>
      <c r="E168" s="42" t="s">
        <v>535</v>
      </c>
      <c r="H168" s="42" t="s">
        <v>536</v>
      </c>
      <c r="I168" s="42" t="s">
        <v>537</v>
      </c>
    </row>
    <row r="169" spans="2:10" hidden="1" x14ac:dyDescent="0.25">
      <c r="B169" s="137" t="s">
        <v>592</v>
      </c>
      <c r="C169" s="42" t="s">
        <v>538</v>
      </c>
      <c r="E169" s="42" t="s">
        <v>539</v>
      </c>
      <c r="H169" s="42" t="s">
        <v>540</v>
      </c>
      <c r="I169" s="42" t="s">
        <v>541</v>
      </c>
    </row>
    <row r="170" spans="2:10" hidden="1" x14ac:dyDescent="0.25">
      <c r="B170" s="137" t="s">
        <v>593</v>
      </c>
      <c r="C170" s="42" t="s">
        <v>542</v>
      </c>
      <c r="E170" s="42" t="s">
        <v>543</v>
      </c>
      <c r="H170" s="42" t="s">
        <v>544</v>
      </c>
      <c r="I170" s="42" t="s">
        <v>545</v>
      </c>
    </row>
    <row r="171" spans="2:10" hidden="1" x14ac:dyDescent="0.25">
      <c r="B171" s="137" t="s">
        <v>594</v>
      </c>
      <c r="C171" s="42" t="s">
        <v>546</v>
      </c>
      <c r="E171" s="42" t="s">
        <v>547</v>
      </c>
      <c r="H171" s="42" t="s">
        <v>548</v>
      </c>
      <c r="I171" s="42" t="s">
        <v>549</v>
      </c>
    </row>
    <row r="172" spans="2:10" hidden="1" x14ac:dyDescent="0.25">
      <c r="B172" s="137" t="s">
        <v>595</v>
      </c>
      <c r="C172" s="42" t="s">
        <v>550</v>
      </c>
      <c r="E172" s="42" t="s">
        <v>551</v>
      </c>
      <c r="H172" s="42" t="s">
        <v>552</v>
      </c>
      <c r="I172" s="42" t="s">
        <v>553</v>
      </c>
    </row>
    <row r="173" spans="2:10" hidden="1" x14ac:dyDescent="0.25">
      <c r="B173" s="137" t="s">
        <v>596</v>
      </c>
      <c r="C173" s="42" t="s">
        <v>268</v>
      </c>
      <c r="E173" s="42" t="s">
        <v>554</v>
      </c>
      <c r="H173" s="42" t="s">
        <v>555</v>
      </c>
      <c r="I173" s="42" t="s">
        <v>556</v>
      </c>
    </row>
    <row r="174" spans="2:10" hidden="1" x14ac:dyDescent="0.25">
      <c r="B174" s="137" t="s">
        <v>597</v>
      </c>
      <c r="E174" s="42" t="s">
        <v>557</v>
      </c>
      <c r="H174" s="42" t="s">
        <v>558</v>
      </c>
      <c r="I174" s="42" t="s">
        <v>559</v>
      </c>
    </row>
    <row r="175" spans="2:10" hidden="1" x14ac:dyDescent="0.25">
      <c r="B175" s="137" t="s">
        <v>598</v>
      </c>
      <c r="E175" s="42" t="s">
        <v>560</v>
      </c>
      <c r="H175" s="42" t="s">
        <v>561</v>
      </c>
      <c r="I175" s="42" t="s">
        <v>562</v>
      </c>
    </row>
    <row r="176" spans="2:10" hidden="1" x14ac:dyDescent="0.25">
      <c r="B176" s="137" t="s">
        <v>599</v>
      </c>
      <c r="E176" s="42" t="s">
        <v>563</v>
      </c>
      <c r="H176" s="42" t="s">
        <v>564</v>
      </c>
      <c r="I176" s="42" t="s">
        <v>565</v>
      </c>
    </row>
    <row r="177" spans="2:9" hidden="1" x14ac:dyDescent="0.25">
      <c r="B177" s="137" t="s">
        <v>600</v>
      </c>
      <c r="H177" s="42" t="s">
        <v>566</v>
      </c>
      <c r="I177" s="42" t="s">
        <v>567</v>
      </c>
    </row>
    <row r="178" spans="2:9" hidden="1" x14ac:dyDescent="0.25">
      <c r="B178" s="137" t="s">
        <v>601</v>
      </c>
      <c r="H178" s="42" t="s">
        <v>568</v>
      </c>
    </row>
    <row r="179" spans="2:9" hidden="1" x14ac:dyDescent="0.25">
      <c r="B179" s="137" t="s">
        <v>602</v>
      </c>
      <c r="H179" s="42" t="s">
        <v>569</v>
      </c>
    </row>
    <row r="180" spans="2:9" hidden="1" x14ac:dyDescent="0.25">
      <c r="B180" s="137" t="s">
        <v>603</v>
      </c>
      <c r="H180" s="42" t="s">
        <v>570</v>
      </c>
    </row>
    <row r="181" spans="2:9" hidden="1" x14ac:dyDescent="0.25">
      <c r="B181" s="137" t="s">
        <v>604</v>
      </c>
      <c r="H181" s="42" t="s">
        <v>571</v>
      </c>
    </row>
    <row r="182" spans="2:9" hidden="1" x14ac:dyDescent="0.25">
      <c r="B182" s="137" t="s">
        <v>605</v>
      </c>
      <c r="D182" t="s">
        <v>572</v>
      </c>
      <c r="H182" s="42" t="s">
        <v>573</v>
      </c>
    </row>
    <row r="183" spans="2:9" hidden="1" x14ac:dyDescent="0.25">
      <c r="B183" s="137" t="s">
        <v>606</v>
      </c>
      <c r="D183" t="s">
        <v>574</v>
      </c>
      <c r="H183" s="42" t="s">
        <v>575</v>
      </c>
    </row>
    <row r="184" spans="2:9" hidden="1" x14ac:dyDescent="0.25">
      <c r="B184" s="137" t="s">
        <v>607</v>
      </c>
      <c r="D184" t="s">
        <v>576</v>
      </c>
      <c r="H184" s="42" t="s">
        <v>577</v>
      </c>
    </row>
    <row r="185" spans="2:9" hidden="1" x14ac:dyDescent="0.25">
      <c r="B185" s="137" t="s">
        <v>608</v>
      </c>
      <c r="D185" t="s">
        <v>574</v>
      </c>
      <c r="H185" s="42" t="s">
        <v>578</v>
      </c>
    </row>
    <row r="186" spans="2:9" hidden="1" x14ac:dyDescent="0.25">
      <c r="B186" s="137" t="s">
        <v>609</v>
      </c>
      <c r="D186" t="s">
        <v>579</v>
      </c>
    </row>
    <row r="187" spans="2:9" hidden="1" x14ac:dyDescent="0.25">
      <c r="B187" s="137" t="s">
        <v>610</v>
      </c>
      <c r="D187" t="s">
        <v>574</v>
      </c>
    </row>
    <row r="188" spans="2:9" hidden="1" x14ac:dyDescent="0.25">
      <c r="B188" s="137" t="s">
        <v>611</v>
      </c>
    </row>
    <row r="189" spans="2:9" hidden="1" x14ac:dyDescent="0.25">
      <c r="B189" s="137" t="s">
        <v>612</v>
      </c>
    </row>
    <row r="190" spans="2:9" hidden="1" x14ac:dyDescent="0.25">
      <c r="B190" s="137" t="s">
        <v>613</v>
      </c>
    </row>
    <row r="191" spans="2:9" hidden="1" x14ac:dyDescent="0.25">
      <c r="B191" s="137" t="s">
        <v>614</v>
      </c>
    </row>
    <row r="192" spans="2:9" hidden="1" x14ac:dyDescent="0.25">
      <c r="B192" s="137" t="s">
        <v>615</v>
      </c>
    </row>
    <row r="193" spans="2:2" hidden="1" x14ac:dyDescent="0.25">
      <c r="B193" s="137" t="s">
        <v>616</v>
      </c>
    </row>
    <row r="194" spans="2:2" hidden="1" x14ac:dyDescent="0.25">
      <c r="B194" s="137" t="s">
        <v>617</v>
      </c>
    </row>
    <row r="195" spans="2:2" hidden="1" x14ac:dyDescent="0.25">
      <c r="B195" s="137" t="s">
        <v>618</v>
      </c>
    </row>
    <row r="196" spans="2:2" hidden="1" x14ac:dyDescent="0.25">
      <c r="B196" s="137" t="s">
        <v>619</v>
      </c>
    </row>
    <row r="197" spans="2:2" hidden="1" x14ac:dyDescent="0.25">
      <c r="B197" s="137" t="s">
        <v>51</v>
      </c>
    </row>
    <row r="198" spans="2:2" hidden="1" x14ac:dyDescent="0.25">
      <c r="B198" s="137" t="s">
        <v>57</v>
      </c>
    </row>
    <row r="199" spans="2:2" hidden="1" x14ac:dyDescent="0.25">
      <c r="B199" s="137" t="s">
        <v>59</v>
      </c>
    </row>
    <row r="200" spans="2:2" hidden="1" x14ac:dyDescent="0.25">
      <c r="B200" s="137" t="s">
        <v>61</v>
      </c>
    </row>
    <row r="201" spans="2:2" hidden="1" x14ac:dyDescent="0.25">
      <c r="B201" s="137" t="s">
        <v>23</v>
      </c>
    </row>
    <row r="202" spans="2:2" hidden="1" x14ac:dyDescent="0.25">
      <c r="B202" s="137" t="s">
        <v>63</v>
      </c>
    </row>
    <row r="203" spans="2:2" hidden="1" x14ac:dyDescent="0.25">
      <c r="B203" s="137" t="s">
        <v>65</v>
      </c>
    </row>
    <row r="204" spans="2:2" hidden="1" x14ac:dyDescent="0.25">
      <c r="B204" s="137" t="s">
        <v>68</v>
      </c>
    </row>
    <row r="205" spans="2:2" hidden="1" x14ac:dyDescent="0.25">
      <c r="B205" s="137" t="s">
        <v>69</v>
      </c>
    </row>
    <row r="206" spans="2:2" hidden="1" x14ac:dyDescent="0.25">
      <c r="B206" s="137" t="s">
        <v>70</v>
      </c>
    </row>
    <row r="207" spans="2:2" hidden="1" x14ac:dyDescent="0.25">
      <c r="B207" s="137" t="s">
        <v>71</v>
      </c>
    </row>
    <row r="208" spans="2:2" hidden="1" x14ac:dyDescent="0.25">
      <c r="B208" s="137" t="s">
        <v>620</v>
      </c>
    </row>
    <row r="209" spans="2:2" hidden="1" x14ac:dyDescent="0.25">
      <c r="B209" s="137" t="s">
        <v>621</v>
      </c>
    </row>
    <row r="210" spans="2:2" hidden="1" x14ac:dyDescent="0.25">
      <c r="B210" s="137" t="s">
        <v>75</v>
      </c>
    </row>
    <row r="211" spans="2:2" hidden="1" x14ac:dyDescent="0.25">
      <c r="B211" s="137" t="s">
        <v>77</v>
      </c>
    </row>
    <row r="212" spans="2:2" hidden="1" x14ac:dyDescent="0.25">
      <c r="B212" s="137" t="s">
        <v>81</v>
      </c>
    </row>
    <row r="213" spans="2:2" hidden="1" x14ac:dyDescent="0.25">
      <c r="B213" s="137" t="s">
        <v>622</v>
      </c>
    </row>
    <row r="214" spans="2:2" hidden="1" x14ac:dyDescent="0.25">
      <c r="B214" s="137" t="s">
        <v>623</v>
      </c>
    </row>
    <row r="215" spans="2:2" hidden="1" x14ac:dyDescent="0.25">
      <c r="B215" s="137" t="s">
        <v>624</v>
      </c>
    </row>
    <row r="216" spans="2:2" hidden="1" x14ac:dyDescent="0.25">
      <c r="B216" s="137" t="s">
        <v>79</v>
      </c>
    </row>
    <row r="217" spans="2:2" hidden="1" x14ac:dyDescent="0.25">
      <c r="B217" s="137" t="s">
        <v>80</v>
      </c>
    </row>
    <row r="218" spans="2:2" hidden="1" x14ac:dyDescent="0.25">
      <c r="B218" s="137" t="s">
        <v>83</v>
      </c>
    </row>
    <row r="219" spans="2:2" hidden="1" x14ac:dyDescent="0.25">
      <c r="B219" s="137" t="s">
        <v>85</v>
      </c>
    </row>
    <row r="220" spans="2:2" hidden="1" x14ac:dyDescent="0.25">
      <c r="B220" s="137" t="s">
        <v>625</v>
      </c>
    </row>
    <row r="221" spans="2:2" hidden="1" x14ac:dyDescent="0.25">
      <c r="B221" s="137" t="s">
        <v>84</v>
      </c>
    </row>
    <row r="222" spans="2:2" hidden="1" x14ac:dyDescent="0.25">
      <c r="B222" s="137" t="s">
        <v>86</v>
      </c>
    </row>
    <row r="223" spans="2:2" hidden="1" x14ac:dyDescent="0.25">
      <c r="B223" s="137" t="s">
        <v>89</v>
      </c>
    </row>
    <row r="224" spans="2:2" hidden="1" x14ac:dyDescent="0.25">
      <c r="B224" s="137" t="s">
        <v>88</v>
      </c>
    </row>
    <row r="225" spans="2:2" hidden="1" x14ac:dyDescent="0.25">
      <c r="B225" s="137" t="s">
        <v>626</v>
      </c>
    </row>
    <row r="226" spans="2:2" hidden="1" x14ac:dyDescent="0.25">
      <c r="B226" s="137" t="s">
        <v>95</v>
      </c>
    </row>
    <row r="227" spans="2:2" hidden="1" x14ac:dyDescent="0.25">
      <c r="B227" s="137" t="s">
        <v>97</v>
      </c>
    </row>
    <row r="228" spans="2:2" hidden="1" x14ac:dyDescent="0.25">
      <c r="B228" s="137" t="s">
        <v>98</v>
      </c>
    </row>
    <row r="229" spans="2:2" hidden="1" x14ac:dyDescent="0.25">
      <c r="B229" s="137" t="s">
        <v>99</v>
      </c>
    </row>
    <row r="230" spans="2:2" hidden="1" x14ac:dyDescent="0.25">
      <c r="B230" s="137" t="s">
        <v>627</v>
      </c>
    </row>
    <row r="231" spans="2:2" hidden="1" x14ac:dyDescent="0.25">
      <c r="B231" s="137" t="s">
        <v>628</v>
      </c>
    </row>
    <row r="232" spans="2:2" hidden="1" x14ac:dyDescent="0.25">
      <c r="B232" s="137" t="s">
        <v>100</v>
      </c>
    </row>
    <row r="233" spans="2:2" hidden="1" x14ac:dyDescent="0.25">
      <c r="B233" s="137" t="s">
        <v>154</v>
      </c>
    </row>
    <row r="234" spans="2:2" hidden="1" x14ac:dyDescent="0.25">
      <c r="B234" s="137" t="s">
        <v>629</v>
      </c>
    </row>
    <row r="235" spans="2:2" ht="30" hidden="1" x14ac:dyDescent="0.25">
      <c r="B235" s="137" t="s">
        <v>630</v>
      </c>
    </row>
    <row r="236" spans="2:2" hidden="1" x14ac:dyDescent="0.25">
      <c r="B236" s="137" t="s">
        <v>105</v>
      </c>
    </row>
    <row r="237" spans="2:2" hidden="1" x14ac:dyDescent="0.25">
      <c r="B237" s="137" t="s">
        <v>107</v>
      </c>
    </row>
    <row r="238" spans="2:2" hidden="1" x14ac:dyDescent="0.25">
      <c r="B238" s="137" t="s">
        <v>631</v>
      </c>
    </row>
    <row r="239" spans="2:2" hidden="1" x14ac:dyDescent="0.25">
      <c r="B239" s="137" t="s">
        <v>155</v>
      </c>
    </row>
    <row r="240" spans="2:2" hidden="1" x14ac:dyDescent="0.25">
      <c r="B240" s="137" t="s">
        <v>172</v>
      </c>
    </row>
    <row r="241" spans="2:2" hidden="1" x14ac:dyDescent="0.25">
      <c r="B241" s="137" t="s">
        <v>106</v>
      </c>
    </row>
    <row r="242" spans="2:2" hidden="1" x14ac:dyDescent="0.25">
      <c r="B242" s="137" t="s">
        <v>110</v>
      </c>
    </row>
    <row r="243" spans="2:2" hidden="1" x14ac:dyDescent="0.25">
      <c r="B243" s="137" t="s">
        <v>104</v>
      </c>
    </row>
    <row r="244" spans="2:2" hidden="1" x14ac:dyDescent="0.25">
      <c r="B244" s="137" t="s">
        <v>126</v>
      </c>
    </row>
    <row r="245" spans="2:2" hidden="1" x14ac:dyDescent="0.25">
      <c r="B245" s="137" t="s">
        <v>632</v>
      </c>
    </row>
    <row r="246" spans="2:2" hidden="1" x14ac:dyDescent="0.25">
      <c r="B246" s="137" t="s">
        <v>112</v>
      </c>
    </row>
    <row r="247" spans="2:2" hidden="1" x14ac:dyDescent="0.25">
      <c r="B247" s="137" t="s">
        <v>115</v>
      </c>
    </row>
    <row r="248" spans="2:2" hidden="1" x14ac:dyDescent="0.25">
      <c r="B248" s="137" t="s">
        <v>121</v>
      </c>
    </row>
    <row r="249" spans="2:2" hidden="1" x14ac:dyDescent="0.25">
      <c r="B249" s="137" t="s">
        <v>118</v>
      </c>
    </row>
    <row r="250" spans="2:2" ht="30" hidden="1" x14ac:dyDescent="0.25">
      <c r="B250" s="137" t="s">
        <v>633</v>
      </c>
    </row>
    <row r="251" spans="2:2" hidden="1" x14ac:dyDescent="0.25">
      <c r="B251" s="137" t="s">
        <v>116</v>
      </c>
    </row>
    <row r="252" spans="2:2" hidden="1" x14ac:dyDescent="0.25">
      <c r="B252" s="137" t="s">
        <v>117</v>
      </c>
    </row>
    <row r="253" spans="2:2" hidden="1" x14ac:dyDescent="0.25">
      <c r="B253" s="137" t="s">
        <v>128</v>
      </c>
    </row>
    <row r="254" spans="2:2" hidden="1" x14ac:dyDescent="0.25">
      <c r="B254" s="137" t="s">
        <v>125</v>
      </c>
    </row>
    <row r="255" spans="2:2" hidden="1" x14ac:dyDescent="0.25">
      <c r="B255" s="137" t="s">
        <v>124</v>
      </c>
    </row>
    <row r="256" spans="2:2" hidden="1" x14ac:dyDescent="0.25">
      <c r="B256" s="137" t="s">
        <v>127</v>
      </c>
    </row>
    <row r="257" spans="2:2" hidden="1" x14ac:dyDescent="0.25">
      <c r="B257" s="137" t="s">
        <v>119</v>
      </c>
    </row>
    <row r="258" spans="2:2" hidden="1" x14ac:dyDescent="0.25">
      <c r="B258" s="137" t="s">
        <v>120</v>
      </c>
    </row>
    <row r="259" spans="2:2" hidden="1" x14ac:dyDescent="0.25">
      <c r="B259" s="137" t="s">
        <v>113</v>
      </c>
    </row>
    <row r="260" spans="2:2" hidden="1" x14ac:dyDescent="0.25">
      <c r="B260" s="137" t="s">
        <v>114</v>
      </c>
    </row>
    <row r="261" spans="2:2" hidden="1" x14ac:dyDescent="0.25">
      <c r="B261" s="137" t="s">
        <v>129</v>
      </c>
    </row>
    <row r="262" spans="2:2" hidden="1" x14ac:dyDescent="0.25">
      <c r="B262" s="137" t="s">
        <v>135</v>
      </c>
    </row>
    <row r="263" spans="2:2" hidden="1" x14ac:dyDescent="0.25">
      <c r="B263" s="137" t="s">
        <v>136</v>
      </c>
    </row>
    <row r="264" spans="2:2" hidden="1" x14ac:dyDescent="0.25">
      <c r="B264" s="137" t="s">
        <v>134</v>
      </c>
    </row>
    <row r="265" spans="2:2" hidden="1" x14ac:dyDescent="0.25">
      <c r="B265" s="137" t="s">
        <v>634</v>
      </c>
    </row>
    <row r="266" spans="2:2" hidden="1" x14ac:dyDescent="0.25">
      <c r="B266" s="137" t="s">
        <v>131</v>
      </c>
    </row>
    <row r="267" spans="2:2" hidden="1" x14ac:dyDescent="0.25">
      <c r="B267" s="137" t="s">
        <v>130</v>
      </c>
    </row>
    <row r="268" spans="2:2" hidden="1" x14ac:dyDescent="0.25">
      <c r="B268" s="137" t="s">
        <v>138</v>
      </c>
    </row>
    <row r="269" spans="2:2" hidden="1" x14ac:dyDescent="0.25">
      <c r="B269" s="137" t="s">
        <v>139</v>
      </c>
    </row>
    <row r="270" spans="2:2" hidden="1" x14ac:dyDescent="0.25">
      <c r="B270" s="137" t="s">
        <v>141</v>
      </c>
    </row>
    <row r="271" spans="2:2" hidden="1" x14ac:dyDescent="0.25">
      <c r="B271" s="137" t="s">
        <v>144</v>
      </c>
    </row>
    <row r="272" spans="2:2" hidden="1" x14ac:dyDescent="0.25">
      <c r="B272" s="137" t="s">
        <v>145</v>
      </c>
    </row>
    <row r="273" spans="2:2" hidden="1" x14ac:dyDescent="0.25">
      <c r="B273" s="137" t="s">
        <v>140</v>
      </c>
    </row>
    <row r="274" spans="2:2" hidden="1" x14ac:dyDescent="0.25">
      <c r="B274" s="137" t="s">
        <v>142</v>
      </c>
    </row>
    <row r="275" spans="2:2" hidden="1" x14ac:dyDescent="0.25">
      <c r="B275" s="137" t="s">
        <v>146</v>
      </c>
    </row>
    <row r="276" spans="2:2" hidden="1" x14ac:dyDescent="0.25">
      <c r="B276" s="137" t="s">
        <v>635</v>
      </c>
    </row>
    <row r="277" spans="2:2" hidden="1" x14ac:dyDescent="0.25">
      <c r="B277" s="137" t="s">
        <v>143</v>
      </c>
    </row>
    <row r="278" spans="2:2" hidden="1" x14ac:dyDescent="0.25">
      <c r="B278" s="137" t="s">
        <v>151</v>
      </c>
    </row>
    <row r="279" spans="2:2" hidden="1" x14ac:dyDescent="0.25">
      <c r="B279" s="137" t="s">
        <v>152</v>
      </c>
    </row>
    <row r="280" spans="2:2" hidden="1" x14ac:dyDescent="0.25">
      <c r="B280" s="137" t="s">
        <v>153</v>
      </c>
    </row>
    <row r="281" spans="2:2" hidden="1" x14ac:dyDescent="0.25">
      <c r="B281" s="137" t="s">
        <v>160</v>
      </c>
    </row>
    <row r="282" spans="2:2" hidden="1" x14ac:dyDescent="0.25">
      <c r="B282" s="137" t="s">
        <v>173</v>
      </c>
    </row>
    <row r="283" spans="2:2" hidden="1" x14ac:dyDescent="0.25">
      <c r="B283" s="137" t="s">
        <v>161</v>
      </c>
    </row>
    <row r="284" spans="2:2" hidden="1" x14ac:dyDescent="0.25">
      <c r="B284" s="137" t="s">
        <v>168</v>
      </c>
    </row>
    <row r="285" spans="2:2" hidden="1" x14ac:dyDescent="0.25">
      <c r="B285" s="137" t="s">
        <v>164</v>
      </c>
    </row>
    <row r="286" spans="2:2" hidden="1" x14ac:dyDescent="0.25">
      <c r="B286" s="137" t="s">
        <v>66</v>
      </c>
    </row>
    <row r="287" spans="2:2" hidden="1" x14ac:dyDescent="0.25">
      <c r="B287" s="137" t="s">
        <v>158</v>
      </c>
    </row>
    <row r="288" spans="2:2" hidden="1" x14ac:dyDescent="0.25">
      <c r="B288" s="137" t="s">
        <v>162</v>
      </c>
    </row>
    <row r="289" spans="2:2" hidden="1" x14ac:dyDescent="0.25">
      <c r="B289" s="137" t="s">
        <v>159</v>
      </c>
    </row>
    <row r="290" spans="2:2" hidden="1" x14ac:dyDescent="0.25">
      <c r="B290" s="137" t="s">
        <v>174</v>
      </c>
    </row>
    <row r="291" spans="2:2" hidden="1" x14ac:dyDescent="0.25">
      <c r="B291" s="137" t="s">
        <v>636</v>
      </c>
    </row>
    <row r="292" spans="2:2" hidden="1" x14ac:dyDescent="0.25">
      <c r="B292" s="137" t="s">
        <v>167</v>
      </c>
    </row>
    <row r="293" spans="2:2" hidden="1" x14ac:dyDescent="0.25">
      <c r="B293" s="137" t="s">
        <v>175</v>
      </c>
    </row>
    <row r="294" spans="2:2" hidden="1" x14ac:dyDescent="0.25">
      <c r="B294" s="137" t="s">
        <v>163</v>
      </c>
    </row>
    <row r="295" spans="2:2" hidden="1" x14ac:dyDescent="0.25">
      <c r="B295" s="137" t="s">
        <v>178</v>
      </c>
    </row>
    <row r="296" spans="2:2" hidden="1" x14ac:dyDescent="0.25">
      <c r="B296" s="137" t="s">
        <v>637</v>
      </c>
    </row>
    <row r="297" spans="2:2" hidden="1" x14ac:dyDescent="0.25">
      <c r="B297" s="137" t="s">
        <v>183</v>
      </c>
    </row>
    <row r="298" spans="2:2" hidden="1" x14ac:dyDescent="0.25">
      <c r="B298" s="137" t="s">
        <v>180</v>
      </c>
    </row>
    <row r="299" spans="2:2" hidden="1" x14ac:dyDescent="0.25">
      <c r="B299" s="137" t="s">
        <v>179</v>
      </c>
    </row>
    <row r="300" spans="2:2" hidden="1" x14ac:dyDescent="0.25">
      <c r="B300" s="137" t="s">
        <v>188</v>
      </c>
    </row>
    <row r="301" spans="2:2" hidden="1" x14ac:dyDescent="0.25">
      <c r="B301" s="137" t="s">
        <v>184</v>
      </c>
    </row>
    <row r="302" spans="2:2" hidden="1" x14ac:dyDescent="0.25">
      <c r="B302" s="137" t="s">
        <v>185</v>
      </c>
    </row>
    <row r="303" spans="2:2" hidden="1" x14ac:dyDescent="0.25">
      <c r="B303" s="137" t="s">
        <v>186</v>
      </c>
    </row>
    <row r="304" spans="2:2" hidden="1" x14ac:dyDescent="0.25">
      <c r="B304" s="137" t="s">
        <v>187</v>
      </c>
    </row>
    <row r="305" spans="2:2" hidden="1" x14ac:dyDescent="0.25">
      <c r="B305" s="137" t="s">
        <v>189</v>
      </c>
    </row>
    <row r="306" spans="2:2" hidden="1" x14ac:dyDescent="0.25">
      <c r="B306" s="137" t="s">
        <v>638</v>
      </c>
    </row>
    <row r="307" spans="2:2" hidden="1" x14ac:dyDescent="0.25">
      <c r="B307" s="137" t="s">
        <v>190</v>
      </c>
    </row>
    <row r="308" spans="2:2" hidden="1" x14ac:dyDescent="0.25">
      <c r="B308" s="137" t="s">
        <v>191</v>
      </c>
    </row>
    <row r="309" spans="2:2" hidden="1" x14ac:dyDescent="0.25">
      <c r="B309" s="137" t="s">
        <v>196</v>
      </c>
    </row>
    <row r="310" spans="2:2" hidden="1" x14ac:dyDescent="0.25">
      <c r="B310" s="137" t="s">
        <v>197</v>
      </c>
    </row>
    <row r="311" spans="2:2" ht="30" hidden="1" x14ac:dyDescent="0.25">
      <c r="B311" s="137" t="s">
        <v>156</v>
      </c>
    </row>
    <row r="312" spans="2:2" hidden="1" x14ac:dyDescent="0.25">
      <c r="B312" s="137" t="s">
        <v>639</v>
      </c>
    </row>
    <row r="313" spans="2:2" hidden="1" x14ac:dyDescent="0.25">
      <c r="B313" s="137" t="s">
        <v>640</v>
      </c>
    </row>
    <row r="314" spans="2:2" hidden="1" x14ac:dyDescent="0.25">
      <c r="B314" s="137" t="s">
        <v>198</v>
      </c>
    </row>
    <row r="315" spans="2:2" hidden="1" x14ac:dyDescent="0.25">
      <c r="B315" s="137" t="s">
        <v>157</v>
      </c>
    </row>
    <row r="316" spans="2:2" hidden="1" x14ac:dyDescent="0.25">
      <c r="B316" s="137" t="s">
        <v>641</v>
      </c>
    </row>
    <row r="317" spans="2:2" hidden="1" x14ac:dyDescent="0.25">
      <c r="B317" s="137" t="s">
        <v>170</v>
      </c>
    </row>
    <row r="318" spans="2:2" hidden="1" x14ac:dyDescent="0.25">
      <c r="B318" s="137" t="s">
        <v>202</v>
      </c>
    </row>
    <row r="319" spans="2:2" hidden="1" x14ac:dyDescent="0.25">
      <c r="B319" s="137" t="s">
        <v>203</v>
      </c>
    </row>
    <row r="320" spans="2:2" hidden="1" x14ac:dyDescent="0.25">
      <c r="B320" s="137" t="s">
        <v>182</v>
      </c>
    </row>
    <row r="321" hidden="1" x14ac:dyDescent="0.25"/>
  </sheetData>
  <dataConsolidate/>
  <mergeCells count="347">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J56:K56"/>
    <mergeCell ref="N56:O56"/>
    <mergeCell ref="R56:S56"/>
    <mergeCell ref="B53:B55"/>
    <mergeCell ref="C53:C55"/>
    <mergeCell ref="D53:E53"/>
    <mergeCell ref="H53:I53"/>
    <mergeCell ref="L53:M53"/>
    <mergeCell ref="P53:Q53"/>
    <mergeCell ref="J54:J55"/>
    <mergeCell ref="K54:K55"/>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633" yWindow="580" count="63">
    <dataValidation type="list" allowBlank="1" showInputMessage="1" showErrorMessage="1" prompt="Select type of policy" sqref="G127" xr:uid="{00000000-0002-0000-0800-000000000000}">
      <formula1>$H$164:$H$185</formula1>
    </dataValidation>
    <dataValidation type="list" allowBlank="1" showInputMessage="1" showErrorMessage="1" prompt="Select type of assets" sqref="I113 Q113 M113" xr:uid="{00000000-0002-0000-0800-000001000000}">
      <formula1>$L$140:$L$146</formula1>
    </dataValidation>
    <dataValidation type="whole" allowBlank="1" showInputMessage="1" showErrorMessage="1" error="Please enter a number here" prompt="Enter No. of development strategies" sqref="D129 H129 L129 P129" xr:uid="{00000000-0002-0000-0800-000002000000}">
      <formula1>0</formula1>
      <formula2>999999999</formula2>
    </dataValidation>
    <dataValidation type="whole" allowBlank="1" showInputMessage="1" showErrorMessage="1" error="Please enter a number" prompt="Enter No. of policy introduced or adjusted" sqref="D127 H127 L127 P127" xr:uid="{00000000-0002-0000-08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800-000004000000}">
      <formula1>0</formula1>
      <formula2>9999999999999</formula2>
    </dataValidation>
    <dataValidation type="whole" allowBlank="1" showInputMessage="1" showErrorMessage="1" prompt="Enter number of households" sqref="L121 P115 H121 P121 P119 P117 H115 H117 H119 L115 L117 L119" xr:uid="{00000000-0002-0000-0800-000005000000}">
      <formula1>0</formula1>
      <formula2>999999999999</formula2>
    </dataValidation>
    <dataValidation type="whole" allowBlank="1" showInputMessage="1" showErrorMessage="1" prompt="Enter number of assets" sqref="H113 P113 L113" xr:uid="{00000000-0002-0000-0800-000006000000}">
      <formula1>0</formula1>
      <formula2>9999999999999</formula2>
    </dataValidation>
    <dataValidation type="whole" allowBlank="1" showInputMessage="1" showErrorMessage="1" error="Please enter a number here" prompt="Please enter the No. of targeted households" sqref="D103:E103 L111 H103 D109:E109 H111 L103 P103 P111 D105:E105 D107:E107 H105 H107 H109 L105 L107 L109 P105 P107 P109 D111:E111 D113:E113 D115 D117 D119 D121" xr:uid="{00000000-0002-0000-08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800-000008000000}">
      <formula1>0</formula1>
    </dataValidation>
    <dataValidation type="whole" allowBlank="1" showInputMessage="1" showErrorMessage="1" error="Please enter a number here" prompt="Please enter a number" sqref="D78:D83 H78:H83 L78:L83 P78:P83" xr:uid="{00000000-0002-0000-0800-000009000000}">
      <formula1>0</formula1>
      <formula2>9999999999999990</formula2>
    </dataValidation>
    <dataValidation type="decimal" allowBlank="1" showInputMessage="1" showErrorMessage="1" errorTitle="Invalid data" error="Please enter a number" prompt="Please enter a number here" sqref="E54:E55 P65 D65:E65 P57:Q57 H65:I65 I54:I55 M54:M55 Q54:Q55 D57:E57 H57:I57 L57:M57 L65:M65" xr:uid="{00000000-0002-0000-0800-00000A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800-00000B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800-00000C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800-00000D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800-00000E000000}">
      <formula1>$K$139:$K$153</formula1>
    </dataValidation>
    <dataValidation type="list" allowBlank="1" showInputMessage="1" showErrorMessage="1" prompt="Please select the alternate source" sqref="G111 S111 S109 S107 S105 O109 O107 O105 K109 K107 K105 G109 G107 K111 G105 O111" xr:uid="{00000000-0002-0000-0800-00000F000000}">
      <formula1>$K$139:$K$153</formula1>
    </dataValidation>
    <dataValidation type="list" allowBlank="1" showInputMessage="1" showErrorMessage="1" prompt="Select % increase in income level" sqref="F111 R111 R109 R107 R105 N109 N107 N105 J109 J107 J105 F109 F107 J111 F105 N111" xr:uid="{00000000-0002-0000-0800-000010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800-000011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800-000012000000}">
      <formula1>$C$160:$C$163</formula1>
    </dataValidation>
    <dataValidation type="list" allowBlank="1" showInputMessage="1" showErrorMessage="1" prompt="Select targeted asset" sqref="E71:E76 I71:I76 M71:M76 Q71:Q76" xr:uid="{00000000-0002-0000-0800-000013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800-000014000000}">
      <formula1>$D$163:$D$166</formula1>
    </dataValidation>
    <dataValidation type="list" allowBlank="1" showInputMessage="1" showErrorMessage="1" prompt="Select status" sqref="O38 S38 S36 S34 S32 S30 O36 O34 O32 O30 K36 K34 K32 K30 G38 G34 G32 G30 G36 K38" xr:uid="{00000000-0002-0000-0800-000015000000}">
      <formula1>$E$163:$E$165</formula1>
    </dataValidation>
    <dataValidation type="list" allowBlank="1" showInputMessage="1" showErrorMessage="1" sqref="E142:E143" xr:uid="{00000000-0002-0000-0800-000016000000}">
      <formula1>$D$16:$D$18</formula1>
    </dataValidation>
    <dataValidation type="list" allowBlank="1" showInputMessage="1" showErrorMessage="1" prompt="Select effectiveness" sqref="G129 S129 O129 K129" xr:uid="{00000000-0002-0000-0800-000017000000}">
      <formula1>$K$155:$K$159</formula1>
    </dataValidation>
    <dataValidation type="list" allowBlank="1" showInputMessage="1" showErrorMessage="1" prompt="Select a sector" sqref="F63:G63 R63:S63 N63:O63 J63:K63" xr:uid="{00000000-0002-0000-0800-000018000000}">
      <formula1>$J$146:$J$154</formula1>
    </dataValidation>
    <dataValidation type="decimal" allowBlank="1" showInputMessage="1" showErrorMessage="1" errorTitle="Invalid data" error="Please enter a number between 0 and 9999999" prompt="Enter a number here" sqref="D30 E27:E28 I21:K21 Q21:S21 I27:I28 M27:M28 M21:O21 Q27:Q28" xr:uid="{00000000-0002-0000-0800-000019000000}">
      <formula1>0</formula1>
      <formula2>99999999999</formula2>
    </dataValidation>
    <dataValidation type="decimal" allowBlank="1" showInputMessage="1" showErrorMessage="1" errorTitle="Invalid data" error="Enter a percentage between 0 and 100" prompt="Enter a percentage (between 0 and 100)" sqref="N22:O23 R22:S23" xr:uid="{00000000-0002-0000-0800-00001A000000}">
      <formula1>0</formula1>
      <formula2>100</formula2>
    </dataValidation>
    <dataValidation type="decimal" allowBlank="1" showInputMessage="1" showErrorMessage="1" errorTitle="Invalid data" error="Please enter a number between 0 and 100" prompt="Enter a percentage between 0 and 100" sqref="I107 I103 M22:M23 Q105 H63:I63 Q22:Q23 P63:Q63 I22:K23 D63:E63 Q109 Q107 M105 M107 Q111 M109 I109 I105 L63:M63 Q65 Q103 M111 I111 M103 E21:G23" xr:uid="{00000000-0002-0000-0800-00001B000000}">
      <formula1>0</formula1>
      <formula2>100</formula2>
    </dataValidation>
    <dataValidation type="list" allowBlank="1" showInputMessage="1" showErrorMessage="1" prompt="Select type of policy" sqref="S127 K127 O127" xr:uid="{00000000-0002-0000-0800-00001C000000}">
      <formula1>policy</formula1>
    </dataValidation>
    <dataValidation type="list" allowBlank="1" showInputMessage="1" showErrorMessage="1" prompt="Select income source" sqref="Q115 Q119 Q121 Q117" xr:uid="{00000000-0002-0000-0800-00001D000000}">
      <formula1>incomesource</formula1>
    </dataValidation>
    <dataValidation type="list" allowBlank="1" showInputMessage="1" showErrorMessage="1" prompt="Select the effectiveness of protection/rehabilitation" sqref="S98 S92 S95 S89" xr:uid="{00000000-0002-0000-0800-00001E000000}">
      <formula1>effectiveness</formula1>
    </dataValidation>
    <dataValidation type="list" allowBlank="1" showInputMessage="1" showErrorMessage="1" prompt="Select programme/sector" sqref="F87 R87 N87 J87" xr:uid="{00000000-0002-0000-0800-00001F000000}">
      <formula1>$J$146:$J$154</formula1>
    </dataValidation>
    <dataValidation type="list" allowBlank="1" showInputMessage="1" showErrorMessage="1" prompt="Select level of improvements" sqref="I87 M87 Q87" xr:uid="{00000000-0002-0000-0800-000020000000}">
      <formula1>effectiveness</formula1>
    </dataValidation>
    <dataValidation type="list" allowBlank="1" showInputMessage="1" showErrorMessage="1" prompt="Select changes in asset" sqref="F71:G76 R71:S76 N71:O76 J71:K76" xr:uid="{00000000-0002-0000-0800-000021000000}">
      <formula1>$I$155:$I$159</formula1>
    </dataValidation>
    <dataValidation type="list" allowBlank="1" showInputMessage="1" showErrorMessage="1" prompt="Select response level" sqref="F69 R69 N69 J69" xr:uid="{00000000-0002-0000-0800-000022000000}">
      <formula1>$H$155:$H$159</formula1>
    </dataValidation>
    <dataValidation type="list" allowBlank="1" showInputMessage="1" showErrorMessage="1" prompt="Select geographical scale" sqref="E69 Q69 M69 I69" xr:uid="{00000000-0002-0000-0800-000023000000}">
      <formula1>$D$151:$D$153</formula1>
    </dataValidation>
    <dataValidation type="list" allowBlank="1" showInputMessage="1" showErrorMessage="1" prompt="Select project/programme sector" sqref="D69 Q30 Q32 Q34 Q36 Q38 M38 M36 M34 M32 M30 I30 I32 I34 I36 I38 E38 E36 E34 E32 E30 P69 L69 H69" xr:uid="{00000000-0002-0000-0800-000024000000}">
      <formula1>$J$146:$J$154</formula1>
    </dataValidation>
    <dataValidation type="list" allowBlank="1" showInputMessage="1" showErrorMessage="1" prompt="Select level of awarness" sqref="F65:G65 R65:S65 N65:O65 J65:K65" xr:uid="{00000000-0002-0000-0800-000025000000}">
      <formula1>$G$155:$G$159</formula1>
    </dataValidation>
    <dataValidation type="list" allowBlank="1" showInputMessage="1" showErrorMessage="1" prompt="Select scale" sqref="G59 S59 K59 O59" xr:uid="{00000000-0002-0000-0800-000026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800-000027000000}">
      <formula1>$D$151:$D$153</formula1>
    </dataValidation>
    <dataValidation type="list" allowBlank="1" showInputMessage="1" showErrorMessage="1" prompt="Select capacity level" sqref="G54 S54 K54 O54" xr:uid="{00000000-0002-0000-0800-000028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800-000029000000}">
      <formula1>$J$146:$J$154</formula1>
    </dataValidation>
    <dataValidation type="list" allowBlank="1" showInputMessage="1" showErrorMessage="1" sqref="I126 O112 K77 I77 G77 K126 M126 Q77 S77 E126 O126 F112 G126 S112 O77 M77 K112 S126 Q126" xr:uid="{00000000-0002-0000-0800-00002A000000}">
      <formula1>group</formula1>
    </dataValidation>
    <dataValidation type="list" allowBlank="1" showInputMessage="1" showErrorMessage="1" sqref="B66" xr:uid="{00000000-0002-0000-0800-00002B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800-00002C000000}">
      <formula1>$D$135:$D$142</formula1>
    </dataValidation>
    <dataValidation type="whole" allowBlank="1" showInputMessage="1" showErrorMessage="1" errorTitle="Please enter a number here" error="Please enter a number here" promptTitle="Please enter a number here" sqref="P30 D32 D34 D36 D38 H38 H36 H34 H32 H30 L30 L32 L34 L36 L38 P38 P36 P34 P32" xr:uid="{00000000-0002-0000-0800-00002D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800-00002E000000}">
      <formula1>$D$135:$D$142</formula1>
    </dataValidation>
    <dataValidation type="list" allowBlank="1" showInputMessage="1" showErrorMessage="1" prompt="Select type" sqref="F57:G57 P59 L59 H59 D59 R57:S57 N57:O57 J57:K57" xr:uid="{00000000-0002-0000-0800-00002F000000}">
      <formula1>$D$147:$D$149</formula1>
    </dataValidation>
    <dataValidation type="list" allowBlank="1" showInputMessage="1" showErrorMessage="1" sqref="E78:F83 I78:J83 M78:N83 Q78:R83" xr:uid="{00000000-0002-0000-0800-000030000000}">
      <formula1>type1</formula1>
    </dataValidation>
    <dataValidation type="list" allowBlank="1" showInputMessage="1" showErrorMessage="1" prompt="Select level of improvements" sqref="D87:E87 P87 L87 H87" xr:uid="{00000000-0002-0000-0800-000031000000}">
      <formula1>$K$155:$K$159</formula1>
    </dataValidation>
    <dataValidation type="list" allowBlank="1" showInputMessage="1" showErrorMessage="1" prompt="Select type" sqref="G87 O87 S87 K87" xr:uid="{00000000-0002-0000-0800-000032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800-000033000000}">
      <formula1>$K$155:$K$159</formula1>
    </dataValidation>
    <dataValidation type="list" allowBlank="1" showInputMessage="1" showErrorMessage="1" error="Please select improvement level from the drop-down list" prompt="Select improvement level" sqref="F103:G103 R103:S103 N103:O103 J103:K103" xr:uid="{00000000-0002-0000-0800-000034000000}">
      <formula1>$H$150:$H$154</formula1>
    </dataValidation>
    <dataValidation type="list" allowBlank="1" showInputMessage="1" showErrorMessage="1" prompt="Select adaptation strategy" sqref="G113 S113 O113 K113" xr:uid="{00000000-0002-0000-0800-000035000000}">
      <formula1>$I$161:$I$177</formula1>
    </dataValidation>
    <dataValidation type="list" allowBlank="1" showInputMessage="1" showErrorMessage="1" prompt="Select integration level" sqref="D125:S125" xr:uid="{00000000-0002-0000-0800-000036000000}">
      <formula1>$H$143:$H$147</formula1>
    </dataValidation>
    <dataValidation type="list" allowBlank="1" showInputMessage="1" showErrorMessage="1" prompt="Select state of enforcement" sqref="E129:F129 Q129:R129 M129:N129 I129:J129" xr:uid="{00000000-0002-0000-0800-000037000000}">
      <formula1>$I$136:$I$140</formula1>
    </dataValidation>
    <dataValidation type="list" allowBlank="1" showInputMessage="1" showErrorMessage="1" error="Please select the from the drop-down list_x000a_" prompt="Please select from the drop-down list" sqref="C17" xr:uid="{00000000-0002-0000-0800-000038000000}">
      <formula1>$J$147:$J$154</formula1>
    </dataValidation>
    <dataValidation type="list" allowBlank="1" showInputMessage="1" showErrorMessage="1" error="Please select from the drop-down list" prompt="Please select from the drop-down list" sqref="C14" xr:uid="{00000000-0002-0000-0800-000039000000}">
      <formula1>$C$156:$C$158</formula1>
    </dataValidation>
    <dataValidation type="list" allowBlank="1" showInputMessage="1" showErrorMessage="1" error="Select from the drop-down list" prompt="Select from the drop-down list" sqref="C16" xr:uid="{00000000-0002-0000-0800-00003A000000}">
      <formula1>$B$156:$B$159</formula1>
    </dataValidation>
    <dataValidation type="list" allowBlank="1" showInputMessage="1" showErrorMessage="1" error="Select from the drop-down list" prompt="Select from the drop-down list" sqref="C15" xr:uid="{00000000-0002-0000-0800-00003B000000}">
      <formula1>$B$162:$B$320</formula1>
    </dataValidation>
    <dataValidation allowBlank="1" showInputMessage="1" showErrorMessage="1" prompt="Please enter your project ID" sqref="C12" xr:uid="{00000000-0002-0000-0800-00003C000000}"/>
    <dataValidation allowBlank="1" showInputMessage="1" showErrorMessage="1" prompt="Enter the name of the Implementing Entity_x000a_" sqref="C13" xr:uid="{00000000-0002-0000-0800-00003D000000}"/>
    <dataValidation type="list" allowBlank="1" showInputMessage="1" showErrorMessage="1" error="Select from the drop-down list._x000a_" prompt="Select overall effectiveness" sqref="G27:G28 K27:K28 O27:O28 S27:S28" xr:uid="{00000000-0002-0000-0800-00003E000000}">
      <formula1>$K$155:$K$159</formula1>
    </dataValidation>
  </dataValidations>
  <pageMargins left="0.24" right="0.33" top="0.62" bottom="0.75" header="0.3" footer="0.3"/>
  <pageSetup paperSize="8" scale="64" fitToHeight="0" orientation="landscape" cellComments="asDisplaye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4"/>
  <sheetViews>
    <sheetView workbookViewId="0">
      <selection activeCell="D2" sqref="D2"/>
    </sheetView>
  </sheetViews>
  <sheetFormatPr defaultColWidth="8.85546875" defaultRowHeight="15" x14ac:dyDescent="0.25"/>
  <cols>
    <col min="1" max="1" width="2.42578125" customWidth="1"/>
    <col min="2" max="2" width="109.28515625" customWidth="1"/>
    <col min="3" max="3" width="2.42578125" customWidth="1"/>
  </cols>
  <sheetData>
    <row r="1" spans="2:2" ht="16.5" thickBot="1" x14ac:dyDescent="0.3">
      <c r="B1" s="7" t="s">
        <v>235</v>
      </c>
    </row>
    <row r="2" spans="2:2" ht="306.75" thickBot="1" x14ac:dyDescent="0.3">
      <c r="B2" s="8" t="s">
        <v>236</v>
      </c>
    </row>
    <row r="3" spans="2:2" ht="16.5" thickBot="1" x14ac:dyDescent="0.3">
      <c r="B3" s="7" t="s">
        <v>237</v>
      </c>
    </row>
    <row r="4" spans="2:2" ht="243" thickBot="1" x14ac:dyDescent="0.3">
      <c r="B4" s="9" t="s">
        <v>238</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31</ProjectId>
    <ReportingPeriod xmlns="dc9b7735-1e97-4a24-b7a2-47bf824ab39e" xsi:nil="true"/>
    <WBDocsDocURL xmlns="dc9b7735-1e97-4a24-b7a2-47bf824ab39e">http://wbdocsservices.worldbank.org/services?I4_SERVICE=VC&amp;I4_KEY=TF069013&amp;I4_DOCID=090224b087696a87</WBDocsDocURL>
    <WBDocsDocURLPublicOnly xmlns="dc9b7735-1e97-4a24-b7a2-47bf824ab39e">http://pubdocs.worldbank.org/en/623691583186102902/31-PPR-2-for-web.xlsx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TrusteeId xmlns="dc9b7735-1e97-4a24-b7a2-47bf824ab39e" xsi:nil="true"/>
    <WBDocsApproverName xmlns="dc9b7735-1e97-4a24-b7a2-47bf824ab39e">000384891</WBDocsApproverNam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Completed</DocStatus>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0AEBA7-B183-44C9-946B-2939999998C6}">
  <ds:schemaRefs>
    <ds:schemaRef ds:uri="http://schemas.microsoft.com/sharepoint/v3/contenttype/forms"/>
  </ds:schemaRefs>
</ds:datastoreItem>
</file>

<file path=customXml/itemProps2.xml><?xml version="1.0" encoding="utf-8"?>
<ds:datastoreItem xmlns:ds="http://schemas.openxmlformats.org/officeDocument/2006/customXml" ds:itemID="{C929603B-142B-4F0B-AF30-ABAC491F735E}">
  <ds:schemaRefs>
    <ds:schemaRef ds:uri="http://purl.org/dc/terms/"/>
    <ds:schemaRef ds:uri="http://purl.org/dc/elements/1.1/"/>
    <ds:schemaRef ds:uri="http://purl.org/dc/dcmitype/"/>
    <ds:schemaRef ds:uri="dc9b7735-1e97-4a24-b7a2-47bf824ab39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123FDE2-3993-46A1-AF72-6222CFCDB3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FinancialData</vt:lpstr>
      <vt:lpstr>Risk Assesment</vt:lpstr>
      <vt:lpstr>Overall Rating</vt:lpstr>
      <vt:lpstr>Project Indicators</vt:lpstr>
      <vt:lpstr>Project Indicators Overall</vt:lpstr>
      <vt:lpstr>Lessons Learned</vt:lpstr>
      <vt:lpstr>Cumulative 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Bianka Kretschmer</cp:lastModifiedBy>
  <cp:lastPrinted>2019-07-18T06:10:35Z</cp:lastPrinted>
  <dcterms:created xsi:type="dcterms:W3CDTF">2010-11-30T14:15:01Z</dcterms:created>
  <dcterms:modified xsi:type="dcterms:W3CDTF">2020-03-02T21:52:34Z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17980,4;8602daae-4394-45c7-b912-0c99bcc17980,6;8602daae-4394-45c7-b912-0c99bcc17980,8;8602daae-4394-45c7-b912-0c99bcc17980,10;8602daae-4394-45c7-b912-0c99bcc17980,14;8602daae-4394-45c7-b912-0c99bcc17980,16;8602daae-4394-45c7f13f6718-477a-4ebb-9501-d93098321579,3;f13f6718-477a-4ebb-9501-d93098321579,3;f13f6718-477a-4ebb-9501-d93098321579,3;f13f6718-477a-4ebb-9501-d93098321579,3;f13f6718-477a-4ebb-9501-d93098321579,3;f13f6718-477a-4ebb-9501-d93098321579,3;f13f6718-477a-4ebb-9501-d93098321579,3;f13f6718-477a-4ebb-9501-d93098321579,3;f13f6718-477a-4ebb-9501-d93098321579,3;</vt:lpwstr>
  </property>
</Properties>
</file>