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WFP Colombia - Ecuador\1 PPR\"/>
    </mc:Choice>
  </mc:AlternateContent>
  <xr:revisionPtr revIDLastSave="0" documentId="8_{640B9C99-D1D4-4F5B-B922-C01D71CEA025}" xr6:coauthVersionLast="41" xr6:coauthVersionMax="41" xr10:uidLastSave="{00000000-0000-0000-0000-000000000000}"/>
  <bookViews>
    <workbookView xWindow="-108" yWindow="-108" windowWidth="23256" windowHeight="12576" firstSheet="2" activeTab="2"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50" i="2" l="1"/>
  <c r="F49" i="2"/>
  <c r="F48" i="2"/>
  <c r="F47" i="2"/>
  <c r="F45" i="2"/>
  <c r="F44" i="2"/>
  <c r="F43" i="2"/>
  <c r="F42" i="2"/>
  <c r="F40" i="2"/>
  <c r="F39" i="2"/>
  <c r="F34" i="2"/>
  <c r="F51" i="2" s="1"/>
  <c r="F24" i="2"/>
  <c r="F46" i="2" s="1"/>
  <c r="F19" i="2" l="1"/>
  <c r="F35" i="2" s="1"/>
  <c r="F41" i="2" l="1"/>
  <c r="F52" i="2" s="1"/>
  <c r="I21" i="11"/>
</calcChain>
</file>

<file path=xl/sharedStrings.xml><?xml version="1.0" encoding="utf-8"?>
<sst xmlns="http://schemas.openxmlformats.org/spreadsheetml/2006/main" count="1947" uniqueCount="925">
  <si>
    <t>Project Performance Report (PPR)</t>
  </si>
  <si>
    <t>Period of Report (Dates)</t>
  </si>
  <si>
    <t xml:space="preserve">Project Title: </t>
  </si>
  <si>
    <t>Building adaptive capacity to climate change through food security and nutrition actions in vulnerable Afro and indigenous communities in the Colombia-Ecuador border.</t>
  </si>
  <si>
    <t xml:space="preserve">Project Summary: </t>
  </si>
  <si>
    <t xml:space="preserve">The binational project proposes to strengthen food security and nutrition through climate change adaptation measures in two watershed on the Colombia-Ecuador border area in accordance with the binational working groups’, and Awa and Afro community´s priorities. Project actions will contribute to reversing the marginalization that Afro and Awá communities have faced from the social and environmental damage from the conflict and contribute to peace and reconciliation through adaptation to climate change. 
This initiative will generate local climate change adaptation responses with a focus on both community-based adaptation (CbA) and ecosystem-based adaptation (EbA) approaches to promote food security and nutrition. The strengthening of Awá and Afro institutional and community capacities in a culturally and conflict-sensitive manner, with a focus on gender, are other important expected results of the project. Also, this project presents an important opportunity to integrate climate change adaptation in Afro and indigenous development plans (Life Plans and Local Governance Plans) and binational watershed management plans, contributing to local economic development in historically marginalized areas.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</si>
  <si>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</si>
  <si>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</si>
  <si>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</si>
  <si>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</si>
  <si>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</si>
  <si>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</si>
  <si>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</si>
  <si>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</si>
  <si>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</si>
  <si>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</si>
  <si>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</si>
  <si>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</si>
  <si>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</si>
  <si>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</si>
  <si>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</si>
  <si>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</si>
  <si>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</si>
  <si>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United Nations World Food Programme (WFP)</t>
  </si>
  <si>
    <t>Albania</t>
  </si>
  <si>
    <t>MSP</t>
  </si>
  <si>
    <t>No</t>
  </si>
  <si>
    <t>Climate Change Adaptation</t>
  </si>
  <si>
    <t>S</t>
  </si>
  <si>
    <t>BD-SP2-Marine PA</t>
  </si>
  <si>
    <t>2: Coastal, marine &amp; freshwater ecosystems</t>
  </si>
  <si>
    <t>Type of IE:</t>
  </si>
  <si>
    <t>Multilateral implementing entity (MIE)</t>
  </si>
  <si>
    <t>Algeria</t>
  </si>
  <si>
    <t>EA</t>
  </si>
  <si>
    <t>Climate Change Mitigation</t>
  </si>
  <si>
    <t>MU</t>
  </si>
  <si>
    <t>BD-SP3-PA Networks</t>
  </si>
  <si>
    <t>3: Forest ecosystems</t>
  </si>
  <si>
    <t xml:space="preserve">Country(ies): </t>
  </si>
  <si>
    <t>Colombia and Ecuador</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</si>
  <si>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</si>
  <si>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</si>
  <si>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</si>
  <si>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</si>
  <si>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</si>
  <si>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</si>
  <si>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</si>
  <si>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</si>
  <si>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</si>
  <si>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</si>
  <si>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</si>
  <si>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</si>
  <si>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</si>
  <si>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</si>
  <si>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</si>
  <si>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</si>
  <si>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</si>
  <si>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</si>
  <si>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</si>
  <si>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</si>
  <si>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</si>
  <si>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</si>
  <si>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</si>
  <si>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</si>
  <si>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</si>
  <si>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</si>
  <si>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</si>
  <si>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</si>
  <si>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</si>
  <si>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</si>
  <si>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</si>
  <si>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</si>
  <si>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</si>
  <si>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</si>
  <si>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</si>
  <si>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</si>
  <si>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</si>
  <si>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</si>
  <si>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</si>
  <si>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</si>
  <si>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</si>
  <si>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</si>
  <si>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</si>
  <si>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</si>
  <si>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</si>
  <si>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Government DA</t>
  </si>
  <si>
    <t>El Salvador</t>
  </si>
  <si>
    <t>Equatoral Guinea</t>
  </si>
  <si>
    <t>Eritrea</t>
  </si>
  <si>
    <t>Estonia</t>
  </si>
  <si>
    <t>Implementing Entity</t>
  </si>
  <si>
    <t>Ethiopia</t>
  </si>
  <si>
    <t>Fiji</t>
  </si>
  <si>
    <t>Finland</t>
  </si>
  <si>
    <t>France</t>
  </si>
  <si>
    <t>Executing Agency</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</si>
  <si>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</si>
  <si>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</si>
  <si>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</si>
  <si>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</si>
  <si>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</si>
  <si>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</si>
  <si>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</si>
  <si>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</si>
  <si>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</si>
  <si>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</si>
  <si>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</si>
  <si>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</si>
  <si>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</si>
  <si>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</si>
  <si>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</si>
  <si>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</si>
  <si>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</si>
  <si>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</si>
  <si>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</si>
  <si>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</si>
  <si>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</si>
  <si>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</si>
  <si>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</si>
  <si>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</si>
  <si>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</si>
  <si>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</si>
  <si>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</si>
  <si>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</si>
  <si>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</si>
  <si>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</si>
  <si>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</si>
  <si>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</si>
  <si>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</si>
  <si>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</si>
  <si>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</si>
  <si>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</si>
  <si>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</si>
  <si>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</si>
  <si>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</si>
  <si>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</si>
  <si>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</si>
  <si>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</si>
  <si>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</si>
  <si>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</si>
  <si>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</si>
  <si>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</si>
  <si>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</si>
  <si>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</si>
  <si>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</si>
  <si>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</si>
  <si>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</si>
  <si>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</si>
  <si>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</si>
  <si>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</si>
  <si>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</si>
  <si>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</si>
  <si>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</si>
  <si>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</si>
  <si>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</si>
  <si>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</si>
  <si>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</si>
  <si>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</si>
  <si>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</si>
  <si>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</si>
  <si>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</si>
  <si>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</si>
  <si>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</si>
  <si>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</si>
  <si>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</si>
  <si>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</si>
  <si>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</si>
  <si>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</si>
  <si>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</si>
  <si>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</si>
  <si>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</si>
  <si>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</si>
  <si>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</si>
  <si>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</si>
  <si>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</si>
  <si>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</si>
  <si>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</si>
  <si>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</si>
  <si>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</si>
  <si>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</si>
  <si>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</si>
  <si>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</si>
  <si>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</si>
  <si>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</si>
  <si>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</si>
  <si>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</si>
  <si>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</si>
  <si>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</si>
  <si>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</si>
  <si>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</si>
  <si>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</si>
  <si>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</si>
  <si>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</si>
  <si>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</si>
  <si>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</si>
  <si>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</si>
  <si>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</si>
  <si>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</si>
  <si>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</si>
  <si>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</si>
  <si>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</si>
  <si>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</si>
  <si>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</si>
  <si>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</si>
  <si>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</si>
  <si>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</si>
  <si>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</si>
  <si>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</si>
  <si>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</si>
  <si>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</si>
  <si>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</si>
  <si>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</si>
  <si>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</si>
  <si>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</si>
  <si>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</si>
  <si>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</si>
  <si>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</si>
  <si>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</si>
  <si>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</si>
  <si>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</si>
  <si>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</si>
  <si>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</si>
  <si>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</si>
  <si>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</si>
  <si>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</si>
  <si>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</si>
  <si>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</si>
  <si>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</si>
  <si>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</si>
  <si>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</si>
  <si>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</si>
  <si>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</si>
  <si>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</si>
  <si>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</si>
  <si>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</si>
  <si>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1.1.3. Workshops, dialogues and cultural events (including fairs) organized to disseminate study results to 120 Afro and Awá communities, leaders and decision makers, in local languages. Equitable participation of men and women will be promoted</t>
  </si>
  <si>
    <t>Output 1.2.1. In 120 communities, leaders, community members and women groups trained on climate change threats with culturally and gender sensitive methods. Equitable participation of men and women will be promoted</t>
  </si>
  <si>
    <t>Output 2.1.1. Studies at the binational watershed level produced on: 1) water provision considering climate threats; 2) ecosystem vulnerability in the face of climate change and variability and extreme events; and 3) food security and nutrition in vulnerable communities and 4) a gender assessment</t>
  </si>
  <si>
    <t>TOTAL</t>
  </si>
  <si>
    <t>PLANNED EXPENDITURE SCHEDULE</t>
  </si>
  <si>
    <t>List outputs planned and corresponding projected cost for the upcoming reporting period</t>
  </si>
  <si>
    <t>PROJECTED COST</t>
  </si>
  <si>
    <t>Est. Completion Date</t>
  </si>
  <si>
    <t>Output 1.1.1. One study per watershed produced on traditional and local practices, promoting resilience to climate change and variability in the targeted binational watersheds, with community participation and particular attention to ancestral and native plant and tree species that can improve dietary diversity and are</t>
  </si>
  <si>
    <t>20/10/2019</t>
  </si>
  <si>
    <t>Output 1.1.2. Feasibility study conducted with communities to assess the potential for marketing native species for medicinal, artisanal, food and fodder related uses at regional and departmental levels</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</si>
  <si>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</si>
  <si>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Output 1.2.3. One binational web-based adaptation learning platform in use</t>
  </si>
  <si>
    <t>Output 1.2.4. Compilations and sharing of best practices on risk reduction and risk management actions at binational watershed level, considering ecosystem type and emphasizing traditional and local knowledge</t>
  </si>
  <si>
    <t>Output 2.2.1 Binational Early Warning Systems introduced, specifically tailored to inform the Afro and Awá communities about extreme events. Additionally, climate services will be introduced to include agro-meteorological data; vulnerability mapping, with a focus on crop yields and cycles; and climate risks in mangrove and high-mountain ecosystems</t>
  </si>
  <si>
    <t>Output 3.1.1. Participatory approaches developed, interfacing scientific and traditional knowledge</t>
  </si>
  <si>
    <t>Output 3.1.2. Effective adaptation measures designed and implemented incorporating participatory approaches, traditional and local knowledge and tested techniques, and promoting equal opportunities for access to resources for women and men to recover of degraded ecosystems in 120 communities</t>
  </si>
  <si>
    <t>Output 3.1.4. Cost-benefit analysis of proposed adaptation measures at micro-watershed level</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</si>
  <si>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</si>
  <si>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</si>
  <si>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</si>
  <si>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</si>
  <si>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</si>
  <si>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</si>
  <si>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</si>
  <si>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Current Status</t>
  </si>
  <si>
    <t>Steps Taken to Mitigate Risk</t>
  </si>
  <si>
    <t>Critical Risks Affecting Progress (Not identified at project design)</t>
  </si>
  <si>
    <t>Identify Risks with a 50% or &gt; likelihood of affecting progress of project</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</si>
  <si>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</si>
  <si>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</si>
  <si>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</si>
  <si>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</si>
  <si>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</si>
  <si>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</si>
  <si>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</si>
  <si>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</si>
  <si>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</si>
  <si>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HS</t>
  </si>
  <si>
    <t>Overall Rating</t>
  </si>
  <si>
    <t>Please Provide the Name and Contact information of person(s) reponsible for completeling the Rating section</t>
  </si>
  <si>
    <t>Javier León</t>
  </si>
  <si>
    <t>javier.leon@wfp.org</t>
  </si>
  <si>
    <t>Please justify your rating.  Outline the positive and negative progress made by the project since it started.  Provide specific recommendations for next steps. . (word limit=500)</t>
  </si>
  <si>
    <t xml:space="preserve">Implementing Agency  </t>
  </si>
  <si>
    <t>Carmen Galarza/ Chiara Trozzo</t>
  </si>
  <si>
    <t>carmen.galarza@wfp.org/ chiara.trozzo@wfp.org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</si>
  <si>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</si>
  <si>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</si>
  <si>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</si>
  <si>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</si>
  <si>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</si>
  <si>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</si>
  <si>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</si>
  <si>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</si>
  <si>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</si>
  <si>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</si>
  <si>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</si>
  <si>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</si>
  <si>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</si>
  <si>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</si>
  <si>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</si>
  <si>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</si>
  <si>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</si>
  <si>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</si>
  <si>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</si>
  <si>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</si>
  <si>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</si>
  <si>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</si>
  <si>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</si>
  <si>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No Progress</t>
  </si>
  <si>
    <t>Outcomes &amp; Ouputs</t>
  </si>
  <si>
    <t>Objective 1: Recover with full participation of Afro and Awá communities traditional knowledge and capacities to manage climate change risks and food security and nutrition in targeted binational watersheds.</t>
  </si>
  <si>
    <t>Objective 2: Strengthen knowledge generation to effectively plan, design and implement adaptation responses in highly food insecure communities, considering emergency preparedness and response actions.</t>
  </si>
  <si>
    <t>Objective 3: Strengthen adaptive capacity of highly food insecure communities to reduce climate risks and food insecurity and improve community resilience in targeted populations through concrete adaptation measures.</t>
  </si>
  <si>
    <t xml:space="preserve">Output 3.1.5 Porcentaje de aumento en los ingresos de los hogares por los servicios ecosistemicos y los sistemas agrícolas </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</si>
  <si>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</si>
  <si>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</si>
  <si>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</si>
  <si>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</si>
  <si>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</si>
  <si>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</si>
  <si>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</si>
  <si>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</si>
  <si>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</si>
  <si>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</si>
  <si>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</si>
  <si>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</si>
  <si>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</si>
  <si>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</si>
  <si>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</si>
  <si>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</si>
  <si>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</si>
  <si>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</si>
  <si>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</si>
  <si>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</si>
  <si>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</si>
  <si>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</si>
  <si>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</si>
  <si>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</si>
  <si>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</si>
  <si>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</si>
  <si>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</si>
  <si>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</si>
  <si>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</si>
  <si>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</si>
  <si>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</si>
  <si>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</si>
  <si>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</si>
  <si>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</si>
  <si>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</si>
  <si>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</si>
  <si>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</si>
  <si>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</si>
  <si>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</si>
  <si>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</si>
  <si>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</si>
  <si>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</si>
  <si>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</si>
  <si>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</si>
  <si>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</si>
  <si>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</si>
  <si>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</si>
  <si>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</si>
  <si>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</si>
  <si>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</si>
  <si>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</si>
  <si>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</si>
  <si>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</si>
  <si>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</si>
  <si>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</si>
  <si>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</si>
  <si>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</si>
  <si>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</si>
  <si>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</si>
  <si>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</si>
  <si>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</si>
  <si>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</si>
  <si>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</si>
  <si>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</si>
  <si>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</si>
  <si>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</si>
  <si>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</si>
  <si>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</si>
  <si>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</si>
  <si>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</si>
  <si>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</si>
  <si>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</si>
  <si>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</si>
  <si>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</si>
  <si>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</si>
  <si>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</si>
  <si>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</si>
  <si>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</si>
  <si>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</si>
  <si>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</si>
  <si>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</si>
  <si>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</si>
  <si>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</si>
  <si>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</si>
  <si>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</si>
  <si>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</si>
  <si>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</si>
  <si>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</si>
  <si>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</si>
  <si>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</si>
  <si>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</si>
  <si>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</si>
  <si>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</si>
  <si>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</si>
  <si>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</si>
  <si>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</si>
  <si>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</si>
  <si>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</si>
  <si>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</si>
  <si>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</si>
  <si>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</si>
  <si>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</si>
  <si>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</si>
  <si>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</si>
  <si>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</si>
  <si>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</si>
  <si>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</si>
  <si>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</si>
  <si>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</si>
  <si>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</si>
  <si>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</si>
  <si>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</si>
  <si>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</si>
  <si>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</si>
  <si>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</si>
  <si>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</si>
  <si>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</si>
  <si>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</si>
  <si>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</si>
  <si>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</si>
  <si>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</si>
  <si>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</si>
  <si>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</si>
  <si>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</si>
  <si>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</si>
  <si>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</si>
  <si>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</si>
  <si>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</si>
  <si>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</si>
  <si>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</si>
  <si>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</si>
  <si>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</si>
  <si>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</si>
  <si>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</si>
  <si>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</si>
  <si>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</si>
  <si>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</si>
  <si>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</si>
  <si>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</si>
  <si>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</si>
  <si>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</si>
  <si>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</si>
  <si>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</si>
  <si>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</si>
  <si>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</si>
  <si>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</si>
  <si>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</si>
  <si>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</si>
  <si>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</si>
  <si>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</si>
  <si>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</si>
  <si>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</si>
  <si>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</si>
  <si>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</si>
  <si>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</si>
  <si>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</si>
  <si>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</si>
  <si>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</si>
  <si>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</si>
  <si>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</si>
  <si>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</si>
  <si>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</si>
  <si>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</si>
  <si>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</si>
  <si>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</si>
  <si>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</si>
  <si>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</si>
  <si>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</si>
  <si>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</si>
  <si>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</si>
  <si>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</si>
  <si>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</si>
  <si>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</si>
  <si>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</si>
  <si>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</si>
  <si>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</si>
  <si>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</si>
  <si>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</si>
  <si>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</si>
  <si>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</si>
  <si>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</si>
  <si>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</si>
  <si>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</si>
  <si>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</si>
  <si>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</si>
  <si>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</si>
  <si>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</si>
  <si>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</si>
  <si>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</si>
  <si>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</si>
  <si>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</si>
  <si>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</si>
  <si>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</si>
  <si>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</si>
  <si>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</si>
  <si>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</si>
  <si>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</si>
  <si>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</si>
  <si>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</si>
  <si>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</si>
  <si>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</si>
  <si>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</si>
  <si>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</si>
  <si>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</si>
  <si>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</si>
  <si>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</si>
  <si>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</si>
  <si>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</si>
  <si>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</si>
  <si>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</si>
  <si>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</si>
  <si>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</si>
  <si>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</si>
  <si>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</si>
  <si>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</si>
  <si>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</si>
  <si>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</si>
  <si>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</si>
  <si>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</si>
  <si>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</si>
  <si>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</si>
  <si>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</si>
  <si>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</si>
  <si>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</si>
  <si>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</si>
  <si>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</si>
  <si>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</si>
  <si>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</si>
  <si>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</si>
  <si>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</si>
  <si>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</si>
  <si>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</si>
  <si>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</si>
  <si>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</si>
  <si>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</si>
  <si>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</si>
  <si>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</si>
  <si>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</si>
  <si>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</si>
  <si>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</si>
  <si>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</si>
  <si>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</si>
  <si>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</si>
  <si>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</si>
  <si>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</si>
  <si>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</si>
  <si>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</si>
  <si>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</si>
  <si>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</si>
  <si>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</si>
  <si>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</si>
  <si>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</si>
  <si>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MIE</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</si>
  <si>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</si>
  <si>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</si>
  <si>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</si>
  <si>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</si>
  <si>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</si>
  <si>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</si>
  <si>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</si>
  <si>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</si>
  <si>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</si>
  <si>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</si>
  <si>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</si>
  <si>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</si>
  <si>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</si>
  <si>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</si>
  <si>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</si>
  <si>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</si>
  <si>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</si>
  <si>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</si>
  <si>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</si>
  <si>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</si>
  <si>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</si>
  <si>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</si>
  <si>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</si>
  <si>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</si>
  <si>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</si>
  <si>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</si>
  <si>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</si>
  <si>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</si>
  <si>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</si>
  <si>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</si>
  <si>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</si>
  <si>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</si>
  <si>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</si>
  <si>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</si>
  <si>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</si>
  <si>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</si>
  <si>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</si>
  <si>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</si>
  <si>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</si>
  <si>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</si>
  <si>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</si>
  <si>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</si>
  <si>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</si>
  <si>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</si>
  <si>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</si>
  <si>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</si>
  <si>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</si>
  <si>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</si>
  <si>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</si>
  <si>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</si>
  <si>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</si>
  <si>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</si>
  <si>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</si>
  <si>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</si>
  <si>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</si>
  <si>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</si>
  <si>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</si>
  <si>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</si>
  <si>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</si>
  <si>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</si>
  <si>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</si>
  <si>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</si>
  <si>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</si>
  <si>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</si>
  <si>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</si>
  <si>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</si>
  <si>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</si>
  <si>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</si>
  <si>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</si>
  <si>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</si>
  <si>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</si>
  <si>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</si>
  <si>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</si>
  <si>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</si>
  <si>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</si>
  <si>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</si>
  <si>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</si>
  <si>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</si>
  <si>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</si>
  <si>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</si>
  <si>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</si>
  <si>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</si>
  <si>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</si>
  <si>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</si>
  <si>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</si>
  <si>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</si>
  <si>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</si>
  <si>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</si>
  <si>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</si>
  <si>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</si>
  <si>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</si>
  <si>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</si>
  <si>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</si>
  <si>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</si>
  <si>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</si>
  <si>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</si>
  <si>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</si>
  <si>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</si>
  <si>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</si>
  <si>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</si>
  <si>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</si>
  <si>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</si>
  <si>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</si>
  <si>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</si>
  <si>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</si>
  <si>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</si>
  <si>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</si>
  <si>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</si>
  <si>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</si>
  <si>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</si>
  <si>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</si>
  <si>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</si>
  <si>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</si>
  <si>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</si>
  <si>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</si>
  <si>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</si>
  <si>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</si>
  <si>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</si>
  <si>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</si>
  <si>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</si>
  <si>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</si>
  <si>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</si>
  <si>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</si>
  <si>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</si>
  <si>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</si>
  <si>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</si>
  <si>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</si>
  <si>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</si>
  <si>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</si>
  <si>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</si>
  <si>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</si>
  <si>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</si>
  <si>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</si>
  <si>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</si>
  <si>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</si>
  <si>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</si>
  <si>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</si>
  <si>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</si>
  <si>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</si>
  <si>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</si>
  <si>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</si>
  <si>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N/A</t>
  </si>
  <si>
    <t>Revaluation of the Colombian Peso</t>
  </si>
  <si>
    <t>Low</t>
  </si>
  <si>
    <t>Medium</t>
  </si>
  <si>
    <t>Lack of territorial capacity to implement technical activities</t>
  </si>
  <si>
    <t>Scientific and technical information on climate change in the border region is incomplete</t>
  </si>
  <si>
    <t>Lack of coordination between different entities (regional, territorial and national governments)</t>
  </si>
  <si>
    <t>Output 1.1.1. One study per watershed produced on traditional and local practices, promoting resilience to climate change and variability in the targeted binational watersheds, with community participation and particular attention to ancestral and native plant and tree species that can improve dietary diversity and are resilient to climate change</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</si>
  <si>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of men and women will be promoted</t>
  </si>
  <si>
    <t>Output 2.1.1. Studies at the binational watershed level produced on: 1) water provision considering climate threats; 2) ecosystem vulnerability in the face of climate change and variability and extreme events; and 3) food security and nutrition in vulnerable communities</t>
  </si>
  <si>
    <t>Output 2.2.2. Approximately 120 leaders and community members trained in Emergency Preparedness and Response and understanding and planning for climate threats</t>
  </si>
  <si>
    <t>Output 3.1.2. Effective adaptation measures designed and implemented incorporating participatory approaches, traditional and local knowledge and tested techniques to recover of degraded ecosystems in 120 communities</t>
  </si>
  <si>
    <t>Output 3.1.3. Community water harvesting, storage and management measures introduced</t>
  </si>
  <si>
    <t>Output 3.1.5. Native species reintroduced to diversify production and consumption and for commercialization, including introduction of organic and agro-ecological crop production practices and ocean species</t>
  </si>
  <si>
    <t>Output 3.2.1. Soil management activities implemented, including agro-forestry and native nitrogen-fixing species</t>
  </si>
  <si>
    <t>Output 3.2.2. Conservation and recovery of 3,000 ha of forest ecosystems and 2,000 ha of mangroves threatened by climate change through tree planting and forest management actions, at the micro-watershed level, with species that are native and resistant to climate variability, in line with national plans</t>
  </si>
  <si>
    <t>Afro and Awá communties’ vulnerability reduced, with increased capacities to confront climate variability</t>
  </si>
  <si>
    <t>Dietary diversity score</t>
  </si>
  <si>
    <t>Four items in household diet</t>
  </si>
  <si>
    <t>Increased dietary diversity to seven items in household diet</t>
  </si>
  <si>
    <t>Binational capacity strengthening score</t>
  </si>
  <si>
    <t>Climate risks related to FSN are not articulated in local plans</t>
  </si>
  <si>
    <t>Institutions strengthened to incorporate adaptation and risk reduction measures in plans</t>
  </si>
  <si>
    <t>Outcome 1.1 Ancestral knowledge and practices recovered in support of adaptation and food security</t>
  </si>
  <si>
    <t>Ancestral knowledge is being lost and not used in adaptation or development planning or implementation</t>
  </si>
  <si>
    <t>By project end, ancestral knowledge and practices will be included in the design of adaptation measures and local planning</t>
  </si>
  <si>
    <t>Output 1.1.1 Number of studies on traditional and native species</t>
  </si>
  <si>
    <t>Number of studies on traditional and native species</t>
  </si>
  <si>
    <t>Two watershed-level studies produced on 1) tree and plant species resilient to climate change and variability in the binational watersheds; and 2) ancestral and native species that can improve dietary diversity and are resilient to climate change and variability</t>
  </si>
  <si>
    <t>Output 1.1.2 Number of studies on marketing traditional and native species</t>
  </si>
  <si>
    <t>Limited knowledge on market opportunities for native species</t>
  </si>
  <si>
    <t>Three feasibility analyses of potential marketing of native species with community participation</t>
  </si>
  <si>
    <t>Output 1.1.3 Number of events to disseminate information</t>
  </si>
  <si>
    <t>No previous events to raise awareness and no existing use of traditional knowledge for adaptation and food security in the border region</t>
  </si>
  <si>
    <t>At least 10 workshops and cultural events organized to share and disseminate study results with 120 Afro and indigenous communities, leaders and decision makers, in local languages.
There is an equitable participation of men and women</t>
  </si>
  <si>
    <t>Outcome 1.2 Traditional knowledge on climate change and adaptation generated, disseminated and integrated into adaptation and development territorial planning processes</t>
  </si>
  <si>
    <t>Traditional knowledge not used in adaptation or food security planning or activity implementation</t>
  </si>
  <si>
    <t>By project end, ethnic communities receive support in integrating climate-related ancestral knowledge into Life Plans and Safeguard Plans</t>
  </si>
  <si>
    <t>Output 1.2.1 Number of communities and leaders trained</t>
  </si>
  <si>
    <t>Output 1.2.1 Number of women trained</t>
  </si>
  <si>
    <t>Limited awareness of climate change threats and impacts on gender</t>
  </si>
  <si>
    <t>By project end, leaders and community members in 120 communities trained in climate change threats, using culturally and gender-sensitive methods.
There is an equitable participation of men and women</t>
  </si>
  <si>
    <t>Output 1.2.2 Number of communities and leaders trained</t>
  </si>
  <si>
    <t>Output 1.2.2 Number of women trained</t>
  </si>
  <si>
    <t>Limited awareness of food security, dietary diversity and diversifying livelihoods</t>
  </si>
  <si>
    <t>By project end, 120 communities trained.
There is an equitable participation of men and women</t>
  </si>
  <si>
    <t>Output 1.2.3 Number of learning platforms</t>
  </si>
  <si>
    <t>Lack of information and learning sharing in binational watersheds</t>
  </si>
  <si>
    <t>By project end, one binational learning platform in place and used by communities and local authorities</t>
  </si>
  <si>
    <t>Output 1.2.4 Number climate risk reduction and management best practices</t>
  </si>
  <si>
    <t>Lack of information on best practices in risk reduction and management in border region</t>
  </si>
  <si>
    <t>By project end, twelve best practices compiled from each binational watershed on risk reduction and management</t>
  </si>
  <si>
    <t>Output 1.2.4 Number climate risk reduction and management best practice sharing events</t>
  </si>
  <si>
    <t>Lack of spaces to share knowledge on risks</t>
  </si>
  <si>
    <t>By project end, one knowledge sharing event per watershed on risk reduction and management</t>
  </si>
  <si>
    <t>Outcome 2.1 Scientific studies tailored to binational contexts, considering traditional knowledge and community priorities</t>
  </si>
  <si>
    <t>Limited scientific climate information accessible for Afro and Awá communities and decision-makers</t>
  </si>
  <si>
    <t>By project end, 120 communities will have access to scientific climate risk information at the micro-watershed level</t>
  </si>
  <si>
    <t>Output 2.1.1 Number of scientific studies</t>
  </si>
  <si>
    <t>No knowledge of water provision and ecosystem threats due to climate change</t>
  </si>
  <si>
    <t>By project end, at least one study on each of the following: 1) water provision and climate risks in two binational watersheds; and 2) ecosystem vulnerability due to climate change and variability and extreme events</t>
  </si>
  <si>
    <t>Outcome 2.2 Disaster preparedness score</t>
  </si>
  <si>
    <t>Limited disaster preparedness and response mechanisms</t>
  </si>
  <si>
    <t>Disaster preparedness score equal to or greater than 7, indicating local government capacity in disaster preparedness ad food security information with WFP support</t>
  </si>
  <si>
    <t>Ouput 2.2.1 Number of early warning systems</t>
  </si>
  <si>
    <t>Ouput 2.2.1 Number of climate information products/services provided for decision making</t>
  </si>
  <si>
    <t>No Afro or Awá directed early warning systems or climate services for agro and hydro-climatic data</t>
  </si>
  <si>
    <t>By project end, at least one EWS in place covering all targeted communities with at least 20 nodes at community level, and territorial organizations able to take appropriate response actions following protocols</t>
  </si>
  <si>
    <t>Output 2.2.2 Number of EPR training</t>
  </si>
  <si>
    <t>Limited Afro and Awá capacity to prepare or respond to emergencies</t>
  </si>
  <si>
    <t>By project end, at least five training conducted targeting 120 leaders.
Training of community members include equitable percentage of men and women</t>
  </si>
  <si>
    <t>Outcome 3.1 Percentage of households and communities having more secure access to livelihood assets</t>
  </si>
  <si>
    <t>Limited adaptive capacity in Afro and Awá binational watershed communities</t>
  </si>
  <si>
    <t>By project end, 100 percent of targeted communities in the binational watersheds have created assets which reduce risk to climate change</t>
  </si>
  <si>
    <t>Output 3.1.1. No of methodologies developed to integrate scientific and traditional knowledge</t>
  </si>
  <si>
    <t>No methodology established</t>
  </si>
  <si>
    <t>By project end, participatory approaches enables communities to incorporate both scientific both scientific and traditional knowledge to reduce climate risks</t>
  </si>
  <si>
    <t>Ouput 3.1.2 No. of natural resource assets created, maintained or improved to withstand conditions resulting from climate variability</t>
  </si>
  <si>
    <t>Adaptation measures not customized to local context</t>
  </si>
  <si>
    <t>By the end of the project, created assets support the sustainable recovery of degraded ecosystems.
Target to be developed with baseline information</t>
  </si>
  <si>
    <t>Output 3.1.2 Time saved due to adaptation measures for women and men</t>
  </si>
  <si>
    <t>Men and Women spend excessive time gathering water, fuelwood, etc.</t>
  </si>
  <si>
    <t>Ouput 3.1.2 Number of community based adaptation plans</t>
  </si>
  <si>
    <t>Communities in the area of intervention do not have adaptation plans</t>
  </si>
  <si>
    <t>120 community-based adaptation plans</t>
  </si>
  <si>
    <t>Output 3.1.3 Number of communities with improved access to water for agriculture and consumption</t>
  </si>
  <si>
    <t>Limited community access to water resources</t>
  </si>
  <si>
    <t>By the end of the project, up to 120 communities adopt water management measures according to community plans</t>
  </si>
  <si>
    <t>Output 3.1.3 Number of people with improved access to drinking water</t>
  </si>
  <si>
    <t>Water is not purified and especially children’s nutrition is affected by unclean water</t>
  </si>
  <si>
    <t>Up to 120 communities, clean drinking water is made available</t>
  </si>
  <si>
    <t>Output 3.1.4 Number of cost-benefit analyses</t>
  </si>
  <si>
    <t>Little research completed on the cost or benefits of proposed adaptive measures</t>
  </si>
  <si>
    <t>By the end of the project, cost-benefit analyses implemented for each adaptation measure, on a watershed level</t>
  </si>
  <si>
    <t>Output 3.1.5 Number of communities that reintroduced climate resilient native species</t>
  </si>
  <si>
    <t>Low levels of utilization and protection for native species</t>
  </si>
  <si>
    <t>By the end of the project, 120 communities increased land area dedicated to the cultivation of native crops</t>
  </si>
  <si>
    <t>Output 3.1.5 Type of income sources for households generated under climate change scenario</t>
  </si>
  <si>
    <t>Targeted households develop one alternate income source</t>
  </si>
  <si>
    <t>Communities do not market native species</t>
  </si>
  <si>
    <t>At least 10 percent increase in household monetary incomes through introduced adaptation measures</t>
  </si>
  <si>
    <t>Outcome 3.2 Number of natural assets implemented</t>
  </si>
  <si>
    <t>Limited number of natural assets in place to withstand or adapt to climate change events</t>
  </si>
  <si>
    <t>Activities implemented according to community plans</t>
  </si>
  <si>
    <t>Output 3.2.1 Number of ha</t>
  </si>
  <si>
    <t>Output 3.2.2 Number of ha</t>
  </si>
  <si>
    <t>Limited soil management activities</t>
  </si>
  <si>
    <t>At least 3,000 ha degraded land recovered using agro-forestry and nitrogen fixing species</t>
  </si>
  <si>
    <t>Lack of effective protection of native forests and mangrove populations</t>
  </si>
  <si>
    <t>At least 3,000 ha of forest and 2,000 ha of mangroves protected and recovered</t>
  </si>
  <si>
    <t>Project Execution costs</t>
  </si>
  <si>
    <t>Mira-Mataje and Guaitara-Carchi watersheds;
Colombia: municipalities of Tumaco, Barbacoas and Ricaurte (department of Nariño) and municipalities of Valle del Guamez, San Miguel and Puerto Asís (department of Putumayo).
Ecuador: provincies of Esmeraldas, Carchi, Imbabura and Sucumbíos.</t>
  </si>
  <si>
    <t>In Colombia and Ecuador, new governments provided political support to the project. WFP and the project coordinator liaised with government officials to explain the project and anticipated outcomes. In addition, project coordination among stakeholders at national (Ministries of Environment and Agriculture), departmental and local levels (local governments, local environmental corporations, Afro and Awá organizations) have been carried out.</t>
  </si>
  <si>
    <t xml:space="preserve">In both countries, technical organizations and institutions (Corponariño, CIAT, CIIFEN, IDEAM) will actively participate in the technical advisory committees, in order to provide specialized assistance and technical capacity as required. </t>
  </si>
  <si>
    <t>Climate risk assessment and studies on water provision in the binational watershed will generate updated information to complement the already existing secondary data recollected in collaboration with IDEAM  (Institute of Hydrology, Meteorology and Environmental Studies in Colombia) and IEE (Ecuatorian Spatial Institute).</t>
  </si>
  <si>
    <t>Medium/High</t>
  </si>
  <si>
    <t xml:space="preserve">Studies in the binational watersheds carried out and results shared with communities and key stakeholders at binational, national and local level </t>
  </si>
  <si>
    <t xml:space="preserve">Study carried out and results shared with communities and key stakeholders at binational, national and local level </t>
  </si>
  <si>
    <t>Workshops, dialogues and meetings to share project's outputs and procedures</t>
  </si>
  <si>
    <r>
      <rPr>
        <sz val="11"/>
        <rFont val="Times New Roman"/>
        <family val="1"/>
      </rPr>
      <t>45</t>
    </r>
    <r>
      <rPr>
        <sz val="11"/>
        <color indexed="8"/>
        <rFont val="Times New Roman"/>
        <family val="1"/>
      </rPr>
      <t xml:space="preserve"> leaders and community members trained </t>
    </r>
  </si>
  <si>
    <t>This year will be implemented in the last quarter of this year.</t>
  </si>
  <si>
    <t>Edufami platform implemented for the binational project</t>
  </si>
  <si>
    <t>This activity will be implemented in the last quarter of this year, once the studies results will be published.</t>
  </si>
  <si>
    <t>Baseline of Awá and Afro populations in the border region. Climate risk assessment, studies on water provision considering climate threats and ecosystem vulnerability in the face of climate change and extreme events in the Mira-Mataje and Guaitara-Carchi watersheds</t>
  </si>
  <si>
    <t xml:space="preserve">At binational level, baseline survey has been conducted with 1615 Awá and Afro households. Primary data on household general characteristics, socio-economic condition and income, food security and nutrition, housing access and conditions, climate change, gender and family violence was collected. In alignment with IPCC framework, studies will generate knowledge on climate risks and water provision in the Mira-Mataje and Guaitara-Carchi watersheds.  </t>
  </si>
  <si>
    <t>This activity will be implemented in year 2.</t>
  </si>
  <si>
    <t>This activity will be implemented from year 2.</t>
  </si>
  <si>
    <t>This activity will be implemented from year 3.</t>
  </si>
  <si>
    <t>This activity will be implemented in year 2 and 3.</t>
  </si>
  <si>
    <t>Ricardo Lozano</t>
  </si>
  <si>
    <t>Carlo Scaramella</t>
  </si>
  <si>
    <t>carlo.scaramella@wfp.org</t>
  </si>
  <si>
    <t>Mario Touchette</t>
  </si>
  <si>
    <t>Marcelo Mata Guerrero</t>
  </si>
  <si>
    <t>mario.touchette@wfp.org</t>
  </si>
  <si>
    <t>This activity will be implemented in the last quarter of this year.</t>
  </si>
  <si>
    <t>Communities vulnerability is rated high (in alignment with new IPCC framework, the project will measure climate risk instead of climate vulnerability)</t>
  </si>
  <si>
    <t>Community vulnerability is low to medium by the end of the project (in alignment with new IPCC framework, the project will measure climate risk instead of climate vulnerability)</t>
  </si>
  <si>
    <t xml:space="preserve">On the basis of the Nutrifami platform (WFP e-learning platform on nutrition and healthy lifestyle), new platforms on climate change (Climafami) and on gender (Equifami) have been developed with correlated contents.  Although these two platforms are not available for public users yet, contents have been validated with 23 Afro leaders and community members.
Climate change and gender contents have been complemented with training materials elaborated in the FORECCSA project.  </t>
  </si>
  <si>
    <t xml:space="preserve"> On the basis of the Nutrifami platform (WFP e-learning platform on nutrition and healthy lifestyle), new platforms on climate change (Climafami) and on gender (Equifami) have been developed with correlated contents.  The estimated progress is 30%</t>
  </si>
  <si>
    <t>At the date, 17 events were carried out to raise awareness on the nexus between climate change and food security and nutrition, as well as to share project's standards of operations and annual operationla plan. 
The estimated progress is 30%.</t>
  </si>
  <si>
    <t>Due to progress in outputs 1.2.1 and 1.2.3, the expected progress for the outcome is 20%.</t>
  </si>
  <si>
    <t xml:space="preserve"> Due to progress in outputs 1.1.1, 1.1.2 and 1.1.3, the estimated progress for the outcome is 25%.</t>
  </si>
  <si>
    <t>Due to progress in output 2.1.1, the estimated progress for the outcome is 20%.</t>
  </si>
  <si>
    <t>The Terms of Reference of these studies have been jointly elaborated with Ministries of Environments, Awá and Afro organizations. In both countries, teams of experts have been set up. Articulation and coordination will be promoted between the two teams, in alignment with the binational methodological framework elaborated by project staff. 
The estimated progress is 20%.</t>
  </si>
  <si>
    <t>The Terms of Reference of these studies have been jointly elaborated with Ministries of Environments, Awá and Afro organizations. In both countries, teams of experts have been set up. Articulation and coordination will be promoted between the two teams, in alignment with the binational methodological framework elaborated by project staff.  
The estimated progress is 20%.</t>
  </si>
  <si>
    <t>3rd May 2018- 3rd May 2019</t>
  </si>
  <si>
    <t>LAC/MIE/Food/2015/1</t>
  </si>
  <si>
    <t>WFP</t>
  </si>
  <si>
    <t>2: Physical asset (produced/improved/strenghtened)</t>
  </si>
  <si>
    <t>marcelo.mata@ambiente.gob.ec</t>
  </si>
  <si>
    <t>crecompas18.tumaco@gmail.com</t>
  </si>
  <si>
    <t>Juan Carlos Ángulo Vasquez</t>
  </si>
  <si>
    <t>Gregorio Rodriguez García</t>
  </si>
  <si>
    <t>inkalawa2015@gmail.com</t>
  </si>
  <si>
    <t>Rider Pay Nastacuaz</t>
  </si>
  <si>
    <t>rpnastacuas@gmail.com</t>
  </si>
  <si>
    <t>Enhancing dialogues and workshops with the participation of women and men, where women actively participated in the decision-making process, has been enabling a gender-sensitive project execution, thus contributing to the implementation of gender-sensitive adaptative and food security measures in the following years.</t>
  </si>
  <si>
    <t>MS</t>
  </si>
  <si>
    <t>fcae.ibarra@gmail.com</t>
  </si>
  <si>
    <t>Florencio Canticuz</t>
  </si>
  <si>
    <t>Inés Morales Lastra</t>
  </si>
  <si>
    <t>fedoca2001@yahoo.com</t>
  </si>
  <si>
    <t>1. Carry out security monitoring on a monthly basis, in coordination with UNDSS; 
2. Implement UNDSS MOSS standards of operations;
3. Close coordination and escort service with communities leaders in the implementation of project activities. 
4. Coordination with local authorities to ensure all actors are informed about the objectives of the project.</t>
  </si>
  <si>
    <t xml:space="preserve">A binational capacity streghtening strategy for Awá and Afro communities have been elaborated. In collaboration with key stakeholders at national and local level (Ministries of Environment, local governmrnts and universities), a diploma course on climate change, disaster risk management, food security and nutrition and gender has been carried out and it will also be implemented in the community education centres. At the date, 42 leaders and community members  have been trained. Equitable participation fo men and women have been promoted (21 women trained). </t>
  </si>
  <si>
    <t>n/a</t>
  </si>
  <si>
    <t xml:space="preserve">Feasibility studies to assess the potential for marketing native species at regional and departamental level are in progress in both countries to assess the potential for marketing native species. To generate comprehensive knowledge and complement the recollection of primary data, studies under outputs 1.1.1 and 1.1.2 will be carried out through a unique watershed study on traditional practices promoting resilience to climate change, with a special emphasis on native species and plants and their potential for marketing.  </t>
  </si>
  <si>
    <t>Impact</t>
  </si>
  <si>
    <t xml:space="preserve">A constant dialogue and sharing processes and activities with Afro and Awá populations were key factors for a joint project plannig at binational and national level. Participatory approaches and regular coordination meetings contributed to successfully implement the project and solve the above mentioned challenges. No major changes were undertaken.
</t>
  </si>
  <si>
    <t>To be measured at mid-term review</t>
  </si>
  <si>
    <t xml:space="preserve"> In collaboration with local governments and universities, a diploma course on climate change, food security and nutrition and gender has been carried out. This course will be replicated in the community education centres. To date, 42 Afro leaders and community members have been trained.</t>
  </si>
  <si>
    <t xml:space="preserve"> In collaboration with local governments and universities, a diploma course on climate change, food security and nutrition and gender has been carried out. This course will be replicated in the community education centres. To date, 21 Afro women have been trained.</t>
  </si>
  <si>
    <t>In alignment with the new IPCC framework, a binational climate risk assessment methodology has been developed, with a great emphasis on the nexus between climate change and food security and nutrition.
As the adverse effects of climate change are contributing to Awá and Afro food insecurity and malnutrition, FSN pillars have been included in the vulnerability and adaptive capacity formulas.
The estimated progress is 20%</t>
  </si>
  <si>
    <t>This activity will be implemented in the last quarter of this year, once the studies results are available, they will be published.</t>
  </si>
  <si>
    <t>July 2017</t>
  </si>
  <si>
    <t>January 2020</t>
  </si>
  <si>
    <t xml:space="preserve">Change in Awá leadership in Colombia leads to interests not aligned with project objectives, thus delaying its implementation. </t>
  </si>
  <si>
    <t>Re-emergence of violence in the  ​​project implementation area.</t>
  </si>
  <si>
    <t>RLozano@minambiente.gov.co</t>
  </si>
  <si>
    <t xml:space="preserve">1. Press clipping on the inception workshop;
2. Binational Annual operational Plan;
3. Executing Entities capacity strengthening strategy.
4. The climate risk methodology was elaborated and designed for the project baseline. In alignment with IPCC AR5 framework, food security, nutrition and gender were included in the climate risk formula as key variable to measure climate sensitivity. </t>
  </si>
  <si>
    <t>The project will make transactions in dollars when possible to avoid currency fluctuations. Colombian Peso is devaluating, with a positive impact on the budget. In addition, financial and expenditure monitoring is carried out on a monthly basis.</t>
  </si>
  <si>
    <t xml:space="preserve">As multilateral implementing entity (MIE), WFP has provided technical assistance and political support in finding innovative solutions to the implementation challenges that arised. </t>
  </si>
  <si>
    <t xml:space="preserve">Studies on traditional and local practices, promoting resilience to climate change, in the two binational watershed are in progress. Results will be shared with all key stakeholders at binational, national and local level. In addition, in colaboration with IDEAM (Institute of Hydrology, Meteorology and Environmental Studies) secondary information on ecosystem services and vegetation has been collected. These data have been updated with the analysis of free satelite images provided by the European spatial agency and the IEE (Ecuatorian spatial institute). </t>
  </si>
  <si>
    <t xml:space="preserve">Training workshops for the project baseline and meetings to share project's timeline, outputs, procedures and key documents (Annual operational operational plan, standards of operation and climate risk assessment methodology) have been carried out in both countries. To date, 17 workshops and meetings have been carried out.  Equitable participation of men and women have been promoted (155 community leaders and members participated in the events, out of which 72 women). </t>
  </si>
  <si>
    <t xml:space="preserve">A binational capacity streghtening strategy for Awá and Afro communities has been elaborated. In collaboration with key stakeholders at national and local level (Ministries of Environment, local governments and universities), a diploma course on climate change, disaster risk management, food security and nutrition and gender has been carried out and it will also be implemented in the community education centres. To date, 42 leaders and community members have been trained. Equitable participation of men and women has been promoted (21 women trained). </t>
  </si>
  <si>
    <t xml:space="preserve">On the basis of the Nutrifami platform (WFP e-learning platform on nutrition and healthy lifestyle), new platforms on climate change (Climafami) and on gender (Equifami) have been developed with correlated contents. Although these two platforms are not available for public users yet, contents have been validated with 23 Afro leaders and community members.
Climate change and gender contents have been complemented with training materials elaborated in the FORECCSA project.  </t>
  </si>
  <si>
    <t xml:space="preserve">Training workshops for the project baseline and meetings to share project's timeline, outputs, procedures and key documents (Annual operational operational plan, standards of operation and climate risk assessment methodology) have been carried out in both countries. At the date, 17 workshops and meetings have been carried out.  Equitable participation fo men and women have been promoted (155 community leaders and members participated in the events, out of which 72 women). </t>
  </si>
  <si>
    <t xml:space="preserve">Participatory approaches enhanced coordination and synergies among government ministries, local governments, Awá and Afro communities and enriched project process and outputs, respecting their cosmovision and cultural context.  This process implied broad and extensive consultations with Afro and Awá leaders and community members, thus causing some delays in the project roadmap.  
</t>
  </si>
  <si>
    <t xml:space="preserve">Conflict of interests within the Gran Familia Awá in Colombia affected the transparent and trusty dialogue between Awá and Afro populations and the project team, vital to the successful project implementation in the border territories. As the Gran Familia Awá has no legal personality neither in Colombia nor in Ecuador, conflict of interests was solved through a frank dialogue and negotiation process with Awá organizations that legally represent communities. Negotiations generated unplanned delays which are not expected to affect the final outcomes.
</t>
  </si>
  <si>
    <t>Financial information:  cumulative from project start to May 3rd, 2019</t>
  </si>
  <si>
    <t>Estimated cumulative total disbursement as of 3rd May 2019</t>
  </si>
  <si>
    <r>
      <t xml:space="preserve">ACTUAL CO-FINANCING </t>
    </r>
    <r>
      <rPr>
        <i/>
        <sz val="11"/>
        <rFont val="Times New Roman"/>
        <family val="1"/>
      </rPr>
      <t xml:space="preserve">(If the MTR or TE have not been undertaken this reporting period, DO NOT report on actual co-financing.) </t>
    </r>
  </si>
  <si>
    <t xml:space="preserve">1. Regular coordination meetings have been held with Awá organizations in Colombia and Ecuador to share and ensure understanding of project procedures, governance mechanisms, timeline and outputs. 
2. Promote capacity strenghtening actions to support Awa organizations in the management (financial and organisational) of the project as executing entities in both countries. A capacity strenghtening strategy was developed and is being implemented.
3. Standard Operating Procedures (SOPs) shared and explained to the Awa and Afro organisations at various coordination meetings to ensure understanding and compliance.                                                                                                                                                                                         4. In Ecuador, the FCAE (Awá organization) is willing to participate as executing entity in the project implementation.                                                                                                                                                          5. In Colombia, two out of three Awá organizations are willing to participate as executing entities in the project implementation.                                                      </t>
  </si>
  <si>
    <t>In the first year, project implementation made significant progress. For coordination activities, binational and national governance committees have been set up and the binational annual operational plan was approved. In relation to project activities, significant progress has been made in baseline primary data collection on climate change, food security and nutrition and gender at community level, as well as on collection of secondary information for baseline technical studies. In addition, a capacity strenghetening strategy for the executing entities has been elaborated. This strategy comprises technical, organizational, planning and resource management issues. First training workshops have been carried out.
Although, the project presents some difficulties, mainly due to coordination problems with some Awá organizations in Colombia that belong to the binational Gran Familia Awá, one of the executing entities. In particular, change in Awá leadership in Colombia led to interests not aligned with project objectives, thus delaying its implementation. Fortunately, the project team identified this issue on time and implemented transparent and efficient mitigation measures, in alignment with its principles and mandate.  
As next steps, it is crucial to provide assistance to executing entities in the capacity strengthening process, as well as speed up with the implementation of the remaining activities of year 1, to reduce delays and to ensure a timely and successful project implementation.</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</si>
  <si>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</si>
  <si>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Output 1.2.4. Compilations and sharing of best practices on risk reduction and risk management actions at binational watershed level, considering ecosystem type and emphasizing traditional and local knowledge.</t>
  </si>
  <si>
    <t>Output 2.2.2. Approximately 120 leaders and community members trained in Emergency Preparedness and Response and understanding and planning for climate threats with a focus on gender</t>
  </si>
  <si>
    <t>Low to medium</t>
  </si>
  <si>
    <t>By establishing a binational cross-sectorial project implementation team, communication between different stakeholders has been facilitated and streamlined.
This risk is minimized through project coordination among stakeholders at national (MADS, MAE), departmental and local levels (Grand Family Awá, RECOMPAS and CANE). Also, by establishing a binational cross-sectorial project implementation team, communication between different stakeholders has been facilitated and streamlined.</t>
  </si>
  <si>
    <t>Disruptions to TransAndino Pipeline affects FSN</t>
  </si>
  <si>
    <t>Ecopetrol has security measures in place. Peace agreement will reduce disruptions. Environment ministry studies of hydrocarbon concentrations in sediments and fish will be used for monitoring. Those will be tracked and reported on annually.</t>
  </si>
  <si>
    <t>Change of government or other key stakeholders in Ecuador or Colombia which impacts project implementation schedule</t>
  </si>
  <si>
    <t>Once areas are under an adaptation measure, communities can decide to grow non-project supported crops.</t>
  </si>
  <si>
    <t>The project will undertake extensive consultations with communities. In addition, communities will be trained on value added and marketing of the production from adaptation measures.</t>
  </si>
  <si>
    <t>Percentage of women with physical, political and economic empowerment</t>
  </si>
  <si>
    <t>Women with limited role in decision-making, participation and opportunities for income generation</t>
  </si>
  <si>
    <t>Increased the women’s physical, political and economic empowerment</t>
  </si>
  <si>
    <t>alvaromg15@gmail.com / castilloinginio@hotmail.com</t>
  </si>
  <si>
    <t xml:space="preserve">Feasibility studies to assess the potential for marketing native species at regional and departamental level are in progress in both countries. To generate comprehensive knowledge and complement the recollection of primary data, studies under outputs 1.1.1 and 1.1.2 will be carried out through a unique watershed study on traditional practices promoting resilience to climate change, with a special emphasis on native species and plants and their potential for marketing.  </t>
  </si>
  <si>
    <t>Alvaro Guanga - Resguardo Nulpe Medio Alto Río San Juan (CAMAWARI) / Inginio Castillo - Fedarpon/CANE</t>
  </si>
  <si>
    <r>
      <t>Led by WFP, the inception workshop was held in may 2018. During this first year, significant progress has been made in the elaboration of  project standard operating procedures (SOP) and coordination mechanisms with key stakeholders at binational, national and local level. Governance committees have been set up: the binational steering committe in October 2018 (with the participation of Ministries of Environment) and the national steering committees in both countries in 2019. In addition, significant progress has been made in the baseline primary data recollection with a household survey on socio-economic conditions and income, production, food security and nutrition, climate change and gender. A capacity strengthening strategy for Awá and Afro organizations has been elaborated, incorporating technical, organizational, planning and resource managament issues, covered during the first training workshops. Although coordination problems have been registered with some Awá organizations in Colombia, WFP efficiently solved this issue, implementing mitigation measures in alignment with its principles and mandate. In particular, various coordination meeting were carried out to share project Standard Operating procedures (SoPs), thus ensuring understanding and compliance. A capacity assessment of Awá organizations as executing entities has also been carrying out to identify gaps and implement concrete actions to support these organizations in the project management. Great emphasis was also made on WFP active role in adaptation to climate change to promote resilience of the most vulnerable communities and improve their food security and nutrition.Finally, this year baseline information will be complemented with climate risk assessment and studies on water provision, traditional practices and native species, promoting resilience to climate change and feasiblity study on marketing in the two binational watersheds. These activities will carried out in close collaboration with Awá and Afro communities to enhance participatory approaches in the implementation of the activities.</t>
    </r>
    <r>
      <rPr>
        <i/>
        <sz val="11"/>
        <color rgb="FFFF0000"/>
        <rFont val="Times New Roman"/>
        <family val="1"/>
      </rPr>
      <t xml:space="preserve"> </t>
    </r>
    <r>
      <rPr>
        <i/>
        <sz val="11"/>
        <rFont val="Times New Roman"/>
        <family val="1"/>
      </rPr>
      <t xml:space="preserve">The executing agencies highlighted the participatory planning and constant coordination with community leaders and members as the key factor for the progress in the activities implementation, thus contributing to strengthen their technical and management capacities. Activities methodologies and contents were tailored to the context and communities needs, enhancing trsuting relationships and sustainable governance mechanisms among targeted communities. </t>
    </r>
  </si>
  <si>
    <t xml:space="preserve">Studies on traditional and local practices, promoting resilience to climate change, in the two binational watershed are in progress. Results will be shared with all key stakeholders at binational, national and local level.  In addition, in colaboration with IDEAM (Institute of Hydrology, Meteorology and Environmental Studies) secondary information on ecosystem services and vegetation has been collected. These data have been updated with the analysis of free satelite images provided by the European spatial agency and the IEE (Ecuatorian spatial institute). </t>
  </si>
  <si>
    <t xml:space="preserve"> In collaboration with key stakeholders at national and local level (Ministries of Environment, local governmrnts and universities), a diploma course on climate change, disaster risk management, food security and nutrition and gender has been carried out. Training methodology and contents were tailored to the context and communities'needs, thus linking scientific information with traditional knowledge and practices. Participatory planning and the implementation of these sessions even in remote areas fostered the equal participation of men and women. All these factors contributed to awareness raising on the importance of climate adaptation action with food security and gender approaches and to strengthen sustainable governance mechanisms of the territory.</t>
  </si>
  <si>
    <t>At binational level, baseline survey has been conducted with 1615 Awá and Afro households. Participatory methodology ensured the successfull implementation of the activity. Baseline survey tools were designed and validated with targeted communities. Community members were trained and hired as enumerators. This process enhanced trusty relationships within the territory and ensured the good quality of the collected primary information.  Gender baseline contributed to awareness raising on the negative effects of family and gender-based violence at grassroot level.</t>
  </si>
  <si>
    <t xml:space="preserve">Studies on traditional and local practices, promoting resilience to climate change, in the two binational watershed are in progress. Participatory planning and constant coordination were key factor for ensuring progress in the activity implementation, thus enhancing trust relationships within the territory. This process also contributes to raise awareness on the effects of climate change and the importance of climate actions among the targeted communities.  </t>
  </si>
  <si>
    <t>Feasibility studies to assess the potential for marketing native species at regional and departamental level are in progress in both countries.The implementation of this activity is in progress, the main challenge was the creation of a common understanding of the scope and purpose of the study among the targeted communities. Therefore, coordination and collaboration with community leaders were essential to translate scientific methodologies into local language in an easily understandable way. Intellectual property rights of Afro and indigenous organizations have been guaranteed from the first stage of the elaboration of the feasibility study.</t>
  </si>
  <si>
    <t>Training workshops for the project baseline and meetings to share project's timeline, outputs, procedures and key documents have been carried out in both countries. Participatory planning was a key factor to ensure equal participation of men and women in the events and meetings. These periodic coordination and planning meetings enhanced trust relations among targeted communities. Training sessions contributed to capacity strenghtening on technical issues.</t>
  </si>
  <si>
    <t>Based on the Nutrifami platform (WFP e-learning platform on nutrition and healthy lifestyle), new platforms on climate change (Climafami) and on gender (Equifami) have been developed with correlated contents. The web-based platform is considered an useful tool to disseminate information in an accessible and timely manner. Contents on climate messages, food security and nutrition and the linkage with gender fostered awareness on these issues among targeted communities. Community leaders and members are evaluating the feasibility to disseminate this information and replicate this training methodology in key places, such as schools.</t>
  </si>
  <si>
    <t xml:space="preserve">Executing Entities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</si>
</sst>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dd\-mmm\-yyyy"/>
    <numFmt numFmtId="166" formatCode="&quot;$&quot;\ #,##0"/>
    <numFmt numFmtId="167" formatCode="_-&quot;$&quot;\ * #,##0_-;\-&quot;$&quot;\ * #,##0_-;_-&quot;$&quot;\ * &quot;-&quot;??_-;_-@_-"/>
    <numFmt numFmtId="168" formatCode="&quot;$&quot;#,##0.00"/>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0"/>
      <color theme="1"/>
      <name val="Verdana"/>
      <family val="2"/>
    </font>
    <font>
      <sz val="10"/>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1"/>
      <color rgb="FF0070C0"/>
      <name val="Times New Roman"/>
      <family val="1"/>
    </font>
    <font>
      <sz val="10"/>
      <color rgb="FFFF0000"/>
      <name val="Times New Roman"/>
      <family val="1"/>
    </font>
    <font>
      <sz val="10"/>
      <color rgb="FF0070C0"/>
      <name val="Times New Roman"/>
      <family val="1"/>
    </font>
    <font>
      <sz val="10"/>
      <name val="Calibri"/>
      <family val="2"/>
      <scheme val="minor"/>
    </font>
    <font>
      <sz val="10"/>
      <color rgb="FF9C6500"/>
      <name val="Calibri"/>
      <family val="2"/>
      <scheme val="minor"/>
    </font>
    <font>
      <i/>
      <sz val="11"/>
      <color rgb="FFFF0000"/>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3" tint="0.79998168889431442"/>
        <bgColor indexed="64"/>
      </patternFill>
    </fill>
    <fill>
      <patternFill patternType="solid">
        <fgColor theme="7" tint="0.59999389629810485"/>
        <bgColor indexed="64"/>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bottom style="medium">
        <color auto="1"/>
      </bottom>
      <diagonal/>
    </border>
  </borders>
  <cellStyleXfs count="7">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164" fontId="52" fillId="0" borderId="0" applyFont="0" applyFill="0" applyBorder="0" applyAlignment="0" applyProtection="0"/>
    <xf numFmtId="0" fontId="22" fillId="0" borderId="0" applyNumberFormat="0" applyFill="0" applyBorder="0" applyAlignment="0" applyProtection="0">
      <alignment vertical="top"/>
      <protection locked="0"/>
    </xf>
  </cellStyleXfs>
  <cellXfs count="685">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23"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26" fillId="4" borderId="16" xfId="0" applyFont="1" applyFill="1" applyBorder="1" applyAlignment="1">
      <alignment horizontal="center" vertical="center" wrapText="1"/>
    </xf>
    <xf numFmtId="0" fontId="15" fillId="3" borderId="13" xfId="0" applyFont="1" applyFill="1" applyBorder="1" applyAlignment="1" applyProtection="1">
      <alignment horizontal="left" vertical="top" wrapText="1"/>
    </xf>
    <xf numFmtId="0" fontId="25"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3" fillId="3" borderId="22" xfId="0" applyFont="1" applyFill="1" applyBorder="1" applyAlignment="1" applyProtection="1">
      <alignment vertical="top" wrapText="1"/>
    </xf>
    <xf numFmtId="0" fontId="13" fillId="3" borderId="21"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3" xfId="0" applyFont="1" applyFill="1" applyBorder="1" applyAlignment="1" applyProtection="1">
      <alignment vertical="top" wrapText="1"/>
    </xf>
    <xf numFmtId="0" fontId="6" fillId="3" borderId="24" xfId="0" applyFont="1" applyFill="1" applyBorder="1" applyAlignment="1" applyProtection="1">
      <alignment vertical="top" wrapText="1"/>
    </xf>
    <xf numFmtId="0" fontId="6" fillId="3" borderId="25" xfId="0" applyFont="1" applyFill="1" applyBorder="1" applyAlignment="1" applyProtection="1">
      <alignment vertical="top" wrapText="1"/>
    </xf>
    <xf numFmtId="0" fontId="23" fillId="3" borderId="18" xfId="0" applyFont="1" applyFill="1" applyBorder="1" applyAlignment="1">
      <alignment horizontal="left" vertical="center"/>
    </xf>
    <xf numFmtId="0" fontId="23" fillId="3" borderId="19" xfId="0" applyFont="1" applyFill="1" applyBorder="1" applyAlignment="1">
      <alignment horizontal="left" vertical="center"/>
    </xf>
    <xf numFmtId="0" fontId="23" fillId="3" borderId="19" xfId="0" applyFont="1" applyFill="1" applyBorder="1"/>
    <xf numFmtId="0" fontId="23" fillId="3" borderId="20" xfId="0" applyFont="1" applyFill="1" applyBorder="1"/>
    <xf numFmtId="0" fontId="23"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3" fillId="3" borderId="19" xfId="0" applyFont="1" applyFill="1" applyBorder="1" applyProtection="1"/>
    <xf numFmtId="0" fontId="23" fillId="3" borderId="20" xfId="0" applyFont="1" applyFill="1" applyBorder="1" applyProtection="1"/>
    <xf numFmtId="0" fontId="23" fillId="3" borderId="0" xfId="0" applyFont="1" applyFill="1" applyBorder="1" applyProtection="1"/>
    <xf numFmtId="0" fontId="23"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7"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2" fillId="3" borderId="22" xfId="0" applyFont="1" applyFill="1" applyBorder="1" applyAlignment="1" applyProtection="1"/>
    <xf numFmtId="0" fontId="0" fillId="3" borderId="22" xfId="0" applyFill="1" applyBorder="1"/>
    <xf numFmtId="0" fontId="28" fillId="3" borderId="18" xfId="0" applyFont="1" applyFill="1" applyBorder="1" applyAlignment="1">
      <alignment vertical="center"/>
    </xf>
    <xf numFmtId="0" fontId="28" fillId="3" borderId="21"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26" xfId="0" applyFont="1" applyFill="1" applyBorder="1" applyAlignment="1" applyProtection="1">
      <alignmen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3" fillId="3" borderId="18" xfId="0" applyFont="1" applyFill="1" applyBorder="1"/>
    <xf numFmtId="0" fontId="23" fillId="3" borderId="21" xfId="0" applyFont="1" applyFill="1" applyBorder="1"/>
    <xf numFmtId="0" fontId="23" fillId="3" borderId="22" xfId="0" applyFont="1" applyFill="1" applyBorder="1"/>
    <xf numFmtId="0" fontId="29" fillId="3" borderId="0" xfId="0" applyFont="1" applyFill="1" applyBorder="1"/>
    <xf numFmtId="0" fontId="30" fillId="3" borderId="0" xfId="0" applyFont="1" applyFill="1" applyBorder="1"/>
    <xf numFmtId="0" fontId="29" fillId="0" borderId="27" xfId="0" applyFont="1" applyFill="1" applyBorder="1" applyAlignment="1">
      <alignment vertical="top" wrapText="1"/>
    </xf>
    <xf numFmtId="0" fontId="29" fillId="0" borderId="25" xfId="0" applyFont="1" applyFill="1" applyBorder="1" applyAlignment="1">
      <alignment vertical="top" wrapText="1"/>
    </xf>
    <xf numFmtId="0" fontId="29" fillId="0" borderId="26" xfId="0" applyFont="1" applyFill="1" applyBorder="1" applyAlignment="1">
      <alignment vertical="top" wrapText="1"/>
    </xf>
    <xf numFmtId="0" fontId="29" fillId="0" borderId="1" xfId="0" applyFont="1" applyFill="1" applyBorder="1" applyAlignment="1">
      <alignment vertical="top" wrapText="1"/>
    </xf>
    <xf numFmtId="0" fontId="29" fillId="0" borderId="1" xfId="0" applyFont="1" applyFill="1" applyBorder="1"/>
    <xf numFmtId="0" fontId="23" fillId="0" borderId="1" xfId="0" applyFont="1" applyFill="1" applyBorder="1" applyAlignment="1">
      <alignment vertical="top" wrapText="1"/>
    </xf>
    <xf numFmtId="0" fontId="23" fillId="3" borderId="24" xfId="0" applyFont="1" applyFill="1" applyBorder="1"/>
    <xf numFmtId="0" fontId="31" fillId="0" borderId="1" xfId="0" applyFont="1" applyFill="1" applyBorder="1" applyAlignment="1">
      <alignment horizontal="center" vertical="top" wrapText="1"/>
    </xf>
    <xf numFmtId="0" fontId="31" fillId="0" borderId="30" xfId="0" applyFont="1" applyFill="1" applyBorder="1" applyAlignment="1">
      <alignment horizontal="center" vertical="top" wrapText="1"/>
    </xf>
    <xf numFmtId="0" fontId="31"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8" xfId="0" applyFont="1" applyFill="1" applyBorder="1" applyAlignment="1" applyProtection="1">
      <alignment horizontal="right"/>
    </xf>
    <xf numFmtId="0" fontId="23" fillId="3" borderId="19" xfId="0" applyFont="1" applyFill="1" applyBorder="1" applyAlignment="1" applyProtection="1">
      <alignment horizontal="right"/>
    </xf>
    <xf numFmtId="0" fontId="23" fillId="3" borderId="21"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32" fillId="3" borderId="1" xfId="0" applyFont="1" applyFill="1" applyBorder="1" applyAlignment="1">
      <alignment horizontal="center" vertical="center" wrapText="1"/>
    </xf>
    <xf numFmtId="0" fontId="23" fillId="3" borderId="23" xfId="0" applyFont="1" applyFill="1" applyBorder="1"/>
    <xf numFmtId="0" fontId="23" fillId="3" borderId="25" xfId="0" applyFont="1" applyFill="1" applyBorder="1"/>
    <xf numFmtId="0" fontId="0" fillId="0" borderId="0" xfId="0" applyProtection="1"/>
    <xf numFmtId="0" fontId="0" fillId="9" borderId="1" xfId="0" applyFill="1" applyBorder="1" applyProtection="1">
      <protection locked="0"/>
    </xf>
    <xf numFmtId="0" fontId="0" fillId="0" borderId="17" xfId="0" applyBorder="1" applyProtection="1"/>
    <xf numFmtId="0" fontId="41" fillId="11" borderId="55" xfId="0" applyFont="1" applyFill="1" applyBorder="1" applyAlignment="1" applyProtection="1">
      <alignment horizontal="left" vertical="center" wrapText="1"/>
    </xf>
    <xf numFmtId="0" fontId="41" fillId="11" borderId="11" xfId="0" applyFont="1" applyFill="1" applyBorder="1" applyAlignment="1" applyProtection="1">
      <alignment horizontal="left" vertical="center" wrapText="1"/>
    </xf>
    <xf numFmtId="0" fontId="41" fillId="11" borderId="9" xfId="0" applyFont="1" applyFill="1" applyBorder="1" applyAlignment="1" applyProtection="1">
      <alignment horizontal="left" vertical="center" wrapText="1"/>
    </xf>
    <xf numFmtId="0" fontId="42" fillId="0" borderId="10" xfId="0" applyFont="1" applyBorder="1" applyAlignment="1" applyProtection="1">
      <alignment horizontal="left" vertical="center"/>
    </xf>
    <xf numFmtId="0" fontId="42" fillId="0" borderId="58" xfId="0" applyFont="1" applyBorder="1" applyAlignment="1" applyProtection="1">
      <alignment horizontal="left" vertical="center"/>
    </xf>
    <xf numFmtId="0" fontId="38" fillId="12" borderId="11" xfId="4" applyFont="1" applyFill="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1" xfId="0" applyFont="1" applyBorder="1" applyAlignment="1" applyProtection="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5" xfId="0" applyFont="1" applyBorder="1" applyAlignment="1" applyProtection="1">
      <alignment horizontal="left" vertical="center"/>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59" xfId="0" applyFont="1" applyFill="1" applyBorder="1" applyAlignment="1" applyProtection="1">
      <alignment horizontal="center" vertical="center" wrapText="1"/>
    </xf>
    <xf numFmtId="0" fontId="41" fillId="11" borderId="43" xfId="0" applyFont="1" applyFill="1" applyBorder="1" applyAlignment="1" applyProtection="1">
      <alignment horizontal="center" vertical="center" wrapText="1"/>
    </xf>
    <xf numFmtId="0" fontId="42" fillId="0" borderId="11" xfId="0" applyFont="1" applyFill="1" applyBorder="1" applyAlignment="1" applyProtection="1">
      <alignment vertical="center" wrapText="1"/>
    </xf>
    <xf numFmtId="0" fontId="38" fillId="12" borderId="11" xfId="4" applyFill="1" applyBorder="1" applyAlignment="1" applyProtection="1">
      <alignment wrapText="1"/>
      <protection locked="0"/>
    </xf>
    <xf numFmtId="0" fontId="45" fillId="2" borderId="11" xfId="0" applyFont="1" applyFill="1" applyBorder="1" applyAlignment="1" applyProtection="1">
      <alignment vertical="center" wrapText="1"/>
    </xf>
    <xf numFmtId="10" fontId="38" fillId="12" borderId="11" xfId="4" applyNumberFormat="1" applyFill="1" applyBorder="1" applyAlignment="1" applyProtection="1">
      <alignment horizontal="center" vertical="center" wrapText="1"/>
      <protection locked="0"/>
    </xf>
    <xf numFmtId="0" fontId="41" fillId="11" borderId="11"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51"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51"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6" xfId="4" applyFont="1" applyBorder="1" applyAlignment="1" applyProtection="1">
      <alignment vertical="center"/>
      <protection locked="0"/>
    </xf>
    <xf numFmtId="0" fontId="46"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59"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41" fillId="11" borderId="39" xfId="0" applyFont="1" applyFill="1" applyBorder="1" applyAlignment="1" applyProtection="1">
      <alignment horizontal="center" vertical="center" wrapText="1"/>
    </xf>
    <xf numFmtId="0" fontId="46" fillId="8" borderId="52" xfId="4" applyFont="1" applyBorder="1" applyAlignment="1" applyProtection="1">
      <alignment horizontal="center" vertical="center"/>
      <protection locked="0"/>
    </xf>
    <xf numFmtId="0" fontId="38" fillId="12" borderId="11" xfId="4" applyFill="1" applyBorder="1" applyProtection="1">
      <protection locked="0"/>
    </xf>
    <xf numFmtId="0" fontId="46" fillId="12" borderId="29" xfId="4" applyFont="1" applyFill="1" applyBorder="1" applyAlignment="1" applyProtection="1">
      <alignment vertical="center" wrapText="1"/>
      <protection locked="0"/>
    </xf>
    <xf numFmtId="0" fontId="46"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8" xfId="0" applyFont="1" applyFill="1" applyBorder="1" applyAlignment="1" applyProtection="1">
      <alignment horizontal="center" vertical="center"/>
    </xf>
    <xf numFmtId="0" fontId="38" fillId="8" borderId="11" xfId="4" applyBorder="1" applyAlignment="1" applyProtection="1">
      <alignment vertical="center" wrapText="1"/>
      <protection locked="0"/>
    </xf>
    <xf numFmtId="0" fontId="38" fillId="8" borderId="51"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51" xfId="4" applyFill="1" applyBorder="1" applyAlignment="1" applyProtection="1">
      <alignment vertical="center" wrapText="1"/>
      <protection locked="0"/>
    </xf>
    <xf numFmtId="0" fontId="38" fillId="8" borderId="7" xfId="4"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43"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7" xfId="4" applyFill="1" applyBorder="1" applyAlignment="1" applyProtection="1">
      <alignment vertical="center" wrapText="1"/>
      <protection locked="0"/>
    </xf>
    <xf numFmtId="0" fontId="41" fillId="11" borderId="10" xfId="0" applyFont="1" applyFill="1" applyBorder="1" applyAlignment="1" applyProtection="1">
      <alignment horizontal="center" vertical="center" wrapText="1"/>
    </xf>
    <xf numFmtId="0" fontId="38" fillId="8" borderId="34" xfId="4" applyBorder="1" applyAlignment="1" applyProtection="1">
      <protection locked="0"/>
    </xf>
    <xf numFmtId="0" fontId="38" fillId="12" borderId="34" xfId="4" applyFill="1" applyBorder="1" applyAlignment="1" applyProtection="1">
      <protection locked="0"/>
    </xf>
    <xf numFmtId="10" fontId="38" fillId="12" borderId="39" xfId="4" applyNumberFormat="1" applyFill="1" applyBorder="1" applyAlignment="1" applyProtection="1">
      <alignment horizontal="center" vertical="center"/>
      <protection locked="0"/>
    </xf>
    <xf numFmtId="0" fontId="41" fillId="11" borderId="29" xfId="0" applyFont="1" applyFill="1" applyBorder="1" applyAlignment="1" applyProtection="1">
      <alignment horizontal="center" vertical="center"/>
    </xf>
    <xf numFmtId="0" fontId="41" fillId="11" borderId="11"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5"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29"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19" xfId="0" applyFont="1" applyFill="1" applyBorder="1" applyAlignment="1">
      <alignment vertical="top" wrapText="1"/>
    </xf>
    <xf numFmtId="0" fontId="24" fillId="3" borderId="20" xfId="0" applyFont="1" applyFill="1" applyBorder="1" applyAlignment="1">
      <alignment vertical="top" wrapText="1"/>
    </xf>
    <xf numFmtId="0" fontId="22" fillId="3" borderId="24" xfId="1" applyFill="1" applyBorder="1" applyAlignment="1" applyProtection="1">
      <alignment vertical="top" wrapText="1"/>
    </xf>
    <xf numFmtId="0" fontId="22" fillId="3" borderId="25" xfId="1" applyFill="1" applyBorder="1" applyAlignment="1" applyProtection="1">
      <alignment vertical="top" wrapText="1"/>
    </xf>
    <xf numFmtId="0" fontId="0" fillId="10" borderId="1" xfId="0" applyFill="1" applyBorder="1" applyProtection="1"/>
    <xf numFmtId="0" fontId="38" fillId="12" borderId="55"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wrapText="1"/>
    </xf>
    <xf numFmtId="0" fontId="50" fillId="0" borderId="59" xfId="0" applyFont="1" applyBorder="1"/>
    <xf numFmtId="1" fontId="1" fillId="2" borderId="3"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center" vertical="center"/>
    </xf>
    <xf numFmtId="0" fontId="0" fillId="0" borderId="1" xfId="0" applyFill="1" applyBorder="1" applyAlignment="1">
      <alignment horizontal="center" vertical="center"/>
    </xf>
    <xf numFmtId="0" fontId="13" fillId="2" borderId="1" xfId="0" applyFont="1" applyFill="1" applyBorder="1" applyAlignment="1" applyProtection="1">
      <alignment vertical="center" wrapText="1"/>
    </xf>
    <xf numFmtId="0" fontId="13" fillId="2" borderId="23" xfId="0" applyFont="1" applyFill="1" applyBorder="1" applyAlignment="1" applyProtection="1">
      <alignment vertical="center" wrapText="1"/>
    </xf>
    <xf numFmtId="0" fontId="13" fillId="2" borderId="27" xfId="0" applyFont="1" applyFill="1" applyBorder="1" applyAlignment="1" applyProtection="1">
      <alignment vertical="center" wrapText="1"/>
    </xf>
    <xf numFmtId="0" fontId="13" fillId="0" borderId="29" xfId="0" applyFont="1" applyFill="1" applyBorder="1" applyAlignment="1" applyProtection="1">
      <alignment vertical="top" wrapText="1"/>
    </xf>
    <xf numFmtId="0" fontId="1" fillId="2" borderId="26"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3" fillId="0" borderId="18" xfId="0" applyFont="1" applyFill="1" applyBorder="1" applyAlignment="1" applyProtection="1">
      <alignment vertical="top" wrapText="1"/>
    </xf>
    <xf numFmtId="0" fontId="1" fillId="0" borderId="64" xfId="0" applyFont="1" applyFill="1" applyBorder="1" applyAlignment="1" applyProtection="1">
      <alignment horizontal="center" vertical="center" wrapText="1"/>
    </xf>
    <xf numFmtId="0" fontId="2" fillId="3" borderId="21" xfId="0" applyFont="1" applyFill="1" applyBorder="1" applyAlignment="1" applyProtection="1">
      <alignment vertical="center" wrapText="1"/>
    </xf>
    <xf numFmtId="0" fontId="51" fillId="2" borderId="0" xfId="0" applyFont="1" applyFill="1" applyAlignment="1">
      <alignment wrapText="1"/>
    </xf>
    <xf numFmtId="0" fontId="51" fillId="2" borderId="0" xfId="0" applyFont="1" applyFill="1"/>
    <xf numFmtId="0" fontId="1" fillId="2" borderId="2" xfId="0" applyFont="1" applyFill="1" applyBorder="1" applyAlignment="1" applyProtection="1">
      <alignment horizontal="center" vertical="top" wrapText="1"/>
    </xf>
    <xf numFmtId="0" fontId="1" fillId="2" borderId="3"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6"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0"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66" xfId="0" applyFont="1" applyFill="1" applyBorder="1" applyAlignment="1" applyProtection="1">
      <alignment horizontal="center" vertical="center" wrapText="1"/>
    </xf>
    <xf numFmtId="0" fontId="41" fillId="11" borderId="40" xfId="0" applyFont="1" applyFill="1" applyBorder="1" applyAlignment="1" applyProtection="1">
      <alignment horizontal="center" vertical="center"/>
    </xf>
    <xf numFmtId="0" fontId="41" fillId="11" borderId="29" xfId="0" applyFont="1" applyFill="1" applyBorder="1" applyAlignment="1" applyProtection="1">
      <alignment horizontal="center" vertical="center" wrapText="1"/>
    </xf>
    <xf numFmtId="0" fontId="41" fillId="11" borderId="55" xfId="0" applyFont="1" applyFill="1" applyBorder="1" applyAlignment="1" applyProtection="1">
      <alignment horizontal="center" vertical="center" wrapText="1"/>
    </xf>
    <xf numFmtId="0" fontId="38" fillId="8" borderId="55" xfId="4" applyBorder="1" applyAlignment="1" applyProtection="1">
      <alignment horizontal="center" vertical="center"/>
      <protection locked="0"/>
    </xf>
    <xf numFmtId="0" fontId="38" fillId="12" borderId="55" xfId="4" applyFill="1" applyBorder="1" applyAlignment="1" applyProtection="1">
      <alignment horizontal="center" vertical="center"/>
      <protection locked="0"/>
    </xf>
    <xf numFmtId="0" fontId="38" fillId="12" borderId="29" xfId="4" applyFill="1" applyBorder="1" applyAlignment="1" applyProtection="1">
      <alignment horizontal="center" vertical="center" wrapText="1"/>
      <protection locked="0"/>
    </xf>
    <xf numFmtId="0" fontId="41" fillId="11" borderId="52" xfId="0" applyFont="1" applyFill="1" applyBorder="1" applyAlignment="1" applyProtection="1">
      <alignment horizontal="center" vertical="center" wrapText="1"/>
    </xf>
    <xf numFmtId="0" fontId="38" fillId="12" borderId="52" xfId="4" applyFill="1" applyBorder="1" applyAlignment="1" applyProtection="1">
      <alignment horizontal="center" vertical="center"/>
      <protection locked="0"/>
    </xf>
    <xf numFmtId="0" fontId="38" fillId="12" borderId="55" xfId="4" applyFill="1" applyBorder="1" applyAlignment="1" applyProtection="1">
      <alignment horizontal="center" vertical="center" wrapText="1"/>
      <protection locked="0"/>
    </xf>
    <xf numFmtId="0" fontId="41" fillId="11" borderId="51" xfId="0" applyFont="1" applyFill="1" applyBorder="1" applyAlignment="1" applyProtection="1">
      <alignment horizontal="center" vertical="center" wrapText="1"/>
    </xf>
    <xf numFmtId="166" fontId="1" fillId="2" borderId="28" xfId="0" applyNumberFormat="1" applyFont="1" applyFill="1" applyBorder="1" applyAlignment="1" applyProtection="1">
      <alignment horizontal="center" vertical="top" wrapText="1"/>
    </xf>
    <xf numFmtId="166" fontId="1" fillId="2" borderId="29" xfId="0" applyNumberFormat="1" applyFont="1" applyFill="1" applyBorder="1" applyAlignment="1" applyProtection="1">
      <alignment horizontal="center" vertical="top" wrapText="1"/>
    </xf>
    <xf numFmtId="14" fontId="1" fillId="2" borderId="3" xfId="0" applyNumberFormat="1" applyFont="1" applyFill="1" applyBorder="1" applyAlignment="1" applyProtection="1">
      <alignment horizontal="center" vertical="top" wrapText="1"/>
    </xf>
    <xf numFmtId="166" fontId="1" fillId="2" borderId="35" xfId="0" applyNumberFormat="1" applyFont="1" applyFill="1" applyBorder="1" applyAlignment="1" applyProtection="1">
      <alignment horizontal="center" vertical="top" wrapText="1"/>
    </xf>
    <xf numFmtId="0" fontId="1" fillId="2" borderId="11"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0" borderId="29" xfId="0" applyFont="1" applyFill="1" applyBorder="1" applyAlignment="1" applyProtection="1">
      <alignment vertical="center" wrapText="1"/>
    </xf>
    <xf numFmtId="0" fontId="1" fillId="0" borderId="6" xfId="0" applyFont="1" applyFill="1" applyBorder="1" applyAlignment="1" applyProtection="1">
      <alignment vertical="top" wrapText="1"/>
    </xf>
    <xf numFmtId="0" fontId="23" fillId="2" borderId="1" xfId="0" applyFont="1" applyFill="1" applyBorder="1" applyAlignment="1">
      <alignment horizontal="left" vertical="center" wrapText="1"/>
    </xf>
    <xf numFmtId="0" fontId="23" fillId="0" borderId="1" xfId="0" applyFont="1" applyFill="1" applyBorder="1" applyAlignment="1">
      <alignment vertical="center" wrapText="1"/>
    </xf>
    <xf numFmtId="0" fontId="1" fillId="2" borderId="2" xfId="0" applyFont="1" applyFill="1" applyBorder="1" applyAlignment="1" applyProtection="1">
      <alignment horizontal="center"/>
      <protection locked="0"/>
    </xf>
    <xf numFmtId="0" fontId="22" fillId="2" borderId="3" xfId="1" applyFill="1" applyBorder="1" applyAlignment="1" applyProtection="1">
      <alignment horizontal="center"/>
      <protection locked="0"/>
    </xf>
    <xf numFmtId="165" fontId="1" fillId="2" borderId="4" xfId="0" applyNumberFormat="1" applyFont="1" applyFill="1" applyBorder="1" applyAlignment="1" applyProtection="1">
      <alignment horizontal="center"/>
      <protection locked="0"/>
    </xf>
    <xf numFmtId="9" fontId="1" fillId="2" borderId="11" xfId="0" applyNumberFormat="1" applyFont="1" applyFill="1" applyBorder="1" applyAlignment="1" applyProtection="1">
      <alignment horizontal="center" vertical="center" wrapText="1"/>
    </xf>
    <xf numFmtId="0" fontId="46" fillId="8" borderId="29" xfId="4" applyFont="1" applyBorder="1" applyAlignment="1" applyProtection="1">
      <alignment horizontal="center" vertical="center" wrapText="1"/>
      <protection locked="0"/>
    </xf>
    <xf numFmtId="0" fontId="46" fillId="12" borderId="29" xfId="4" applyFont="1" applyFill="1" applyBorder="1" applyAlignment="1" applyProtection="1">
      <alignment horizontal="center" vertical="center" wrapText="1"/>
      <protection locked="0"/>
    </xf>
    <xf numFmtId="9" fontId="23" fillId="2" borderId="14" xfId="0" applyNumberFormat="1" applyFont="1" applyFill="1" applyBorder="1" applyAlignment="1" applyProtection="1">
      <alignment horizontal="center" vertical="center" wrapText="1"/>
    </xf>
    <xf numFmtId="9" fontId="23" fillId="2" borderId="3" xfId="0" applyNumberFormat="1" applyFont="1" applyFill="1" applyBorder="1" applyAlignment="1" applyProtection="1">
      <alignment horizontal="center" vertical="center" wrapText="1"/>
    </xf>
    <xf numFmtId="0" fontId="23" fillId="0" borderId="0" xfId="0" applyFont="1" applyFill="1" applyAlignment="1">
      <alignment vertical="center"/>
    </xf>
    <xf numFmtId="166" fontId="23" fillId="0" borderId="0" xfId="0" applyNumberFormat="1" applyFont="1" applyFill="1" applyAlignment="1">
      <alignment vertical="center"/>
    </xf>
    <xf numFmtId="3" fontId="38" fillId="8" borderId="11" xfId="4" applyNumberFormat="1" applyFont="1" applyBorder="1" applyAlignment="1" applyProtection="1">
      <alignment horizontal="center" vertical="center"/>
      <protection locked="0"/>
    </xf>
    <xf numFmtId="0" fontId="46" fillId="8" borderId="51" xfId="4" applyFont="1" applyBorder="1" applyAlignment="1" applyProtection="1">
      <alignment horizontal="center" vertical="center" wrapText="1"/>
      <protection locked="0"/>
    </xf>
    <xf numFmtId="0" fontId="38" fillId="12" borderId="11" xfId="4"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2" borderId="6"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2" fillId="2" borderId="12" xfId="0" applyFont="1" applyFill="1" applyBorder="1" applyAlignment="1" applyProtection="1">
      <alignment horizontal="right" vertical="center" wrapText="1"/>
    </xf>
    <xf numFmtId="166" fontId="1" fillId="2" borderId="7" xfId="0" applyNumberFormat="1" applyFont="1" applyFill="1" applyBorder="1" applyAlignment="1" applyProtection="1">
      <alignment horizontal="right" vertical="center" wrapText="1"/>
    </xf>
    <xf numFmtId="166" fontId="1" fillId="2" borderId="7" xfId="5" applyNumberFormat="1" applyFont="1" applyFill="1" applyBorder="1" applyAlignment="1" applyProtection="1">
      <alignment vertical="center" wrapText="1"/>
    </xf>
    <xf numFmtId="167" fontId="1" fillId="2" borderId="7" xfId="5" applyNumberFormat="1" applyFont="1" applyFill="1" applyBorder="1" applyAlignment="1" applyProtection="1">
      <alignment vertical="center" wrapText="1"/>
    </xf>
    <xf numFmtId="0" fontId="23" fillId="0" borderId="0" xfId="0" applyFont="1" applyFill="1" applyBorder="1"/>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168" fontId="2" fillId="0" borderId="0" xfId="0" applyNumberFormat="1" applyFont="1" applyFill="1" applyBorder="1" applyAlignment="1" applyProtection="1">
      <alignment horizontal="right" vertical="center" wrapText="1"/>
    </xf>
    <xf numFmtId="0" fontId="1" fillId="0" borderId="0" xfId="0" applyFont="1" applyFill="1" applyBorder="1" applyAlignment="1" applyProtection="1">
      <alignment horizontal="left" vertical="top" wrapText="1"/>
    </xf>
    <xf numFmtId="0" fontId="2" fillId="0" borderId="0" xfId="0" applyFont="1" applyFill="1" applyBorder="1" applyAlignment="1" applyProtection="1">
      <alignment horizontal="right" vertical="center" wrapText="1"/>
    </xf>
    <xf numFmtId="166" fontId="1" fillId="0" borderId="0" xfId="0" applyNumberFormat="1" applyFont="1" applyFill="1" applyBorder="1" applyAlignment="1" applyProtection="1">
      <alignment vertical="top" wrapText="1"/>
    </xf>
    <xf numFmtId="3" fontId="46" fillId="12" borderId="7" xfId="4"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protection locked="0"/>
    </xf>
    <xf numFmtId="0" fontId="22" fillId="0" borderId="1" xfId="1" applyBorder="1" applyAlignment="1" applyProtection="1">
      <alignment horizontal="center"/>
    </xf>
    <xf numFmtId="165" fontId="1" fillId="2" borderId="27" xfId="0" applyNumberFormat="1" applyFont="1" applyFill="1" applyBorder="1" applyAlignment="1" applyProtection="1">
      <alignment horizontal="center"/>
      <protection locked="0"/>
    </xf>
    <xf numFmtId="0" fontId="53" fillId="0" borderId="0" xfId="0" applyFont="1" applyAlignment="1">
      <alignment vertical="center" wrapText="1"/>
    </xf>
    <xf numFmtId="0" fontId="13" fillId="2" borderId="1" xfId="0" applyFont="1" applyFill="1" applyBorder="1" applyAlignment="1">
      <alignment horizontal="left" vertical="center" wrapText="1"/>
    </xf>
    <xf numFmtId="0" fontId="13" fillId="0" borderId="22" xfId="0" applyFont="1" applyFill="1" applyBorder="1" applyAlignment="1">
      <alignment vertical="top" wrapText="1"/>
    </xf>
    <xf numFmtId="0" fontId="13" fillId="0" borderId="30" xfId="0" applyFont="1" applyFill="1" applyBorder="1" applyAlignment="1">
      <alignment vertical="top" wrapText="1"/>
    </xf>
    <xf numFmtId="0" fontId="54" fillId="0" borderId="1" xfId="0" applyFont="1" applyFill="1" applyBorder="1" applyAlignment="1">
      <alignment horizontal="center" vertical="center"/>
    </xf>
    <xf numFmtId="0" fontId="14" fillId="3" borderId="0"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2" borderId="63" xfId="0" applyFont="1" applyFill="1" applyBorder="1" applyAlignment="1" applyProtection="1">
      <alignment horizontal="center" vertical="center" wrapText="1"/>
    </xf>
    <xf numFmtId="0" fontId="1" fillId="2" borderId="65" xfId="0" applyFont="1" applyFill="1" applyBorder="1" applyAlignment="1" applyProtection="1">
      <alignment horizontal="center" vertical="center" wrapText="1"/>
    </xf>
    <xf numFmtId="0" fontId="1" fillId="2" borderId="66" xfId="0" applyFont="1" applyFill="1" applyBorder="1" applyAlignment="1" applyProtection="1">
      <alignment horizontal="center" vertical="center" wrapText="1"/>
    </xf>
    <xf numFmtId="0" fontId="48" fillId="0" borderId="0" xfId="0" applyFont="1"/>
    <xf numFmtId="0" fontId="13" fillId="0" borderId="19" xfId="0" applyFont="1" applyFill="1" applyBorder="1" applyAlignment="1" applyProtection="1">
      <alignment vertical="center" wrapText="1"/>
    </xf>
    <xf numFmtId="0" fontId="13" fillId="2" borderId="3" xfId="0" applyFont="1" applyFill="1" applyBorder="1" applyAlignment="1" applyProtection="1">
      <alignment vertical="center" wrapText="1"/>
    </xf>
    <xf numFmtId="0" fontId="13" fillId="2" borderId="3" xfId="0" applyFont="1" applyFill="1" applyBorder="1" applyAlignment="1" applyProtection="1">
      <alignment horizontal="center" vertical="center"/>
    </xf>
    <xf numFmtId="17" fontId="13" fillId="2" borderId="4" xfId="0" applyNumberFormat="1" applyFont="1" applyFill="1" applyBorder="1" applyAlignment="1" applyProtection="1">
      <alignment horizontal="center"/>
    </xf>
    <xf numFmtId="0" fontId="53" fillId="2" borderId="0" xfId="0" applyFont="1" applyFill="1" applyAlignment="1">
      <alignment vertical="center" wrapText="1"/>
    </xf>
    <xf numFmtId="0" fontId="53" fillId="2" borderId="0" xfId="0" applyFont="1" applyFill="1" applyAlignment="1">
      <alignment vertical="center"/>
    </xf>
    <xf numFmtId="0" fontId="23" fillId="2" borderId="0" xfId="0" applyFont="1" applyFill="1"/>
    <xf numFmtId="0" fontId="23" fillId="2" borderId="0" xfId="0" applyFont="1" applyFill="1" applyBorder="1"/>
    <xf numFmtId="0" fontId="46" fillId="2" borderId="11" xfId="4" applyFont="1" applyFill="1" applyBorder="1" applyAlignment="1" applyProtection="1">
      <alignment horizontal="center" vertical="center"/>
      <protection locked="0"/>
    </xf>
    <xf numFmtId="0" fontId="57" fillId="0" borderId="0" xfId="0" applyFont="1" applyFill="1" applyAlignment="1" applyProtection="1">
      <alignment wrapText="1"/>
    </xf>
    <xf numFmtId="0" fontId="13" fillId="2" borderId="11" xfId="0" applyFont="1" applyFill="1" applyBorder="1" applyAlignment="1" applyProtection="1">
      <alignment horizontal="center" vertical="center" wrapText="1"/>
    </xf>
    <xf numFmtId="0" fontId="56" fillId="0" borderId="21" xfId="0" applyFont="1" applyFill="1" applyBorder="1" applyAlignment="1" applyProtection="1">
      <alignment vertical="top" wrapText="1"/>
    </xf>
    <xf numFmtId="0" fontId="56" fillId="0" borderId="0" xfId="0" applyFont="1" applyFill="1" applyBorder="1" applyAlignment="1" applyProtection="1">
      <alignment vertical="top" wrapText="1"/>
    </xf>
    <xf numFmtId="0" fontId="13" fillId="2" borderId="1" xfId="0" applyFont="1" applyFill="1" applyBorder="1" applyAlignment="1" applyProtection="1">
      <alignment vertical="top" wrapText="1"/>
      <protection locked="0"/>
    </xf>
    <xf numFmtId="0" fontId="48" fillId="0" borderId="0" xfId="0" applyFont="1" applyFill="1" applyAlignment="1">
      <alignment wrapText="1"/>
    </xf>
    <xf numFmtId="0" fontId="55" fillId="0" borderId="0" xfId="0" applyFont="1" applyFill="1" applyAlignment="1">
      <alignment wrapText="1"/>
    </xf>
    <xf numFmtId="0" fontId="53" fillId="0" borderId="0" xfId="0" applyFont="1" applyFill="1" applyAlignment="1">
      <alignment vertical="top" wrapText="1"/>
    </xf>
    <xf numFmtId="0" fontId="54" fillId="2" borderId="1" xfId="0" applyFont="1" applyFill="1" applyBorder="1" applyAlignment="1">
      <alignment horizontal="center" vertical="center"/>
    </xf>
    <xf numFmtId="0" fontId="53" fillId="2" borderId="0" xfId="0" applyFont="1" applyFill="1" applyAlignment="1">
      <alignment vertical="top" wrapText="1"/>
    </xf>
    <xf numFmtId="3" fontId="43" fillId="8" borderId="11" xfId="4" applyNumberFormat="1" applyFont="1" applyBorder="1" applyAlignment="1" applyProtection="1">
      <alignment horizontal="center" vertical="center"/>
      <protection locked="0"/>
    </xf>
    <xf numFmtId="3" fontId="43" fillId="8" borderId="7" xfId="4" applyNumberFormat="1" applyFont="1" applyBorder="1" applyAlignment="1" applyProtection="1">
      <alignment horizontal="center" vertical="center"/>
      <protection locked="0"/>
    </xf>
    <xf numFmtId="0" fontId="14" fillId="3" borderId="0" xfId="0" applyFont="1" applyFill="1" applyBorder="1" applyAlignment="1" applyProtection="1">
      <alignment horizontal="right"/>
    </xf>
    <xf numFmtId="0" fontId="14" fillId="2" borderId="1" xfId="0" applyFont="1" applyFill="1" applyBorder="1" applyAlignment="1" applyProtection="1">
      <alignment horizontal="center"/>
    </xf>
    <xf numFmtId="0" fontId="46" fillId="12" borderId="51" xfId="4" applyFont="1" applyFill="1" applyBorder="1" applyAlignment="1" applyProtection="1">
      <alignment horizontal="center" vertical="center" wrapText="1"/>
      <protection locked="0"/>
    </xf>
    <xf numFmtId="0" fontId="59" fillId="12" borderId="51" xfId="4" applyFont="1" applyFill="1" applyBorder="1" applyAlignment="1" applyProtection="1">
      <alignment vertical="center" wrapText="1"/>
      <protection locked="0"/>
    </xf>
    <xf numFmtId="0" fontId="38" fillId="8" borderId="34" xfId="4" applyBorder="1" applyAlignment="1" applyProtection="1">
      <alignment horizontal="center" vertical="center"/>
      <protection locked="0"/>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3" fillId="2" borderId="11" xfId="0" applyFont="1" applyFill="1" applyBorder="1" applyAlignment="1" applyProtection="1">
      <alignment horizontal="center" vertical="center" wrapText="1"/>
    </xf>
    <xf numFmtId="0" fontId="23" fillId="0" borderId="0" xfId="0" applyFont="1" applyFill="1" applyAlignment="1">
      <alignment vertical="center" wrapText="1"/>
    </xf>
    <xf numFmtId="166" fontId="1" fillId="0" borderId="7" xfId="0" applyNumberFormat="1" applyFont="1" applyFill="1" applyBorder="1" applyAlignment="1" applyProtection="1">
      <alignment horizontal="right" vertical="center" wrapText="1"/>
    </xf>
    <xf numFmtId="166" fontId="1" fillId="0" borderId="13" xfId="0" applyNumberFormat="1" applyFont="1" applyFill="1" applyBorder="1" applyAlignment="1" applyProtection="1">
      <alignment vertical="center" wrapText="1"/>
    </xf>
    <xf numFmtId="0" fontId="0" fillId="0" borderId="0" xfId="0" applyFill="1" applyAlignment="1">
      <alignment vertical="top" wrapText="1"/>
    </xf>
    <xf numFmtId="0" fontId="58" fillId="0" borderId="0" xfId="0" applyFont="1" applyFill="1" applyBorder="1" applyAlignment="1">
      <alignment vertical="top" wrapText="1"/>
    </xf>
    <xf numFmtId="0" fontId="13" fillId="0" borderId="4" xfId="0" applyFont="1" applyFill="1" applyBorder="1" applyAlignment="1" applyProtection="1">
      <alignment vertical="center" wrapText="1"/>
    </xf>
    <xf numFmtId="0" fontId="13" fillId="2" borderId="4" xfId="0" applyFont="1" applyFill="1" applyBorder="1" applyAlignment="1" applyProtection="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53" fillId="0" borderId="0" xfId="0" applyFont="1" applyFill="1" applyProtection="1"/>
    <xf numFmtId="0" fontId="0" fillId="0" borderId="0" xfId="0" applyFill="1" applyProtection="1"/>
    <xf numFmtId="0" fontId="1" fillId="2" borderId="5" xfId="0" applyFont="1" applyFill="1" applyBorder="1" applyAlignment="1" applyProtection="1">
      <alignment horizontal="left" vertical="center" wrapText="1"/>
    </xf>
    <xf numFmtId="0" fontId="13" fillId="2" borderId="14" xfId="0" applyFont="1" applyFill="1" applyBorder="1" applyAlignment="1" applyProtection="1">
      <alignment vertical="center" wrapText="1"/>
    </xf>
    <xf numFmtId="0" fontId="23" fillId="0" borderId="0" xfId="0" applyFont="1" applyAlignment="1">
      <alignment vertical="top"/>
    </xf>
    <xf numFmtId="0" fontId="1" fillId="3" borderId="21" xfId="0" applyFont="1" applyFill="1" applyBorder="1" applyAlignment="1" applyProtection="1">
      <alignment horizontal="left" vertical="top"/>
    </xf>
    <xf numFmtId="0" fontId="2" fillId="3" borderId="22" xfId="0" applyFont="1" applyFill="1" applyBorder="1" applyAlignment="1" applyProtection="1">
      <alignment horizontal="left" vertical="top" wrapText="1"/>
    </xf>
    <xf numFmtId="0" fontId="0" fillId="2" borderId="1" xfId="0" applyFill="1" applyBorder="1" applyAlignment="1">
      <alignment horizontal="center" vertical="top"/>
    </xf>
    <xf numFmtId="0" fontId="1" fillId="3" borderId="22" xfId="0" applyFont="1" applyFill="1" applyBorder="1" applyAlignment="1" applyProtection="1">
      <alignment horizontal="left" vertical="top"/>
    </xf>
    <xf numFmtId="0" fontId="0" fillId="0" borderId="0" xfId="0" applyAlignment="1">
      <alignment vertical="top"/>
    </xf>
    <xf numFmtId="0" fontId="0" fillId="0" borderId="1" xfId="0" applyFill="1" applyBorder="1" applyAlignment="1">
      <alignment horizontal="center" vertical="top"/>
    </xf>
    <xf numFmtId="0" fontId="13" fillId="2" borderId="1" xfId="0" applyFont="1" applyFill="1" applyBorder="1" applyAlignment="1">
      <alignment horizontal="left" vertical="top" wrapText="1"/>
    </xf>
    <xf numFmtId="0" fontId="23" fillId="0" borderId="15" xfId="0" applyFont="1" applyBorder="1" applyAlignment="1">
      <alignment horizontal="center" vertical="center" wrapText="1"/>
    </xf>
    <xf numFmtId="0" fontId="23" fillId="0" borderId="27" xfId="0" applyFont="1" applyBorder="1" applyAlignment="1">
      <alignment horizontal="center" vertical="center" wrapText="1"/>
    </xf>
    <xf numFmtId="0" fontId="13" fillId="2" borderId="15" xfId="0" applyFont="1" applyFill="1" applyBorder="1" applyAlignment="1" applyProtection="1">
      <alignment horizontal="center"/>
    </xf>
    <xf numFmtId="0" fontId="13" fillId="2" borderId="14" xfId="0" applyFont="1" applyFill="1" applyBorder="1" applyAlignment="1" applyProtection="1">
      <alignment horizontal="center"/>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3" fillId="0" borderId="0" xfId="0" applyFont="1" applyFill="1" applyAlignment="1">
      <alignment horizontal="left"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4"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2" fillId="2" borderId="42"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166" fontId="2" fillId="0" borderId="42" xfId="0" applyNumberFormat="1" applyFont="1" applyFill="1" applyBorder="1" applyAlignment="1" applyProtection="1">
      <alignment horizontal="center" vertical="center" wrapText="1"/>
    </xf>
    <xf numFmtId="166" fontId="2" fillId="0" borderId="30" xfId="0" applyNumberFormat="1" applyFont="1" applyFill="1" applyBorder="1" applyAlignment="1" applyProtection="1">
      <alignment horizontal="center" vertical="center" wrapText="1"/>
    </xf>
    <xf numFmtId="0" fontId="9" fillId="3" borderId="0" xfId="0" applyFont="1" applyFill="1" applyBorder="1" applyAlignment="1" applyProtection="1">
      <alignment horizontal="center"/>
    </xf>
    <xf numFmtId="0" fontId="9" fillId="3" borderId="21"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166" fontId="13" fillId="2" borderId="42" xfId="0" applyNumberFormat="1" applyFont="1" applyFill="1" applyBorder="1" applyAlignment="1" applyProtection="1">
      <alignment horizontal="center" vertical="top" wrapText="1"/>
      <protection locked="0"/>
    </xf>
    <xf numFmtId="166" fontId="13" fillId="2" borderId="30" xfId="0" applyNumberFormat="1" applyFont="1" applyFill="1" applyBorder="1" applyAlignment="1" applyProtection="1">
      <alignment horizontal="center" vertical="top" wrapText="1"/>
      <protection locked="0"/>
    </xf>
    <xf numFmtId="166" fontId="1" fillId="0" borderId="42" xfId="0" applyNumberFormat="1" applyFont="1" applyFill="1" applyBorder="1" applyAlignment="1" applyProtection="1">
      <alignment horizontal="center" vertical="center" wrapText="1"/>
      <protection locked="0"/>
    </xf>
    <xf numFmtId="166" fontId="1" fillId="0" borderId="30" xfId="0" applyNumberFormat="1"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0" borderId="42"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21"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13" fillId="3" borderId="0" xfId="0" applyFont="1" applyFill="1" applyBorder="1" applyAlignment="1" applyProtection="1">
      <alignment horizontal="left" vertical="top" wrapText="1"/>
    </xf>
    <xf numFmtId="0" fontId="14" fillId="2" borderId="31"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3" fillId="2" borderId="61" xfId="0" applyFont="1" applyFill="1" applyBorder="1" applyAlignment="1" applyProtection="1">
      <alignment horizontal="left" vertical="center" wrapText="1"/>
    </xf>
    <xf numFmtId="0" fontId="48" fillId="2" borderId="17"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xf>
    <xf numFmtId="0" fontId="13" fillId="0" borderId="67"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3" fillId="2" borderId="42" xfId="0" applyFont="1" applyFill="1" applyBorder="1" applyAlignment="1" applyProtection="1">
      <alignment horizontal="left" vertical="top" wrapText="1"/>
    </xf>
    <xf numFmtId="0" fontId="13" fillId="2" borderId="16" xfId="0" applyFont="1" applyFill="1" applyBorder="1" applyAlignment="1" applyProtection="1">
      <alignment horizontal="left" vertical="top" wrapText="1"/>
    </xf>
    <xf numFmtId="0" fontId="13" fillId="2" borderId="3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3" fillId="2" borderId="31" xfId="0" applyFont="1" applyFill="1" applyBorder="1" applyAlignment="1" applyProtection="1">
      <alignment horizontal="left" vertical="center" wrapText="1"/>
    </xf>
    <xf numFmtId="0" fontId="13" fillId="2" borderId="17" xfId="0" applyFont="1" applyFill="1" applyBorder="1" applyAlignment="1" applyProtection="1">
      <alignment horizontal="left" vertical="center" wrapText="1"/>
    </xf>
    <xf numFmtId="3" fontId="6" fillId="0" borderId="0" xfId="0" applyNumberFormat="1" applyFont="1" applyFill="1" applyBorder="1" applyAlignment="1" applyProtection="1">
      <alignment vertical="top" wrapText="1"/>
      <protection locked="0"/>
    </xf>
    <xf numFmtId="0" fontId="32" fillId="3" borderId="0" xfId="0" applyFont="1" applyFill="1" applyAlignment="1">
      <alignment horizontal="left" wrapText="1"/>
    </xf>
    <xf numFmtId="0" fontId="13" fillId="0" borderId="6"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32" fillId="3" borderId="0" xfId="0" applyFont="1" applyFill="1" applyAlignment="1">
      <alignment horizontal="left"/>
    </xf>
    <xf numFmtId="0" fontId="33" fillId="3" borderId="0" xfId="0" applyFont="1" applyFill="1" applyAlignment="1">
      <alignment horizontal="left"/>
    </xf>
    <xf numFmtId="0" fontId="13" fillId="2" borderId="12" xfId="0" applyFont="1" applyFill="1" applyBorder="1" applyAlignment="1" applyProtection="1">
      <alignment horizontal="left" vertical="top" wrapText="1"/>
    </xf>
    <xf numFmtId="0" fontId="13" fillId="2" borderId="13" xfId="0" applyFont="1" applyFill="1" applyBorder="1" applyAlignment="1" applyProtection="1">
      <alignment horizontal="left" vertical="top" wrapText="1"/>
    </xf>
    <xf numFmtId="0" fontId="13" fillId="3" borderId="0" xfId="0" applyFont="1" applyFill="1" applyBorder="1" applyAlignment="1" applyProtection="1">
      <alignment horizontal="center"/>
    </xf>
    <xf numFmtId="0" fontId="6"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1" fillId="0" borderId="42"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42" xfId="0"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13" fillId="0" borderId="42"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 fillId="2" borderId="42"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42" xfId="0" applyFont="1" applyFill="1" applyBorder="1" applyAlignment="1" applyProtection="1">
      <alignment vertical="center" wrapText="1"/>
    </xf>
    <xf numFmtId="0" fontId="1" fillId="2" borderId="30" xfId="0" applyFont="1" applyFill="1" applyBorder="1" applyAlignment="1" applyProtection="1">
      <alignment vertical="center" wrapText="1"/>
    </xf>
    <xf numFmtId="0" fontId="13" fillId="2" borderId="42" xfId="0" applyFont="1" applyFill="1" applyBorder="1" applyAlignment="1" applyProtection="1">
      <alignment horizontal="center" vertical="center" wrapText="1"/>
    </xf>
    <xf numFmtId="0" fontId="13" fillId="2" borderId="30" xfId="0" applyFont="1" applyFill="1" applyBorder="1" applyAlignment="1" applyProtection="1">
      <alignment horizontal="center" vertical="center" wrapText="1"/>
    </xf>
    <xf numFmtId="0" fontId="48" fillId="2" borderId="42" xfId="0" applyFont="1" applyFill="1" applyBorder="1" applyAlignment="1" applyProtection="1">
      <alignment horizontal="center" vertical="center" wrapText="1"/>
    </xf>
    <xf numFmtId="0" fontId="48" fillId="2" borderId="30" xfId="0" applyFont="1" applyFill="1" applyBorder="1" applyAlignment="1" applyProtection="1">
      <alignment horizontal="center" vertical="center" wrapText="1"/>
    </xf>
    <xf numFmtId="0" fontId="10" fillId="3" borderId="19" xfId="0" applyFont="1" applyFill="1" applyBorder="1" applyAlignment="1" applyProtection="1">
      <alignment horizontal="center" wrapText="1"/>
    </xf>
    <xf numFmtId="0" fontId="2" fillId="3" borderId="24" xfId="0" applyFont="1" applyFill="1" applyBorder="1" applyAlignment="1" applyProtection="1">
      <alignment horizontal="center" vertical="center" wrapText="1"/>
    </xf>
    <xf numFmtId="0" fontId="22" fillId="0" borderId="42" xfId="1" applyFill="1" applyBorder="1" applyAlignment="1" applyProtection="1">
      <alignment horizontal="center"/>
      <protection locked="0"/>
    </xf>
    <xf numFmtId="0" fontId="1" fillId="0" borderId="16" xfId="0" applyFont="1" applyFill="1" applyBorder="1" applyAlignment="1" applyProtection="1">
      <alignment horizontal="center"/>
      <protection locked="0"/>
    </xf>
    <xf numFmtId="0" fontId="1" fillId="0"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42"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10" fillId="0" borderId="42"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22" fillId="2" borderId="42" xfId="1" applyFill="1" applyBorder="1" applyAlignment="1" applyProtection="1">
      <alignment horizontal="center"/>
      <protection locked="0"/>
    </xf>
    <xf numFmtId="0" fontId="1" fillId="2" borderId="42" xfId="0" applyFont="1" applyFill="1" applyBorder="1" applyAlignment="1" applyProtection="1">
      <alignment vertical="top" wrapText="1"/>
    </xf>
    <xf numFmtId="0" fontId="1" fillId="2" borderId="30" xfId="0" applyFont="1" applyFill="1" applyBorder="1" applyAlignment="1" applyProtection="1">
      <alignment vertical="top" wrapText="1"/>
    </xf>
    <xf numFmtId="0" fontId="1" fillId="2" borderId="42" xfId="0" applyFont="1" applyFill="1" applyBorder="1" applyAlignment="1" applyProtection="1">
      <alignment horizontal="center" vertical="top" wrapText="1"/>
    </xf>
    <xf numFmtId="0" fontId="1" fillId="2" borderId="30" xfId="0" applyFont="1" applyFill="1" applyBorder="1" applyAlignment="1" applyProtection="1">
      <alignment horizontal="center" vertical="top" wrapText="1"/>
    </xf>
    <xf numFmtId="0" fontId="13" fillId="2" borderId="42" xfId="0" applyFont="1" applyFill="1" applyBorder="1" applyAlignment="1" applyProtection="1">
      <alignment horizontal="center" vertical="top" wrapText="1"/>
    </xf>
    <xf numFmtId="0" fontId="13" fillId="2" borderId="30" xfId="0" applyFont="1" applyFill="1" applyBorder="1" applyAlignment="1" applyProtection="1">
      <alignment horizontal="center" vertical="top" wrapText="1"/>
    </xf>
    <xf numFmtId="0" fontId="1" fillId="2" borderId="42"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0" borderId="42"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3" fillId="0" borderId="42" xfId="0" applyFont="1" applyFill="1" applyBorder="1" applyAlignment="1" applyProtection="1">
      <alignment horizontal="center" vertical="top" wrapText="1"/>
    </xf>
    <xf numFmtId="0" fontId="13" fillId="0" borderId="30" xfId="0" applyFont="1" applyFill="1" applyBorder="1" applyAlignment="1" applyProtection="1">
      <alignment horizontal="center" vertical="top" wrapText="1"/>
    </xf>
    <xf numFmtId="0" fontId="48" fillId="2" borderId="42" xfId="0" applyFont="1" applyFill="1" applyBorder="1" applyAlignment="1" applyProtection="1">
      <alignment horizontal="center" vertical="top" wrapText="1"/>
    </xf>
    <xf numFmtId="0" fontId="48" fillId="2" borderId="30" xfId="0" applyFont="1" applyFill="1" applyBorder="1" applyAlignment="1" applyProtection="1">
      <alignment horizontal="center" vertical="top" wrapText="1"/>
    </xf>
    <xf numFmtId="0" fontId="0" fillId="0" borderId="42" xfId="0" applyBorder="1" applyAlignment="1">
      <alignment horizontal="center"/>
    </xf>
    <xf numFmtId="0" fontId="0" fillId="0" borderId="16" xfId="0" applyBorder="1" applyAlignment="1">
      <alignment horizontal="center"/>
    </xf>
    <xf numFmtId="0" fontId="0" fillId="0" borderId="30" xfId="0" applyBorder="1" applyAlignment="1">
      <alignment horizontal="center"/>
    </xf>
    <xf numFmtId="0" fontId="1" fillId="0" borderId="42"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0" fontId="1" fillId="2" borderId="32"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50" xfId="0" applyFont="1" applyFill="1" applyBorder="1" applyAlignment="1" applyProtection="1">
      <alignment horizontal="center" vertical="center" wrapText="1"/>
    </xf>
    <xf numFmtId="0" fontId="1" fillId="2" borderId="52" xfId="0" applyFont="1" applyFill="1" applyBorder="1" applyAlignment="1" applyProtection="1">
      <alignment horizontal="center" vertical="center" wrapText="1"/>
    </xf>
    <xf numFmtId="0" fontId="2" fillId="14" borderId="42" xfId="0" applyFont="1" applyFill="1" applyBorder="1" applyAlignment="1" applyProtection="1">
      <alignment horizontal="center" vertical="center" wrapText="1"/>
    </xf>
    <xf numFmtId="0" fontId="2" fillId="14" borderId="16" xfId="0" applyFont="1" applyFill="1" applyBorder="1" applyAlignment="1" applyProtection="1">
      <alignment horizontal="center" vertical="center" wrapText="1"/>
    </xf>
    <xf numFmtId="0" fontId="2" fillId="14" borderId="24" xfId="0" applyFont="1" applyFill="1" applyBorder="1" applyAlignment="1" applyProtection="1">
      <alignment horizontal="center" vertical="center" wrapText="1"/>
    </xf>
    <xf numFmtId="0" fontId="2" fillId="14" borderId="30"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43"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top" wrapText="1"/>
    </xf>
    <xf numFmtId="0" fontId="13" fillId="0" borderId="19" xfId="0" applyFont="1" applyFill="1" applyBorder="1" applyAlignment="1" applyProtection="1">
      <alignment horizontal="center" vertical="top" wrapText="1"/>
    </xf>
    <xf numFmtId="0" fontId="13" fillId="2" borderId="41" xfId="0" applyFont="1" applyFill="1" applyBorder="1" applyAlignment="1" applyProtection="1">
      <alignment horizontal="left" vertical="center" wrapText="1"/>
    </xf>
    <xf numFmtId="0" fontId="13" fillId="2" borderId="68" xfId="0" applyFont="1" applyFill="1" applyBorder="1" applyAlignment="1" applyProtection="1">
      <alignment horizontal="left" vertical="center" wrapText="1"/>
    </xf>
    <xf numFmtId="0" fontId="13" fillId="2" borderId="35" xfId="0" applyFont="1" applyFill="1" applyBorder="1" applyAlignment="1" applyProtection="1">
      <alignment horizontal="left" vertical="center" wrapText="1"/>
    </xf>
    <xf numFmtId="0" fontId="48" fillId="2" borderId="35" xfId="0" applyFont="1" applyFill="1" applyBorder="1" applyAlignment="1" applyProtection="1">
      <alignment horizontal="left" vertical="center" wrapText="1"/>
    </xf>
    <xf numFmtId="0" fontId="2" fillId="13" borderId="42" xfId="0" applyFont="1" applyFill="1" applyBorder="1" applyAlignment="1" applyProtection="1">
      <alignment horizontal="center" vertical="center" wrapText="1"/>
    </xf>
    <xf numFmtId="0" fontId="2" fillId="13" borderId="16" xfId="0" applyFont="1" applyFill="1" applyBorder="1" applyAlignment="1" applyProtection="1">
      <alignment horizontal="center" vertical="center" wrapText="1"/>
    </xf>
    <xf numFmtId="0" fontId="2" fillId="13" borderId="19" xfId="0" applyFont="1" applyFill="1" applyBorder="1" applyAlignment="1" applyProtection="1">
      <alignment horizontal="center" vertical="center" wrapText="1"/>
    </xf>
    <xf numFmtId="0" fontId="2" fillId="13" borderId="20" xfId="0"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wrapText="1"/>
    </xf>
    <xf numFmtId="0" fontId="2" fillId="13" borderId="30" xfId="0" applyFont="1" applyFill="1" applyBorder="1" applyAlignment="1" applyProtection="1">
      <alignment horizontal="center" vertical="center" wrapText="1"/>
    </xf>
    <xf numFmtId="0" fontId="1" fillId="2" borderId="63" xfId="0" applyFont="1" applyFill="1" applyBorder="1" applyAlignment="1" applyProtection="1">
      <alignment horizontal="center" vertical="center" wrapText="1"/>
    </xf>
    <xf numFmtId="0" fontId="1" fillId="2" borderId="64" xfId="0" applyFont="1" applyFill="1" applyBorder="1" applyAlignment="1" applyProtection="1">
      <alignment horizontal="center" vertical="center" wrapText="1"/>
    </xf>
    <xf numFmtId="0" fontId="1" fillId="2" borderId="65" xfId="0" applyFont="1" applyFill="1" applyBorder="1" applyAlignment="1" applyProtection="1">
      <alignment horizontal="center" vertical="center" wrapText="1"/>
    </xf>
    <xf numFmtId="0" fontId="1" fillId="2" borderId="6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2" borderId="61"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0" fillId="0" borderId="16" xfId="0" applyBorder="1" applyAlignment="1"/>
    <xf numFmtId="0" fontId="0" fillId="0" borderId="30" xfId="0" applyBorder="1" applyAlignment="1"/>
    <xf numFmtId="0" fontId="33" fillId="3" borderId="19" xfId="0" applyFont="1" applyFill="1" applyBorder="1" applyAlignment="1">
      <alignment horizontal="center"/>
    </xf>
    <xf numFmtId="0" fontId="10"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2" fillId="14" borderId="42" xfId="0" applyFont="1" applyFill="1" applyBorder="1" applyAlignment="1">
      <alignment horizontal="center" vertical="center" wrapText="1"/>
    </xf>
    <xf numFmtId="0" fontId="32" fillId="14" borderId="16" xfId="0" applyFont="1" applyFill="1" applyBorder="1" applyAlignment="1">
      <alignment horizontal="center" vertical="center" wrapText="1"/>
    </xf>
    <xf numFmtId="0" fontId="32" fillId="14" borderId="19" xfId="0" applyFont="1" applyFill="1" applyBorder="1" applyAlignment="1">
      <alignment horizontal="center" vertical="center" wrapText="1"/>
    </xf>
    <xf numFmtId="0" fontId="32" fillId="14" borderId="30" xfId="0" applyFont="1" applyFill="1" applyBorder="1" applyAlignment="1">
      <alignment horizontal="center" vertical="center" wrapText="1"/>
    </xf>
    <xf numFmtId="0" fontId="34" fillId="4" borderId="1" xfId="0" applyFont="1" applyFill="1" applyBorder="1" applyAlignment="1">
      <alignment horizontal="center"/>
    </xf>
    <xf numFmtId="0" fontId="27" fillId="0" borderId="42" xfId="0" applyFont="1" applyFill="1" applyBorder="1" applyAlignment="1">
      <alignment horizontal="center"/>
    </xf>
    <xf numFmtId="0" fontId="27" fillId="0" borderId="53" xfId="0" applyFont="1" applyFill="1" applyBorder="1" applyAlignment="1">
      <alignment horizontal="center"/>
    </xf>
    <xf numFmtId="0" fontId="30" fillId="3" borderId="24" xfId="0" applyFont="1" applyFill="1" applyBorder="1" applyAlignment="1"/>
    <xf numFmtId="0" fontId="49" fillId="4" borderId="1" xfId="0" applyFont="1" applyFill="1" applyBorder="1" applyAlignment="1">
      <alignment horizontal="center"/>
    </xf>
    <xf numFmtId="0" fontId="38" fillId="12" borderId="50" xfId="4" applyFill="1" applyBorder="1" applyAlignment="1" applyProtection="1">
      <alignment horizontal="center" vertical="center" wrapText="1"/>
      <protection locked="0"/>
    </xf>
    <xf numFmtId="0" fontId="38" fillId="12" borderId="55" xfId="4" applyFill="1" applyBorder="1" applyAlignment="1" applyProtection="1">
      <alignment horizontal="center" vertical="center" wrapText="1"/>
      <protection locked="0"/>
    </xf>
    <xf numFmtId="0" fontId="39" fillId="0" borderId="0" xfId="0" applyFont="1" applyAlignment="1" applyProtection="1">
      <alignment horizontal="left"/>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41" fillId="11" borderId="40" xfId="0" applyFont="1" applyFill="1" applyBorder="1" applyAlignment="1" applyProtection="1">
      <alignment horizontal="center" vertical="center" wrapText="1"/>
    </xf>
    <xf numFmtId="0" fontId="41" fillId="11" borderId="58" xfId="0" applyFont="1" applyFill="1" applyBorder="1" applyAlignment="1" applyProtection="1">
      <alignment horizontal="center" vertical="center" wrapText="1"/>
    </xf>
    <xf numFmtId="0" fontId="38" fillId="12" borderId="39" xfId="4" applyFill="1" applyBorder="1" applyAlignment="1" applyProtection="1">
      <alignment horizontal="center" wrapText="1"/>
      <protection locked="0"/>
    </xf>
    <xf numFmtId="0" fontId="38" fillId="12" borderId="59" xfId="4" applyFill="1" applyBorder="1" applyAlignment="1" applyProtection="1">
      <alignment horizontal="center" wrapText="1"/>
      <protection locked="0"/>
    </xf>
    <xf numFmtId="0" fontId="38" fillId="12" borderId="36" xfId="4" applyFill="1" applyBorder="1" applyAlignment="1" applyProtection="1">
      <alignment horizontal="center" wrapText="1"/>
      <protection locked="0"/>
    </xf>
    <xf numFmtId="0" fontId="38" fillId="12" borderId="43"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38" fillId="12" borderId="39" xfId="4" applyFill="1" applyBorder="1" applyAlignment="1" applyProtection="1">
      <alignment horizontal="center" vertical="center" wrapText="1"/>
      <protection locked="0"/>
    </xf>
    <xf numFmtId="0" fontId="38" fillId="12" borderId="59" xfId="4" applyFill="1" applyBorder="1" applyAlignment="1" applyProtection="1">
      <alignment horizontal="center" vertical="center" wrapText="1"/>
      <protection locked="0"/>
    </xf>
    <xf numFmtId="0" fontId="46" fillId="8" borderId="39" xfId="4" applyFont="1" applyBorder="1" applyAlignment="1" applyProtection="1">
      <alignment horizontal="center" vertical="center"/>
      <protection locked="0"/>
    </xf>
    <xf numFmtId="0" fontId="46" fillId="8" borderId="59" xfId="4" applyFont="1" applyBorder="1" applyAlignment="1" applyProtection="1">
      <alignment horizontal="center" vertical="center"/>
      <protection locked="0"/>
    </xf>
    <xf numFmtId="0" fontId="46" fillId="12" borderId="39" xfId="4" applyFont="1" applyFill="1" applyBorder="1" applyAlignment="1" applyProtection="1">
      <alignment horizontal="center" vertical="center"/>
      <protection locked="0"/>
    </xf>
    <xf numFmtId="0" fontId="46" fillId="12" borderId="59" xfId="4" applyFont="1" applyFill="1" applyBorder="1" applyAlignment="1" applyProtection="1">
      <alignment horizontal="center" vertical="center"/>
      <protection locked="0"/>
    </xf>
    <xf numFmtId="0" fontId="46" fillId="12" borderId="39" xfId="4" applyFont="1" applyFill="1" applyBorder="1" applyAlignment="1" applyProtection="1">
      <alignment horizontal="center" vertical="center" wrapText="1"/>
      <protection locked="0"/>
    </xf>
    <xf numFmtId="0" fontId="46" fillId="12" borderId="59" xfId="4" applyFont="1" applyFill="1" applyBorder="1" applyAlignment="1" applyProtection="1">
      <alignment horizontal="center" vertical="center" wrapText="1"/>
      <protection locked="0"/>
    </xf>
    <xf numFmtId="0" fontId="38" fillId="8" borderId="39" xfId="4" applyBorder="1" applyAlignment="1" applyProtection="1">
      <alignment horizontal="center" vertical="center" wrapText="1"/>
      <protection locked="0"/>
    </xf>
    <xf numFmtId="0" fontId="38" fillId="8" borderId="59" xfId="4" applyBorder="1" applyAlignment="1" applyProtection="1">
      <alignment horizontal="center" vertical="center" wrapText="1"/>
      <protection locked="0"/>
    </xf>
    <xf numFmtId="0" fontId="38" fillId="8" borderId="36" xfId="4" applyBorder="1" applyAlignment="1" applyProtection="1">
      <alignment horizontal="center" vertical="center" wrapText="1"/>
      <protection locked="0"/>
    </xf>
    <xf numFmtId="0" fontId="38" fillId="8" borderId="43" xfId="4" applyBorder="1" applyAlignment="1" applyProtection="1">
      <alignment horizontal="center" vertical="center" wrapText="1"/>
      <protection locked="0"/>
    </xf>
    <xf numFmtId="0" fontId="59" fillId="12" borderId="39" xfId="4" applyFont="1" applyFill="1" applyBorder="1" applyAlignment="1" applyProtection="1">
      <alignment horizontal="center" vertical="center" wrapText="1"/>
      <protection locked="0"/>
    </xf>
    <xf numFmtId="0" fontId="59" fillId="12" borderId="59" xfId="4" applyFont="1" applyFill="1" applyBorder="1" applyAlignment="1" applyProtection="1">
      <alignment horizontal="center" vertical="center" wrapText="1"/>
      <protection locked="0"/>
    </xf>
    <xf numFmtId="0" fontId="41" fillId="11" borderId="29" xfId="0" applyFont="1" applyFill="1" applyBorder="1" applyAlignment="1" applyProtection="1">
      <alignment horizontal="center" vertical="center" wrapText="1"/>
    </xf>
    <xf numFmtId="0" fontId="41" fillId="11" borderId="52" xfId="0" applyFont="1" applyFill="1" applyBorder="1" applyAlignment="1" applyProtection="1">
      <alignment horizontal="center" vertical="center" wrapText="1"/>
    </xf>
    <xf numFmtId="0" fontId="41" fillId="11" borderId="40" xfId="0" applyFont="1" applyFill="1" applyBorder="1" applyAlignment="1" applyProtection="1">
      <alignment horizontal="center" vertical="center"/>
    </xf>
    <xf numFmtId="0" fontId="41" fillId="11" borderId="58" xfId="0" applyFont="1" applyFill="1" applyBorder="1" applyAlignment="1" applyProtection="1">
      <alignment horizontal="center" vertical="center"/>
    </xf>
    <xf numFmtId="0" fontId="38" fillId="12" borderId="36" xfId="4" applyFill="1" applyBorder="1" applyAlignment="1" applyProtection="1">
      <alignment horizontal="center" vertical="center" wrapText="1"/>
      <protection locked="0"/>
    </xf>
    <xf numFmtId="0" fontId="38" fillId="12" borderId="43" xfId="4" applyFill="1" applyBorder="1" applyAlignment="1" applyProtection="1">
      <alignment horizontal="center" vertical="center" wrapText="1"/>
      <protection locked="0"/>
    </xf>
    <xf numFmtId="0" fontId="46" fillId="8" borderId="29" xfId="4" applyFont="1" applyBorder="1" applyAlignment="1" applyProtection="1">
      <alignment horizontal="center" vertical="center" wrapText="1"/>
      <protection locked="0"/>
    </xf>
    <xf numFmtId="0" fontId="46" fillId="8" borderId="52" xfId="4" applyFont="1" applyBorder="1" applyAlignment="1" applyProtection="1">
      <alignment horizontal="center" vertical="center" wrapText="1"/>
      <protection locked="0"/>
    </xf>
    <xf numFmtId="0" fontId="46" fillId="12" borderId="29" xfId="4" applyFont="1" applyFill="1" applyBorder="1" applyAlignment="1" applyProtection="1">
      <alignment horizontal="center" vertical="center" wrapText="1"/>
      <protection locked="0"/>
    </xf>
    <xf numFmtId="0" fontId="46" fillId="12" borderId="52" xfId="4" applyFont="1" applyFill="1" applyBorder="1" applyAlignment="1" applyProtection="1">
      <alignment horizontal="center" vertical="center" wrapText="1"/>
      <protection locked="0"/>
    </xf>
    <xf numFmtId="0" fontId="41" fillId="11" borderId="48" xfId="0" applyFont="1" applyFill="1" applyBorder="1" applyAlignment="1" applyProtection="1">
      <alignment horizontal="center" vertical="center"/>
    </xf>
    <xf numFmtId="0" fontId="41" fillId="11" borderId="47" xfId="0" applyFont="1" applyFill="1" applyBorder="1" applyAlignment="1" applyProtection="1">
      <alignment horizontal="center" vertical="center" wrapText="1"/>
    </xf>
    <xf numFmtId="0" fontId="41" fillId="11" borderId="49" xfId="0" applyFont="1" applyFill="1" applyBorder="1" applyAlignment="1" applyProtection="1">
      <alignment horizontal="center" vertical="center"/>
    </xf>
    <xf numFmtId="0" fontId="0" fillId="0" borderId="28" xfId="0" applyBorder="1" applyAlignment="1" applyProtection="1">
      <alignment horizontal="left" vertical="center" wrapText="1"/>
    </xf>
    <xf numFmtId="0" fontId="38" fillId="12" borderId="51" xfId="4" applyFill="1" applyBorder="1" applyAlignment="1" applyProtection="1">
      <alignment horizontal="center" vertical="center"/>
      <protection locked="0"/>
    </xf>
    <xf numFmtId="0" fontId="38" fillId="12" borderId="52" xfId="4" applyFill="1" applyBorder="1" applyAlignment="1" applyProtection="1">
      <alignment horizontal="center" vertical="center"/>
      <protection locked="0"/>
    </xf>
    <xf numFmtId="0" fontId="38" fillId="12" borderId="29" xfId="4" applyFill="1" applyBorder="1" applyAlignment="1" applyProtection="1">
      <alignment horizontal="center" vertical="center" wrapText="1"/>
      <protection locked="0"/>
    </xf>
    <xf numFmtId="0" fontId="38" fillId="12" borderId="52" xfId="4" applyFill="1" applyBorder="1" applyAlignment="1" applyProtection="1">
      <alignment horizontal="center" vertical="center" wrapText="1"/>
      <protection locked="0"/>
    </xf>
    <xf numFmtId="0" fontId="41" fillId="11" borderId="51" xfId="0" applyFont="1" applyFill="1" applyBorder="1" applyAlignment="1" applyProtection="1">
      <alignment horizontal="center" vertical="center" wrapText="1"/>
    </xf>
    <xf numFmtId="0" fontId="38" fillId="8" borderId="51" xfId="4" applyBorder="1" applyAlignment="1" applyProtection="1">
      <alignment horizontal="center" vertical="center"/>
      <protection locked="0"/>
    </xf>
    <xf numFmtId="0" fontId="38" fillId="12" borderId="29" xfId="4" applyFill="1" applyBorder="1" applyAlignment="1" applyProtection="1">
      <alignment horizontal="center" vertical="center"/>
      <protection locked="0"/>
    </xf>
    <xf numFmtId="9" fontId="38" fillId="12" borderId="50" xfId="4" applyNumberFormat="1" applyFill="1" applyBorder="1" applyAlignment="1" applyProtection="1">
      <alignment horizontal="center" vertical="center" wrapText="1"/>
      <protection locked="0"/>
    </xf>
    <xf numFmtId="9" fontId="38" fillId="12" borderId="55" xfId="4" applyNumberFormat="1" applyFill="1" applyBorder="1" applyAlignment="1" applyProtection="1">
      <alignment horizontal="center" vertical="center" wrapText="1"/>
      <protection locked="0"/>
    </xf>
    <xf numFmtId="0" fontId="38" fillId="8" borderId="29" xfId="4" applyBorder="1" applyAlignment="1" applyProtection="1">
      <alignment horizontal="center" vertical="center" wrapText="1"/>
      <protection locked="0"/>
    </xf>
    <xf numFmtId="0" fontId="38" fillId="8" borderId="51" xfId="4" applyBorder="1" applyAlignment="1" applyProtection="1">
      <alignment horizontal="center" vertical="center" wrapText="1"/>
      <protection locked="0"/>
    </xf>
    <xf numFmtId="0" fontId="38" fillId="8" borderId="52" xfId="4" applyBorder="1" applyAlignment="1" applyProtection="1">
      <alignment horizontal="center" vertical="center" wrapText="1"/>
      <protection locked="0"/>
    </xf>
    <xf numFmtId="0" fontId="38" fillId="8" borderId="29" xfId="4" applyBorder="1" applyAlignment="1" applyProtection="1">
      <alignment horizontal="center" vertical="center"/>
      <protection locked="0"/>
    </xf>
    <xf numFmtId="0" fontId="38" fillId="8" borderId="52" xfId="4" applyBorder="1" applyAlignment="1" applyProtection="1">
      <alignment horizontal="center" vertical="center"/>
      <protection locked="0"/>
    </xf>
    <xf numFmtId="0" fontId="38" fillId="12" borderId="55" xfId="4" applyFill="1" applyBorder="1" applyAlignment="1" applyProtection="1">
      <alignment horizontal="center" vertical="center"/>
      <protection locked="0"/>
    </xf>
    <xf numFmtId="0" fontId="38" fillId="8" borderId="55" xfId="4" applyBorder="1" applyAlignment="1" applyProtection="1">
      <alignment horizontal="center" vertical="center"/>
      <protection locked="0"/>
    </xf>
    <xf numFmtId="0" fontId="41" fillId="11" borderId="47" xfId="0" applyFont="1" applyFill="1" applyBorder="1" applyAlignment="1" applyProtection="1">
      <alignment horizontal="center" vertical="center"/>
    </xf>
    <xf numFmtId="0" fontId="38"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1" fillId="11" borderId="55"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8" fillId="8" borderId="39" xfId="4" applyBorder="1" applyAlignment="1" applyProtection="1">
      <alignment horizontal="center" vertical="center"/>
      <protection locked="0"/>
    </xf>
    <xf numFmtId="0" fontId="38" fillId="8" borderId="59" xfId="4" applyBorder="1" applyAlignment="1" applyProtection="1">
      <alignment horizontal="center" vertical="center"/>
      <protection locked="0"/>
    </xf>
    <xf numFmtId="0" fontId="38" fillId="9" borderId="39" xfId="4" applyFill="1" applyBorder="1" applyAlignment="1" applyProtection="1">
      <alignment horizontal="center" vertical="center"/>
      <protection locked="0"/>
    </xf>
    <xf numFmtId="0" fontId="38" fillId="9" borderId="59" xfId="4"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38" fillId="12" borderId="36" xfId="4" applyFill="1" applyBorder="1" applyAlignment="1" applyProtection="1">
      <alignment horizontal="center" vertical="center"/>
      <protection locked="0"/>
    </xf>
    <xf numFmtId="0" fontId="38" fillId="12" borderId="43" xfId="4" applyFill="1" applyBorder="1" applyAlignment="1" applyProtection="1">
      <alignment horizontal="center" vertical="center"/>
      <protection locked="0"/>
    </xf>
    <xf numFmtId="0" fontId="38" fillId="8" borderId="36" xfId="4" applyBorder="1" applyAlignment="1" applyProtection="1">
      <alignment horizontal="center" vertical="center"/>
      <protection locked="0"/>
    </xf>
    <xf numFmtId="0" fontId="38" fillId="8" borderId="43" xfId="4" applyBorder="1" applyAlignment="1" applyProtection="1">
      <alignment horizontal="center" vertical="center"/>
      <protection locked="0"/>
    </xf>
    <xf numFmtId="0" fontId="38" fillId="12" borderId="39" xfId="4" applyFill="1" applyBorder="1" applyAlignment="1" applyProtection="1">
      <alignment horizontal="center" vertical="center"/>
      <protection locked="0"/>
    </xf>
    <xf numFmtId="0" fontId="38" fillId="12" borderId="59"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10" fontId="38" fillId="12" borderId="29" xfId="4" applyNumberFormat="1" applyFill="1" applyBorder="1" applyAlignment="1" applyProtection="1">
      <alignment horizontal="center" vertical="center"/>
      <protection locked="0"/>
    </xf>
    <xf numFmtId="10" fontId="38" fillId="12" borderId="55" xfId="4" applyNumberFormat="1" applyFill="1" applyBorder="1" applyAlignment="1" applyProtection="1">
      <alignment horizontal="center" vertical="center"/>
      <protection locked="0"/>
    </xf>
    <xf numFmtId="0" fontId="46" fillId="12" borderId="29" xfId="4" applyFont="1" applyFill="1" applyBorder="1" applyAlignment="1" applyProtection="1">
      <alignment horizontal="center" vertical="center"/>
      <protection locked="0"/>
    </xf>
    <xf numFmtId="0" fontId="46" fillId="12" borderId="55" xfId="4" applyFont="1" applyFill="1" applyBorder="1" applyAlignment="1" applyProtection="1">
      <alignment horizontal="center" vertical="center"/>
      <protection locked="0"/>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46" fillId="8" borderId="29" xfId="4" applyFont="1" applyBorder="1" applyAlignment="1" applyProtection="1">
      <alignment horizontal="center" vertical="center"/>
      <protection locked="0"/>
    </xf>
    <xf numFmtId="0" fontId="46" fillId="8" borderId="55" xfId="4" applyFont="1" applyBorder="1" applyAlignment="1" applyProtection="1">
      <alignment horizontal="center" vertical="center"/>
      <protection locked="0"/>
    </xf>
    <xf numFmtId="0" fontId="28" fillId="3" borderId="19" xfId="0" applyFont="1" applyFill="1" applyBorder="1" applyAlignment="1">
      <alignment horizontal="center" vertical="center"/>
    </xf>
    <xf numFmtId="0" fontId="18" fillId="3" borderId="18" xfId="0" applyFont="1" applyFill="1" applyBorder="1" applyAlignment="1">
      <alignment horizontal="center" vertical="top" wrapText="1"/>
    </xf>
    <xf numFmtId="0" fontId="18" fillId="3" borderId="19" xfId="0" applyFont="1" applyFill="1" applyBorder="1" applyAlignment="1">
      <alignment horizontal="center" vertical="top" wrapText="1"/>
    </xf>
    <xf numFmtId="0" fontId="24" fillId="3" borderId="19" xfId="0" applyFont="1" applyFill="1" applyBorder="1" applyAlignment="1">
      <alignment horizontal="center" vertical="top" wrapText="1"/>
    </xf>
    <xf numFmtId="0" fontId="22" fillId="3" borderId="23" xfId="1" applyFill="1" applyBorder="1" applyAlignment="1" applyProtection="1">
      <alignment horizontal="center" vertical="top" wrapText="1"/>
    </xf>
    <xf numFmtId="0" fontId="22" fillId="3" borderId="24" xfId="1" applyFill="1" applyBorder="1" applyAlignment="1" applyProtection="1">
      <alignment horizontal="center" vertical="top" wrapText="1"/>
    </xf>
    <xf numFmtId="0" fontId="35" fillId="2" borderId="29"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55" xfId="0" applyFont="1" applyFill="1" applyBorder="1" applyAlignment="1">
      <alignment horizontal="center" vertical="center"/>
    </xf>
    <xf numFmtId="0" fontId="38" fillId="8" borderId="29" xfId="4" applyBorder="1" applyAlignment="1" applyProtection="1">
      <alignment horizontal="left" vertical="center" wrapText="1"/>
      <protection locked="0"/>
    </xf>
    <xf numFmtId="0" fontId="38" fillId="8" borderId="51" xfId="4" applyBorder="1" applyAlignment="1" applyProtection="1">
      <alignment horizontal="left" vertical="center" wrapText="1"/>
      <protection locked="0"/>
    </xf>
    <xf numFmtId="0" fontId="38" fillId="8" borderId="52" xfId="4" applyBorder="1" applyAlignment="1" applyProtection="1">
      <alignment horizontal="left" vertical="center" wrapText="1"/>
      <protection locked="0"/>
    </xf>
    <xf numFmtId="0" fontId="38" fillId="12" borderId="29" xfId="4" applyFill="1" applyBorder="1" applyAlignment="1" applyProtection="1">
      <alignment horizontal="left" vertical="center" wrapText="1"/>
      <protection locked="0"/>
    </xf>
    <xf numFmtId="0" fontId="38" fillId="12" borderId="51" xfId="4" applyFill="1" applyBorder="1" applyAlignment="1" applyProtection="1">
      <alignment horizontal="left" vertical="center" wrapText="1"/>
      <protection locked="0"/>
    </xf>
    <xf numFmtId="0" fontId="38" fillId="12" borderId="52" xfId="4" applyFill="1" applyBorder="1" applyAlignment="1" applyProtection="1">
      <alignment horizontal="left" vertical="center" wrapText="1"/>
      <protection locked="0"/>
    </xf>
    <xf numFmtId="0" fontId="38" fillId="12" borderId="29" xfId="4" applyFill="1" applyBorder="1" applyAlignment="1" applyProtection="1">
      <alignment horizontal="center"/>
      <protection locked="0"/>
    </xf>
    <xf numFmtId="0" fontId="38" fillId="12" borderId="52" xfId="4" applyFill="1" applyBorder="1" applyAlignment="1" applyProtection="1">
      <alignment horizontal="center"/>
      <protection locked="0"/>
    </xf>
  </cellXfs>
  <cellStyles count="7">
    <cellStyle name="Bad" xfId="3" builtinId="27"/>
    <cellStyle name="Currency" xfId="5" builtinId="4"/>
    <cellStyle name="Good" xfId="2" builtinId="26"/>
    <cellStyle name="Hyperlink" xfId="1" builtinId="8"/>
    <cellStyle name="Hyperlink 2" xfId="6" xr:uid="{00000000-0005-0000-0000-000002000000}"/>
    <cellStyle name="Neutral" xfId="4" builtinId="28"/>
    <cellStyle name="Normal" xfId="0" builtinId="0"/>
  </cellStyles>
  <dxfs count="0"/>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Lozano@minambiente.gov.co" TargetMode="External"/><Relationship Id="rId3" Type="http://schemas.openxmlformats.org/officeDocument/2006/relationships/hyperlink" Target="mailto:mario.touchette@wfp.org" TargetMode="External"/><Relationship Id="rId7" Type="http://schemas.openxmlformats.org/officeDocument/2006/relationships/hyperlink" Target="mailto:fedoca2001@yahoo.com" TargetMode="External"/><Relationship Id="rId2" Type="http://schemas.openxmlformats.org/officeDocument/2006/relationships/hyperlink" Target="mailto:carlo.scaramella@wfp.org" TargetMode="External"/><Relationship Id="rId1" Type="http://schemas.openxmlformats.org/officeDocument/2006/relationships/hyperlink" Target="mailto:javier.leon@wfp.org" TargetMode="External"/><Relationship Id="rId6" Type="http://schemas.openxmlformats.org/officeDocument/2006/relationships/hyperlink" Target="mailto:fcae.ibarra@gmail.com" TargetMode="External"/><Relationship Id="rId5" Type="http://schemas.openxmlformats.org/officeDocument/2006/relationships/hyperlink" Target="mailto:crecompas18.tumaco@gmail.com" TargetMode="External"/><Relationship Id="rId10" Type="http://schemas.openxmlformats.org/officeDocument/2006/relationships/drawing" Target="../drawings/drawing1.xml"/><Relationship Id="rId4" Type="http://schemas.openxmlformats.org/officeDocument/2006/relationships/hyperlink" Target="mailto:marcelo.mata@ambiente.gob.ec"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lvaromg15@gmail.com" TargetMode="External"/><Relationship Id="rId1" Type="http://schemas.openxmlformats.org/officeDocument/2006/relationships/hyperlink" Target="mailto:javier.leon@wf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3"/>
  <sheetViews>
    <sheetView topLeftCell="A62" zoomScale="110" zoomScaleNormal="110" workbookViewId="0">
      <selection activeCell="D3" sqref="D3"/>
    </sheetView>
  </sheetViews>
  <sheetFormatPr defaultColWidth="102.33203125" defaultRowHeight="13.8" x14ac:dyDescent="0.25"/>
  <cols>
    <col min="1" max="1" width="2.44140625" style="1" customWidth="1"/>
    <col min="2" max="2" width="10.6640625" style="126" customWidth="1"/>
    <col min="3" max="3" width="14.6640625" style="126" customWidth="1"/>
    <col min="4" max="4" width="87.33203125" style="1" customWidth="1"/>
    <col min="5" max="5" width="3.6640625" style="1" customWidth="1"/>
    <col min="6" max="6" width="9.33203125" style="1" customWidth="1"/>
    <col min="7" max="7" width="12.33203125" style="2" customWidth="1"/>
    <col min="8" max="8" width="15.44140625" style="2" hidden="1" customWidth="1"/>
    <col min="9" max="13" width="0" style="2" hidden="1" customWidth="1"/>
    <col min="14" max="15" width="9.33203125" style="2" hidden="1" customWidth="1"/>
    <col min="16" max="16" width="0" style="2" hidden="1" customWidth="1"/>
    <col min="17" max="17" width="9.33203125" style="1" customWidth="1"/>
    <col min="18" max="18" width="29.5546875" style="1" customWidth="1"/>
    <col min="19" max="251" width="9.33203125" style="1" customWidth="1"/>
    <col min="252" max="252" width="2.6640625" style="1" customWidth="1"/>
    <col min="253" max="254" width="9.33203125" style="1" customWidth="1"/>
    <col min="255" max="255" width="17.33203125" style="1" customWidth="1"/>
    <col min="256" max="16384" width="102.33203125" style="1"/>
  </cols>
  <sheetData>
    <row r="1" spans="2:16" ht="14.4" thickBot="1" x14ac:dyDescent="0.3"/>
    <row r="2" spans="2:16" ht="14.4" thickBot="1" x14ac:dyDescent="0.3">
      <c r="B2" s="127"/>
      <c r="C2" s="128"/>
      <c r="D2" s="70"/>
      <c r="E2" s="71"/>
    </row>
    <row r="3" spans="2:16" ht="18" thickBot="1" x14ac:dyDescent="0.35">
      <c r="B3" s="129"/>
      <c r="C3" s="130"/>
      <c r="D3" s="82" t="s">
        <v>0</v>
      </c>
      <c r="E3" s="73"/>
    </row>
    <row r="4" spans="2:16" ht="14.4" thickBot="1" x14ac:dyDescent="0.3">
      <c r="B4" s="129"/>
      <c r="C4" s="130"/>
      <c r="D4" s="72"/>
      <c r="E4" s="73"/>
    </row>
    <row r="5" spans="2:16" ht="14.4" thickBot="1" x14ac:dyDescent="0.3">
      <c r="B5" s="129"/>
      <c r="C5" s="133" t="s">
        <v>1</v>
      </c>
      <c r="D5" s="352" t="s">
        <v>852</v>
      </c>
      <c r="E5" s="73"/>
    </row>
    <row r="6" spans="2:16" s="3" customFormat="1" ht="14.4" thickBot="1" x14ac:dyDescent="0.3">
      <c r="B6" s="131"/>
      <c r="C6" s="80"/>
      <c r="D6" s="40"/>
      <c r="E6" s="38"/>
      <c r="G6" s="2"/>
      <c r="H6" s="2"/>
      <c r="I6" s="2"/>
      <c r="J6" s="2"/>
      <c r="K6" s="2"/>
      <c r="L6" s="2"/>
      <c r="M6" s="2"/>
      <c r="N6" s="2"/>
      <c r="O6" s="2"/>
      <c r="P6" s="2"/>
    </row>
    <row r="7" spans="2:16" s="3" customFormat="1" ht="30.75" customHeight="1" thickBot="1" x14ac:dyDescent="0.3">
      <c r="B7" s="131"/>
      <c r="C7" s="74" t="s">
        <v>2</v>
      </c>
      <c r="D7" s="12" t="s">
        <v>3</v>
      </c>
      <c r="E7" s="38"/>
      <c r="G7" s="2"/>
      <c r="H7" s="2"/>
      <c r="I7" s="2"/>
      <c r="J7" s="2"/>
      <c r="K7" s="2"/>
      <c r="L7" s="2"/>
      <c r="M7" s="2"/>
      <c r="N7" s="2"/>
      <c r="O7" s="2"/>
      <c r="P7" s="2"/>
    </row>
    <row r="8" spans="2:16" s="3" customFormat="1" hidden="1" x14ac:dyDescent="0.25">
      <c r="B8" s="129"/>
      <c r="C8" s="130"/>
      <c r="D8" s="72"/>
      <c r="E8" s="38"/>
      <c r="G8" s="2"/>
      <c r="H8" s="2"/>
      <c r="I8" s="2"/>
      <c r="J8" s="2"/>
      <c r="K8" s="2"/>
      <c r="L8" s="2"/>
      <c r="M8" s="2"/>
      <c r="N8" s="2"/>
      <c r="O8" s="2"/>
      <c r="P8" s="2"/>
    </row>
    <row r="9" spans="2:16" s="3" customFormat="1" hidden="1" x14ac:dyDescent="0.25">
      <c r="B9" s="129"/>
      <c r="C9" s="130"/>
      <c r="D9" s="72"/>
      <c r="E9" s="38"/>
      <c r="G9" s="2"/>
      <c r="H9" s="2"/>
      <c r="I9" s="2"/>
      <c r="J9" s="2"/>
      <c r="K9" s="2"/>
      <c r="L9" s="2"/>
      <c r="M9" s="2"/>
      <c r="N9" s="2"/>
      <c r="O9" s="2"/>
      <c r="P9" s="2"/>
    </row>
    <row r="10" spans="2:16" s="3" customFormat="1" hidden="1" x14ac:dyDescent="0.25">
      <c r="B10" s="129"/>
      <c r="C10" s="130"/>
      <c r="D10" s="72"/>
      <c r="E10" s="38"/>
      <c r="G10" s="2"/>
      <c r="H10" s="2"/>
      <c r="I10" s="2"/>
      <c r="J10" s="2"/>
      <c r="K10" s="2"/>
      <c r="L10" s="2"/>
      <c r="M10" s="2"/>
      <c r="N10" s="2"/>
      <c r="O10" s="2"/>
      <c r="P10" s="2"/>
    </row>
    <row r="11" spans="2:16" s="3" customFormat="1" hidden="1" x14ac:dyDescent="0.25">
      <c r="B11" s="129"/>
      <c r="C11" s="130"/>
      <c r="D11" s="72"/>
      <c r="E11" s="38"/>
      <c r="G11" s="2"/>
      <c r="H11" s="2"/>
      <c r="I11" s="2"/>
      <c r="J11" s="2"/>
      <c r="K11" s="2"/>
      <c r="L11" s="2"/>
      <c r="M11" s="2"/>
      <c r="N11" s="2"/>
      <c r="O11" s="2"/>
      <c r="P11" s="2"/>
    </row>
    <row r="12" spans="2:16" s="3" customFormat="1" ht="14.4" thickBot="1" x14ac:dyDescent="0.3">
      <c r="B12" s="131"/>
      <c r="C12" s="80"/>
      <c r="D12" s="40"/>
      <c r="E12" s="38"/>
      <c r="G12" s="2"/>
      <c r="H12" s="2"/>
      <c r="I12" s="2"/>
      <c r="J12" s="2"/>
      <c r="K12" s="2"/>
      <c r="L12" s="2"/>
      <c r="M12" s="2"/>
      <c r="N12" s="2"/>
      <c r="O12" s="2"/>
      <c r="P12" s="2"/>
    </row>
    <row r="13" spans="2:16" s="3" customFormat="1" ht="63.75" customHeight="1" x14ac:dyDescent="0.25">
      <c r="B13" s="131"/>
      <c r="C13" s="75" t="s">
        <v>4</v>
      </c>
      <c r="D13" s="380" t="s">
        <v>5</v>
      </c>
      <c r="E13" s="38"/>
      <c r="G13" s="2"/>
      <c r="H13" s="2"/>
      <c r="I13" s="2"/>
      <c r="J13" s="2"/>
      <c r="K13" s="2"/>
      <c r="L13" s="2"/>
      <c r="M13" s="2"/>
      <c r="N13" s="2"/>
      <c r="O13" s="2"/>
      <c r="P13" s="2"/>
    </row>
    <row r="14" spans="2:16" s="3" customFormat="1" ht="144" customHeight="1" thickBot="1" x14ac:dyDescent="0.3">
      <c r="B14" s="131"/>
      <c r="C14" s="80"/>
      <c r="D14" s="381"/>
      <c r="E14" s="38"/>
      <c r="G14" s="2"/>
      <c r="H14" s="2" t="s">
        <v>6</v>
      </c>
      <c r="I14" s="2" t="s">
        <v>7</v>
      </c>
      <c r="J14" s="2"/>
      <c r="K14" s="2" t="s">
        <v>8</v>
      </c>
      <c r="L14" s="2" t="s">
        <v>9</v>
      </c>
      <c r="M14" s="2" t="s">
        <v>10</v>
      </c>
      <c r="N14" s="2" t="s">
        <v>11</v>
      </c>
      <c r="O14" s="2" t="s">
        <v>12</v>
      </c>
      <c r="P14" s="2" t="s">
        <v>13</v>
      </c>
    </row>
    <row r="15" spans="2:16" s="3" customFormat="1" x14ac:dyDescent="0.25">
      <c r="B15" s="131"/>
      <c r="C15" s="76" t="s">
        <v>14</v>
      </c>
      <c r="D15" s="236"/>
      <c r="E15" s="38"/>
      <c r="G15" s="2"/>
      <c r="H15" s="4" t="s">
        <v>15</v>
      </c>
      <c r="I15" s="2" t="s">
        <v>16</v>
      </c>
      <c r="J15" s="2" t="s">
        <v>17</v>
      </c>
      <c r="K15" s="2" t="s">
        <v>18</v>
      </c>
      <c r="L15" s="2">
        <v>1</v>
      </c>
      <c r="M15" s="2">
        <v>1</v>
      </c>
      <c r="N15" s="2" t="s">
        <v>19</v>
      </c>
      <c r="O15" s="2" t="s">
        <v>20</v>
      </c>
      <c r="P15" s="2" t="s">
        <v>21</v>
      </c>
    </row>
    <row r="16" spans="2:16" s="3" customFormat="1" ht="29.25" customHeight="1" x14ac:dyDescent="0.25">
      <c r="B16" s="384" t="s">
        <v>22</v>
      </c>
      <c r="C16" s="385"/>
      <c r="D16" s="237" t="s">
        <v>23</v>
      </c>
      <c r="E16" s="38"/>
      <c r="G16" s="2"/>
      <c r="H16" s="4" t="s">
        <v>24</v>
      </c>
      <c r="I16" s="2" t="s">
        <v>25</v>
      </c>
      <c r="J16" s="2" t="s">
        <v>26</v>
      </c>
      <c r="K16" s="2" t="s">
        <v>27</v>
      </c>
      <c r="L16" s="2">
        <v>2</v>
      </c>
      <c r="M16" s="2">
        <v>2</v>
      </c>
      <c r="N16" s="2" t="s">
        <v>28</v>
      </c>
      <c r="O16" s="2" t="s">
        <v>29</v>
      </c>
      <c r="P16" s="2" t="s">
        <v>30</v>
      </c>
    </row>
    <row r="17" spans="2:18" s="3" customFormat="1" x14ac:dyDescent="0.25">
      <c r="B17" s="131"/>
      <c r="C17" s="76" t="s">
        <v>31</v>
      </c>
      <c r="D17" s="13" t="s">
        <v>32</v>
      </c>
      <c r="E17" s="38"/>
      <c r="G17" s="2"/>
      <c r="H17" s="4" t="s">
        <v>33</v>
      </c>
      <c r="I17" s="2" t="s">
        <v>34</v>
      </c>
      <c r="J17" s="2"/>
      <c r="K17" s="2" t="s">
        <v>35</v>
      </c>
      <c r="L17" s="2">
        <v>3</v>
      </c>
      <c r="M17" s="2">
        <v>3</v>
      </c>
      <c r="N17" s="2" t="s">
        <v>36</v>
      </c>
      <c r="O17" s="2" t="s">
        <v>37</v>
      </c>
      <c r="P17" s="2" t="s">
        <v>38</v>
      </c>
    </row>
    <row r="18" spans="2:18" s="3" customFormat="1" ht="14.4" thickBot="1" x14ac:dyDescent="0.3">
      <c r="B18" s="132"/>
      <c r="C18" s="75" t="s">
        <v>39</v>
      </c>
      <c r="D18" s="125" t="s">
        <v>40</v>
      </c>
      <c r="E18" s="38"/>
      <c r="G18" s="2"/>
      <c r="H18" s="4" t="s">
        <v>41</v>
      </c>
      <c r="I18" s="2"/>
      <c r="J18" s="2"/>
      <c r="K18" s="2" t="s">
        <v>42</v>
      </c>
      <c r="L18" s="2">
        <v>5</v>
      </c>
      <c r="M18" s="2">
        <v>5</v>
      </c>
      <c r="N18" s="2" t="s">
        <v>43</v>
      </c>
      <c r="O18" s="2" t="s">
        <v>44</v>
      </c>
      <c r="P18" s="2" t="s">
        <v>45</v>
      </c>
    </row>
    <row r="19" spans="2:18" s="3" customFormat="1" ht="64.5" customHeight="1" thickBot="1" x14ac:dyDescent="0.3">
      <c r="B19" s="387" t="s">
        <v>46</v>
      </c>
      <c r="C19" s="388"/>
      <c r="D19" s="238" t="s">
        <v>817</v>
      </c>
      <c r="E19" s="38"/>
      <c r="G19" s="2"/>
      <c r="H19" s="4" t="s">
        <v>47</v>
      </c>
      <c r="I19" s="2"/>
      <c r="J19" s="2"/>
      <c r="K19" s="2" t="s">
        <v>48</v>
      </c>
      <c r="L19" s="2"/>
      <c r="M19" s="2"/>
      <c r="N19" s="2"/>
      <c r="O19" s="2" t="s">
        <v>49</v>
      </c>
      <c r="P19" s="2" t="s">
        <v>50</v>
      </c>
    </row>
    <row r="20" spans="2:18" s="3" customFormat="1" x14ac:dyDescent="0.25">
      <c r="B20" s="131"/>
      <c r="C20" s="75"/>
      <c r="D20" s="40"/>
      <c r="E20" s="73"/>
      <c r="F20" s="4"/>
      <c r="G20" s="2"/>
      <c r="H20" s="2"/>
      <c r="J20" s="2"/>
      <c r="K20" s="2"/>
      <c r="L20" s="2"/>
      <c r="M20" s="2" t="s">
        <v>51</v>
      </c>
      <c r="N20" s="2" t="s">
        <v>52</v>
      </c>
    </row>
    <row r="21" spans="2:18" s="3" customFormat="1" x14ac:dyDescent="0.25">
      <c r="B21" s="131"/>
      <c r="C21" s="133" t="s">
        <v>53</v>
      </c>
      <c r="D21" s="40"/>
      <c r="E21" s="73"/>
      <c r="F21" s="4"/>
      <c r="G21" s="2"/>
      <c r="H21" s="2"/>
      <c r="J21" s="2"/>
      <c r="K21" s="2"/>
      <c r="L21" s="2"/>
      <c r="M21" s="2" t="s">
        <v>54</v>
      </c>
      <c r="N21" s="2" t="s">
        <v>55</v>
      </c>
    </row>
    <row r="22" spans="2:18" s="3" customFormat="1" ht="14.4" thickBot="1" x14ac:dyDescent="0.3">
      <c r="B22" s="131"/>
      <c r="C22" s="134" t="s">
        <v>56</v>
      </c>
      <c r="D22" s="40"/>
      <c r="E22" s="38"/>
      <c r="G22" s="2"/>
      <c r="H22" s="4" t="s">
        <v>57</v>
      </c>
      <c r="I22" s="2"/>
      <c r="J22" s="2"/>
      <c r="L22" s="2"/>
      <c r="M22" s="2"/>
      <c r="N22" s="2"/>
      <c r="O22" s="2" t="s">
        <v>58</v>
      </c>
      <c r="P22" s="2" t="s">
        <v>59</v>
      </c>
    </row>
    <row r="23" spans="2:18" s="3" customFormat="1" x14ac:dyDescent="0.25">
      <c r="B23" s="384" t="s">
        <v>60</v>
      </c>
      <c r="C23" s="385"/>
      <c r="D23" s="382" t="s">
        <v>880</v>
      </c>
      <c r="E23" s="38"/>
      <c r="G23" s="2"/>
      <c r="H23" s="4"/>
      <c r="I23" s="2"/>
      <c r="J23" s="2"/>
      <c r="L23" s="2"/>
      <c r="M23" s="2"/>
      <c r="N23" s="2"/>
      <c r="O23" s="2"/>
      <c r="P23" s="2"/>
    </row>
    <row r="24" spans="2:18" s="3" customFormat="1" ht="4.5" customHeight="1" x14ac:dyDescent="0.25">
      <c r="B24" s="384"/>
      <c r="C24" s="385"/>
      <c r="D24" s="383"/>
      <c r="E24" s="38"/>
      <c r="G24" s="2"/>
      <c r="H24" s="4"/>
      <c r="I24" s="2"/>
      <c r="J24" s="2"/>
      <c r="L24" s="2"/>
      <c r="M24" s="2"/>
      <c r="N24" s="2"/>
      <c r="O24" s="2"/>
      <c r="P24" s="2"/>
    </row>
    <row r="25" spans="2:18" s="3" customFormat="1" ht="27.75" customHeight="1" x14ac:dyDescent="0.25">
      <c r="B25" s="384" t="s">
        <v>61</v>
      </c>
      <c r="C25" s="385"/>
      <c r="D25" s="239">
        <v>43066</v>
      </c>
      <c r="E25" s="38"/>
      <c r="F25" s="2"/>
      <c r="G25" s="4"/>
      <c r="H25" s="2"/>
      <c r="I25" s="2"/>
      <c r="K25" s="2"/>
      <c r="L25" s="2"/>
      <c r="M25" s="2"/>
      <c r="N25" s="2" t="s">
        <v>62</v>
      </c>
      <c r="O25" s="2" t="s">
        <v>63</v>
      </c>
    </row>
    <row r="26" spans="2:18" s="3" customFormat="1" ht="32.25" customHeight="1" x14ac:dyDescent="0.25">
      <c r="B26" s="384" t="s">
        <v>64</v>
      </c>
      <c r="C26" s="385"/>
      <c r="D26" s="239">
        <v>43223</v>
      </c>
      <c r="E26" s="38"/>
      <c r="F26" s="2"/>
      <c r="G26" s="4"/>
      <c r="H26" s="2"/>
      <c r="I26" s="2"/>
      <c r="K26" s="2"/>
      <c r="L26" s="2"/>
      <c r="M26" s="2"/>
      <c r="N26" s="2" t="s">
        <v>65</v>
      </c>
      <c r="O26" s="2" t="s">
        <v>66</v>
      </c>
    </row>
    <row r="27" spans="2:18" s="3" customFormat="1" ht="28.5" customHeight="1" x14ac:dyDescent="0.25">
      <c r="B27" s="384" t="s">
        <v>67</v>
      </c>
      <c r="C27" s="385"/>
      <c r="D27" s="332" t="s">
        <v>881</v>
      </c>
      <c r="E27" s="77"/>
      <c r="F27" s="2"/>
      <c r="G27" s="4"/>
      <c r="H27" s="2"/>
      <c r="I27" s="2"/>
      <c r="J27" s="2"/>
      <c r="K27" s="2"/>
      <c r="L27" s="2"/>
      <c r="M27" s="2"/>
      <c r="N27" s="2"/>
      <c r="O27" s="2"/>
    </row>
    <row r="28" spans="2:18" s="3" customFormat="1" ht="14.4" thickBot="1" x14ac:dyDescent="0.3">
      <c r="B28" s="131"/>
      <c r="C28" s="76" t="s">
        <v>68</v>
      </c>
      <c r="D28" s="333">
        <v>44682</v>
      </c>
      <c r="E28" s="38"/>
      <c r="F28" s="2"/>
      <c r="G28" s="4"/>
      <c r="H28" s="2"/>
      <c r="I28" s="2"/>
      <c r="J28" s="2"/>
      <c r="K28" s="2"/>
      <c r="L28" s="2"/>
      <c r="M28" s="2"/>
      <c r="N28" s="2"/>
      <c r="O28" s="2"/>
    </row>
    <row r="29" spans="2:18" s="3" customFormat="1" x14ac:dyDescent="0.25">
      <c r="B29" s="131"/>
      <c r="C29" s="80"/>
      <c r="D29" s="78"/>
      <c r="E29" s="38"/>
      <c r="F29" s="2"/>
      <c r="G29" s="4"/>
      <c r="H29" s="2"/>
      <c r="I29" s="2"/>
      <c r="J29" s="2"/>
      <c r="K29" s="2"/>
      <c r="L29" s="2"/>
      <c r="M29" s="2"/>
      <c r="N29" s="2"/>
      <c r="O29" s="2"/>
    </row>
    <row r="30" spans="2:18" s="3" customFormat="1" ht="14.4" thickBot="1" x14ac:dyDescent="0.3">
      <c r="B30" s="131"/>
      <c r="C30" s="80"/>
      <c r="D30" s="79" t="s">
        <v>69</v>
      </c>
      <c r="E30" s="38"/>
      <c r="G30" s="2"/>
      <c r="H30" s="4" t="s">
        <v>70</v>
      </c>
      <c r="I30" s="2"/>
      <c r="J30" s="2"/>
      <c r="K30" s="2"/>
      <c r="L30" s="2"/>
      <c r="M30" s="2"/>
      <c r="N30" s="2"/>
      <c r="O30" s="2"/>
      <c r="P30" s="2"/>
    </row>
    <row r="31" spans="2:18" s="3" customFormat="1" ht="95.25" customHeight="1" thickBot="1" x14ac:dyDescent="0.3">
      <c r="B31" s="131"/>
      <c r="C31" s="80"/>
      <c r="D31" s="343" t="s">
        <v>885</v>
      </c>
      <c r="E31" s="38"/>
      <c r="F31" s="341"/>
      <c r="G31" s="342"/>
      <c r="H31" s="342"/>
      <c r="I31" s="342"/>
      <c r="J31" s="342"/>
      <c r="K31" s="342"/>
      <c r="L31" s="342"/>
      <c r="M31" s="342"/>
      <c r="N31" s="342"/>
      <c r="O31" s="342"/>
      <c r="P31" s="342"/>
      <c r="Q31" s="342"/>
      <c r="R31" s="339"/>
    </row>
    <row r="32" spans="2:18" s="3" customFormat="1" ht="32.25" customHeight="1" thickBot="1" x14ac:dyDescent="0.3">
      <c r="B32" s="384" t="s">
        <v>72</v>
      </c>
      <c r="C32" s="386"/>
      <c r="D32" s="40"/>
      <c r="E32" s="38"/>
      <c r="G32" s="2"/>
      <c r="H32" s="4" t="s">
        <v>73</v>
      </c>
      <c r="I32" s="2"/>
      <c r="J32" s="2"/>
      <c r="K32" s="2"/>
      <c r="L32" s="2"/>
      <c r="M32" s="2"/>
      <c r="N32" s="2"/>
      <c r="O32" s="2"/>
      <c r="P32" s="2"/>
    </row>
    <row r="33" spans="2:16" s="3" customFormat="1" ht="17.25" customHeight="1" thickBot="1" x14ac:dyDescent="0.3">
      <c r="B33" s="131"/>
      <c r="C33" s="80"/>
      <c r="D33" s="14" t="s">
        <v>706</v>
      </c>
      <c r="E33" s="38"/>
      <c r="G33" s="2"/>
      <c r="H33" s="4" t="s">
        <v>74</v>
      </c>
      <c r="I33" s="2"/>
      <c r="J33" s="2"/>
      <c r="K33" s="2"/>
      <c r="L33" s="2"/>
      <c r="M33" s="2"/>
      <c r="N33" s="2"/>
      <c r="O33" s="2"/>
      <c r="P33" s="2"/>
    </row>
    <row r="34" spans="2:16" s="3" customFormat="1" x14ac:dyDescent="0.25">
      <c r="B34" s="131"/>
      <c r="C34" s="80"/>
      <c r="D34" s="40"/>
      <c r="E34" s="38"/>
      <c r="F34" s="5"/>
      <c r="G34" s="2"/>
      <c r="H34" s="4" t="s">
        <v>75</v>
      </c>
      <c r="I34" s="2"/>
      <c r="J34" s="2"/>
      <c r="K34" s="2"/>
      <c r="L34" s="2"/>
      <c r="M34" s="2"/>
      <c r="N34" s="2"/>
      <c r="O34" s="2"/>
      <c r="P34" s="2"/>
    </row>
    <row r="35" spans="2:16" s="3" customFormat="1" x14ac:dyDescent="0.25">
      <c r="B35" s="131"/>
      <c r="C35" s="351" t="s">
        <v>76</v>
      </c>
      <c r="D35" s="40"/>
      <c r="E35" s="38"/>
      <c r="G35" s="2"/>
      <c r="H35" s="4" t="s">
        <v>77</v>
      </c>
      <c r="I35" s="2"/>
      <c r="J35" s="2"/>
      <c r="K35" s="2"/>
      <c r="L35" s="2"/>
      <c r="M35" s="2"/>
      <c r="N35" s="2"/>
      <c r="O35" s="2"/>
      <c r="P35" s="2"/>
    </row>
    <row r="36" spans="2:16" s="3" customFormat="1" ht="31.5" customHeight="1" thickBot="1" x14ac:dyDescent="0.3">
      <c r="B36" s="384" t="s">
        <v>78</v>
      </c>
      <c r="C36" s="386"/>
      <c r="D36" s="40"/>
      <c r="E36" s="38"/>
      <c r="G36" s="2"/>
      <c r="H36" s="4" t="s">
        <v>79</v>
      </c>
      <c r="I36" s="2"/>
      <c r="J36" s="2"/>
      <c r="K36" s="2"/>
      <c r="L36" s="2"/>
      <c r="M36" s="2"/>
      <c r="N36" s="2"/>
      <c r="O36" s="2"/>
      <c r="P36" s="2"/>
    </row>
    <row r="37" spans="2:16" s="3" customFormat="1" x14ac:dyDescent="0.25">
      <c r="B37" s="131"/>
      <c r="C37" s="80" t="s">
        <v>80</v>
      </c>
      <c r="D37" s="287" t="s">
        <v>277</v>
      </c>
      <c r="E37" s="38"/>
      <c r="G37" s="2"/>
      <c r="H37" s="4" t="s">
        <v>81</v>
      </c>
      <c r="I37" s="2"/>
      <c r="J37" s="2"/>
      <c r="K37" s="2"/>
      <c r="L37" s="2"/>
      <c r="M37" s="2"/>
      <c r="N37" s="2"/>
      <c r="O37" s="2"/>
      <c r="P37" s="2"/>
    </row>
    <row r="38" spans="2:16" s="3" customFormat="1" ht="14.4" x14ac:dyDescent="0.3">
      <c r="B38" s="131"/>
      <c r="C38" s="80" t="s">
        <v>82</v>
      </c>
      <c r="D38" s="288" t="s">
        <v>278</v>
      </c>
      <c r="E38" s="38"/>
      <c r="G38" s="2"/>
      <c r="H38" s="4" t="s">
        <v>83</v>
      </c>
      <c r="I38" s="2"/>
      <c r="J38" s="2"/>
      <c r="K38" s="2"/>
      <c r="L38" s="2"/>
      <c r="M38" s="2"/>
      <c r="N38" s="2"/>
      <c r="O38" s="2"/>
      <c r="P38" s="2"/>
    </row>
    <row r="39" spans="2:16" s="3" customFormat="1" ht="14.4" thickBot="1" x14ac:dyDescent="0.3">
      <c r="B39" s="131"/>
      <c r="C39" s="80" t="s">
        <v>84</v>
      </c>
      <c r="D39" s="289">
        <v>43608</v>
      </c>
      <c r="E39" s="38"/>
      <c r="G39" s="2"/>
      <c r="H39" s="4" t="s">
        <v>85</v>
      </c>
      <c r="I39" s="2"/>
      <c r="J39" s="2"/>
      <c r="K39" s="2"/>
      <c r="L39" s="2"/>
      <c r="M39" s="2"/>
      <c r="N39" s="2"/>
      <c r="O39" s="2"/>
      <c r="P39" s="2"/>
    </row>
    <row r="40" spans="2:16" s="3" customFormat="1" ht="15" customHeight="1" thickBot="1" x14ac:dyDescent="0.3">
      <c r="B40" s="131"/>
      <c r="C40" s="76" t="s">
        <v>86</v>
      </c>
      <c r="D40" s="40"/>
      <c r="E40" s="38"/>
      <c r="G40" s="2"/>
      <c r="H40" s="4" t="s">
        <v>87</v>
      </c>
      <c r="I40" s="2"/>
      <c r="J40" s="2"/>
      <c r="K40" s="2"/>
      <c r="L40" s="2"/>
      <c r="M40" s="2"/>
      <c r="N40" s="2"/>
      <c r="O40" s="2"/>
      <c r="P40" s="2"/>
    </row>
    <row r="41" spans="2:16" s="3" customFormat="1" x14ac:dyDescent="0.25">
      <c r="B41" s="131"/>
      <c r="C41" s="80" t="s">
        <v>80</v>
      </c>
      <c r="D41" s="287" t="s">
        <v>835</v>
      </c>
      <c r="E41" s="38"/>
      <c r="G41" s="2"/>
      <c r="H41" s="4" t="s">
        <v>88</v>
      </c>
      <c r="I41" s="2"/>
      <c r="J41" s="2"/>
      <c r="K41" s="2"/>
      <c r="L41" s="2"/>
      <c r="M41" s="2"/>
      <c r="N41" s="2"/>
      <c r="O41" s="2"/>
      <c r="P41" s="2"/>
    </row>
    <row r="42" spans="2:16" s="3" customFormat="1" ht="14.4" x14ac:dyDescent="0.3">
      <c r="B42" s="131"/>
      <c r="C42" s="80" t="s">
        <v>82</v>
      </c>
      <c r="D42" s="288" t="s">
        <v>884</v>
      </c>
      <c r="E42" s="38"/>
      <c r="G42" s="2"/>
      <c r="H42" s="4" t="s">
        <v>89</v>
      </c>
      <c r="I42" s="2"/>
      <c r="J42" s="2"/>
      <c r="K42" s="2"/>
      <c r="L42" s="2"/>
      <c r="M42" s="2"/>
      <c r="N42" s="2"/>
      <c r="O42" s="2"/>
      <c r="P42" s="2"/>
    </row>
    <row r="43" spans="2:16" s="3" customFormat="1" ht="14.4" thickBot="1" x14ac:dyDescent="0.3">
      <c r="B43" s="131"/>
      <c r="C43" s="80" t="s">
        <v>84</v>
      </c>
      <c r="D43" s="289">
        <v>43608</v>
      </c>
      <c r="E43" s="38"/>
      <c r="G43" s="2"/>
      <c r="H43" s="4" t="s">
        <v>90</v>
      </c>
      <c r="I43" s="2"/>
      <c r="J43" s="2"/>
      <c r="K43" s="2"/>
      <c r="L43" s="2"/>
      <c r="M43" s="2"/>
      <c r="N43" s="2"/>
      <c r="O43" s="2"/>
      <c r="P43" s="2"/>
    </row>
    <row r="44" spans="2:16" s="3" customFormat="1" ht="14.4" thickBot="1" x14ac:dyDescent="0.3">
      <c r="B44" s="131"/>
      <c r="C44" s="76" t="s">
        <v>86</v>
      </c>
      <c r="D44" s="40"/>
      <c r="E44" s="38"/>
      <c r="G44" s="2"/>
      <c r="H44" s="4"/>
      <c r="I44" s="2"/>
      <c r="J44" s="2"/>
      <c r="K44" s="2"/>
      <c r="L44" s="2"/>
      <c r="M44" s="2"/>
      <c r="N44" s="2"/>
      <c r="O44" s="2"/>
      <c r="P44" s="2"/>
    </row>
    <row r="45" spans="2:16" s="3" customFormat="1" x14ac:dyDescent="0.25">
      <c r="B45" s="131"/>
      <c r="C45" s="80" t="s">
        <v>80</v>
      </c>
      <c r="D45" s="287" t="s">
        <v>839</v>
      </c>
      <c r="E45" s="38"/>
      <c r="G45" s="2"/>
      <c r="H45" s="4"/>
      <c r="I45" s="2"/>
      <c r="J45" s="2"/>
      <c r="K45" s="2"/>
      <c r="L45" s="2"/>
      <c r="M45" s="2"/>
      <c r="N45" s="2"/>
      <c r="O45" s="2"/>
      <c r="P45" s="2"/>
    </row>
    <row r="46" spans="2:16" s="3" customFormat="1" ht="14.4" x14ac:dyDescent="0.3">
      <c r="B46" s="131"/>
      <c r="C46" s="80" t="s">
        <v>82</v>
      </c>
      <c r="D46" s="288" t="s">
        <v>856</v>
      </c>
      <c r="E46" s="38"/>
      <c r="G46" s="2"/>
      <c r="H46" s="4"/>
      <c r="I46" s="2"/>
      <c r="J46" s="2"/>
      <c r="K46" s="2"/>
      <c r="L46" s="2"/>
      <c r="M46" s="2"/>
      <c r="N46" s="2"/>
      <c r="O46" s="2"/>
      <c r="P46" s="2"/>
    </row>
    <row r="47" spans="2:16" s="3" customFormat="1" ht="14.4" thickBot="1" x14ac:dyDescent="0.3">
      <c r="B47" s="131"/>
      <c r="C47" s="80" t="s">
        <v>84</v>
      </c>
      <c r="D47" s="289">
        <v>43608</v>
      </c>
      <c r="E47" s="38"/>
      <c r="G47" s="2"/>
      <c r="H47" s="4"/>
      <c r="I47" s="2"/>
      <c r="J47" s="2"/>
      <c r="K47" s="2"/>
      <c r="L47" s="2"/>
      <c r="M47" s="2"/>
      <c r="N47" s="2"/>
      <c r="O47" s="2"/>
      <c r="P47" s="2"/>
    </row>
    <row r="48" spans="2:16" s="3" customFormat="1" ht="14.4" thickBot="1" x14ac:dyDescent="0.3">
      <c r="B48" s="131"/>
      <c r="C48" s="76" t="s">
        <v>91</v>
      </c>
      <c r="D48" s="40"/>
      <c r="E48" s="38"/>
      <c r="G48" s="2"/>
      <c r="H48" s="4" t="s">
        <v>92</v>
      </c>
      <c r="I48" s="2"/>
      <c r="J48" s="2"/>
      <c r="K48" s="2"/>
      <c r="L48" s="2"/>
      <c r="M48" s="2"/>
      <c r="N48" s="2"/>
      <c r="O48" s="2"/>
      <c r="P48" s="2"/>
    </row>
    <row r="49" spans="1:16" s="3" customFormat="1" x14ac:dyDescent="0.25">
      <c r="B49" s="131"/>
      <c r="C49" s="80" t="s">
        <v>80</v>
      </c>
      <c r="D49" s="287" t="s">
        <v>836</v>
      </c>
      <c r="E49" s="38"/>
      <c r="G49" s="2"/>
      <c r="H49" s="4" t="s">
        <v>93</v>
      </c>
      <c r="I49" s="2"/>
      <c r="J49" s="2"/>
      <c r="K49" s="2"/>
      <c r="L49" s="2"/>
      <c r="M49" s="2"/>
      <c r="N49" s="2"/>
      <c r="O49" s="2"/>
      <c r="P49" s="2"/>
    </row>
    <row r="50" spans="1:16" s="3" customFormat="1" ht="14.4" x14ac:dyDescent="0.3">
      <c r="B50" s="131"/>
      <c r="C50" s="80" t="s">
        <v>82</v>
      </c>
      <c r="D50" s="288" t="s">
        <v>837</v>
      </c>
      <c r="E50" s="38"/>
      <c r="G50" s="2"/>
      <c r="H50" s="4" t="s">
        <v>94</v>
      </c>
      <c r="I50" s="2"/>
      <c r="J50" s="2"/>
      <c r="K50" s="2"/>
      <c r="L50" s="2"/>
      <c r="M50" s="2"/>
      <c r="N50" s="2"/>
      <c r="O50" s="2"/>
      <c r="P50" s="2"/>
    </row>
    <row r="51" spans="1:16" ht="14.4" thickBot="1" x14ac:dyDescent="0.3">
      <c r="A51" s="3"/>
      <c r="B51" s="131"/>
      <c r="C51" s="80" t="s">
        <v>84</v>
      </c>
      <c r="D51" s="289">
        <v>43608</v>
      </c>
      <c r="E51" s="38"/>
      <c r="H51" s="4" t="s">
        <v>95</v>
      </c>
    </row>
    <row r="52" spans="1:16" ht="14.4" thickBot="1" x14ac:dyDescent="0.3">
      <c r="A52" s="3"/>
      <c r="B52" s="131"/>
      <c r="C52" s="76" t="s">
        <v>91</v>
      </c>
      <c r="D52" s="40"/>
      <c r="E52" s="38"/>
      <c r="H52" s="4"/>
    </row>
    <row r="53" spans="1:16" x14ac:dyDescent="0.25">
      <c r="A53" s="3"/>
      <c r="B53" s="131"/>
      <c r="C53" s="80" t="s">
        <v>80</v>
      </c>
      <c r="D53" s="287" t="s">
        <v>838</v>
      </c>
      <c r="E53" s="38"/>
      <c r="H53" s="4"/>
    </row>
    <row r="54" spans="1:16" ht="14.4" x14ac:dyDescent="0.3">
      <c r="A54" s="3"/>
      <c r="B54" s="131"/>
      <c r="C54" s="80" t="s">
        <v>82</v>
      </c>
      <c r="D54" s="288" t="s">
        <v>840</v>
      </c>
      <c r="E54" s="38"/>
      <c r="H54" s="4"/>
    </row>
    <row r="55" spans="1:16" ht="14.4" thickBot="1" x14ac:dyDescent="0.3">
      <c r="A55" s="3"/>
      <c r="B55" s="131"/>
      <c r="C55" s="80" t="s">
        <v>84</v>
      </c>
      <c r="D55" s="289">
        <v>43608</v>
      </c>
      <c r="E55" s="38"/>
      <c r="H55" s="4"/>
    </row>
    <row r="56" spans="1:16" ht="14.4" thickBot="1" x14ac:dyDescent="0.3">
      <c r="B56" s="131"/>
      <c r="C56" s="76" t="s">
        <v>96</v>
      </c>
      <c r="D56" s="40"/>
      <c r="E56" s="38"/>
      <c r="H56" s="4" t="s">
        <v>97</v>
      </c>
    </row>
    <row r="57" spans="1:16" ht="14.4" thickBot="1" x14ac:dyDescent="0.3">
      <c r="B57" s="131"/>
      <c r="C57" s="80" t="s">
        <v>80</v>
      </c>
      <c r="D57" s="316" t="s">
        <v>858</v>
      </c>
      <c r="E57" s="38"/>
      <c r="H57" s="4" t="s">
        <v>98</v>
      </c>
    </row>
    <row r="58" spans="1:16" ht="15" thickBot="1" x14ac:dyDescent="0.35">
      <c r="B58" s="131"/>
      <c r="C58" s="80" t="s">
        <v>82</v>
      </c>
      <c r="D58" s="317" t="s">
        <v>857</v>
      </c>
      <c r="E58" s="38"/>
      <c r="H58" s="4" t="s">
        <v>99</v>
      </c>
    </row>
    <row r="59" spans="1:16" ht="14.4" thickBot="1" x14ac:dyDescent="0.3">
      <c r="B59" s="131"/>
      <c r="C59" s="80" t="s">
        <v>84</v>
      </c>
      <c r="D59" s="289">
        <v>43608</v>
      </c>
      <c r="E59" s="38"/>
      <c r="H59" s="4" t="s">
        <v>100</v>
      </c>
    </row>
    <row r="60" spans="1:16" ht="14.4" thickBot="1" x14ac:dyDescent="0.3">
      <c r="B60" s="131"/>
      <c r="C60" s="76" t="s">
        <v>96</v>
      </c>
      <c r="D60" s="40"/>
      <c r="E60" s="38"/>
      <c r="H60" s="4" t="s">
        <v>101</v>
      </c>
    </row>
    <row r="61" spans="1:16" ht="14.4" thickBot="1" x14ac:dyDescent="0.3">
      <c r="B61" s="131"/>
      <c r="C61" s="80" t="s">
        <v>80</v>
      </c>
      <c r="D61" s="316" t="s">
        <v>859</v>
      </c>
      <c r="E61" s="38"/>
      <c r="H61" s="4" t="s">
        <v>102</v>
      </c>
    </row>
    <row r="62" spans="1:16" ht="15" thickBot="1" x14ac:dyDescent="0.35">
      <c r="B62" s="131"/>
      <c r="C62" s="80" t="s">
        <v>82</v>
      </c>
      <c r="D62" s="317" t="s">
        <v>860</v>
      </c>
      <c r="E62" s="38"/>
      <c r="H62" s="4" t="s">
        <v>103</v>
      </c>
    </row>
    <row r="63" spans="1:16" ht="14.4" thickBot="1" x14ac:dyDescent="0.3">
      <c r="B63" s="131"/>
      <c r="C63" s="80" t="s">
        <v>84</v>
      </c>
      <c r="D63" s="318">
        <v>43608</v>
      </c>
      <c r="E63" s="38"/>
      <c r="H63" s="4" t="s">
        <v>104</v>
      </c>
    </row>
    <row r="64" spans="1:16" ht="14.4" thickBot="1" x14ac:dyDescent="0.3">
      <c r="B64" s="131"/>
      <c r="C64" s="76" t="s">
        <v>96</v>
      </c>
      <c r="D64" s="40"/>
      <c r="E64" s="38"/>
      <c r="H64" s="4" t="s">
        <v>105</v>
      </c>
    </row>
    <row r="65" spans="2:8" ht="14.4" thickBot="1" x14ac:dyDescent="0.3">
      <c r="B65" s="131"/>
      <c r="C65" s="80" t="s">
        <v>80</v>
      </c>
      <c r="D65" s="287" t="s">
        <v>861</v>
      </c>
      <c r="E65" s="38"/>
      <c r="H65" s="4" t="s">
        <v>106</v>
      </c>
    </row>
    <row r="66" spans="2:8" ht="15" thickBot="1" x14ac:dyDescent="0.35">
      <c r="B66" s="131"/>
      <c r="C66" s="80" t="s">
        <v>82</v>
      </c>
      <c r="D66" s="317" t="s">
        <v>862</v>
      </c>
      <c r="E66" s="38"/>
      <c r="H66" s="4" t="s">
        <v>107</v>
      </c>
    </row>
    <row r="67" spans="2:8" ht="14.4" thickBot="1" x14ac:dyDescent="0.3">
      <c r="B67" s="131"/>
      <c r="C67" s="80" t="s">
        <v>84</v>
      </c>
      <c r="D67" s="289">
        <v>43608</v>
      </c>
      <c r="E67" s="38"/>
      <c r="H67" s="4" t="s">
        <v>108</v>
      </c>
    </row>
    <row r="68" spans="2:8" ht="14.4" thickBot="1" x14ac:dyDescent="0.3">
      <c r="B68" s="131"/>
      <c r="C68" s="76" t="s">
        <v>96</v>
      </c>
      <c r="D68" s="40"/>
      <c r="E68" s="38"/>
      <c r="H68" s="4"/>
    </row>
    <row r="69" spans="2:8" ht="14.4" thickBot="1" x14ac:dyDescent="0.3">
      <c r="B69" s="131"/>
      <c r="C69" s="80" t="s">
        <v>80</v>
      </c>
      <c r="D69" s="287" t="s">
        <v>866</v>
      </c>
      <c r="E69" s="38"/>
      <c r="H69" s="4"/>
    </row>
    <row r="70" spans="2:8" ht="15" thickBot="1" x14ac:dyDescent="0.35">
      <c r="B70" s="131"/>
      <c r="C70" s="80" t="s">
        <v>82</v>
      </c>
      <c r="D70" s="317" t="s">
        <v>865</v>
      </c>
      <c r="E70" s="38"/>
      <c r="H70" s="4"/>
    </row>
    <row r="71" spans="2:8" ht="14.4" thickBot="1" x14ac:dyDescent="0.3">
      <c r="B71" s="131"/>
      <c r="C71" s="80" t="s">
        <v>84</v>
      </c>
      <c r="D71" s="318">
        <v>43608</v>
      </c>
      <c r="E71" s="38"/>
      <c r="H71" s="4"/>
    </row>
    <row r="72" spans="2:8" ht="14.4" thickBot="1" x14ac:dyDescent="0.3">
      <c r="B72" s="131"/>
      <c r="C72" s="76" t="s">
        <v>96</v>
      </c>
      <c r="D72" s="40"/>
      <c r="E72" s="38"/>
      <c r="H72" s="4"/>
    </row>
    <row r="73" spans="2:8" ht="14.4" thickBot="1" x14ac:dyDescent="0.3">
      <c r="B73" s="131"/>
      <c r="C73" s="80" t="s">
        <v>80</v>
      </c>
      <c r="D73" s="287" t="s">
        <v>867</v>
      </c>
      <c r="E73" s="38"/>
      <c r="H73" s="4"/>
    </row>
    <row r="74" spans="2:8" ht="15" thickBot="1" x14ac:dyDescent="0.35">
      <c r="B74" s="131"/>
      <c r="C74" s="80" t="s">
        <v>82</v>
      </c>
      <c r="D74" s="317" t="s">
        <v>868</v>
      </c>
      <c r="E74" s="38"/>
      <c r="H74" s="4"/>
    </row>
    <row r="75" spans="2:8" ht="14.4" thickBot="1" x14ac:dyDescent="0.3">
      <c r="B75" s="131"/>
      <c r="C75" s="80" t="s">
        <v>84</v>
      </c>
      <c r="D75" s="318">
        <v>43608</v>
      </c>
      <c r="E75" s="38"/>
      <c r="H75" s="4"/>
    </row>
    <row r="76" spans="2:8" ht="14.4" thickBot="1" x14ac:dyDescent="0.3">
      <c r="B76" s="135"/>
      <c r="C76" s="136"/>
      <c r="D76" s="81"/>
      <c r="E76" s="50"/>
      <c r="H76" s="4" t="s">
        <v>109</v>
      </c>
    </row>
    <row r="77" spans="2:8" x14ac:dyDescent="0.25">
      <c r="H77" s="4" t="s">
        <v>110</v>
      </c>
    </row>
    <row r="78" spans="2:8" x14ac:dyDescent="0.25">
      <c r="H78" s="4" t="s">
        <v>111</v>
      </c>
    </row>
    <row r="79" spans="2:8" x14ac:dyDescent="0.25">
      <c r="H79" s="4" t="s">
        <v>112</v>
      </c>
    </row>
    <row r="80" spans="2:8" x14ac:dyDescent="0.25">
      <c r="H80" s="4" t="s">
        <v>113</v>
      </c>
    </row>
    <row r="81" spans="8:8" x14ac:dyDescent="0.25">
      <c r="H81" s="4" t="s">
        <v>114</v>
      </c>
    </row>
    <row r="82" spans="8:8" x14ac:dyDescent="0.25">
      <c r="H82" s="4" t="s">
        <v>115</v>
      </c>
    </row>
    <row r="83" spans="8:8" x14ac:dyDescent="0.25">
      <c r="H83" s="4" t="s">
        <v>116</v>
      </c>
    </row>
    <row r="84" spans="8:8" x14ac:dyDescent="0.25">
      <c r="H84" s="4" t="s">
        <v>117</v>
      </c>
    </row>
    <row r="85" spans="8:8" x14ac:dyDescent="0.25">
      <c r="H85" s="4" t="s">
        <v>118</v>
      </c>
    </row>
    <row r="86" spans="8:8" x14ac:dyDescent="0.25">
      <c r="H86" s="4" t="s">
        <v>119</v>
      </c>
    </row>
    <row r="87" spans="8:8" x14ac:dyDescent="0.25">
      <c r="H87" s="4" t="s">
        <v>120</v>
      </c>
    </row>
    <row r="88" spans="8:8" x14ac:dyDescent="0.25">
      <c r="H88" s="4" t="s">
        <v>121</v>
      </c>
    </row>
    <row r="89" spans="8:8" x14ac:dyDescent="0.25">
      <c r="H89" s="4" t="s">
        <v>122</v>
      </c>
    </row>
    <row r="90" spans="8:8" x14ac:dyDescent="0.25">
      <c r="H90" s="4" t="s">
        <v>123</v>
      </c>
    </row>
    <row r="91" spans="8:8" x14ac:dyDescent="0.25">
      <c r="H91" s="4" t="s">
        <v>124</v>
      </c>
    </row>
    <row r="92" spans="8:8" x14ac:dyDescent="0.25">
      <c r="H92" s="4" t="s">
        <v>125</v>
      </c>
    </row>
    <row r="93" spans="8:8" x14ac:dyDescent="0.25">
      <c r="H93" s="4" t="s">
        <v>126</v>
      </c>
    </row>
    <row r="94" spans="8:8" x14ac:dyDescent="0.25">
      <c r="H94" s="4" t="s">
        <v>127</v>
      </c>
    </row>
    <row r="95" spans="8:8" x14ac:dyDescent="0.25">
      <c r="H95" s="4" t="s">
        <v>128</v>
      </c>
    </row>
    <row r="96" spans="8:8" x14ac:dyDescent="0.25">
      <c r="H96" s="4" t="s">
        <v>129</v>
      </c>
    </row>
    <row r="97" spans="8:8" x14ac:dyDescent="0.25">
      <c r="H97" s="4" t="s">
        <v>130</v>
      </c>
    </row>
    <row r="98" spans="8:8" x14ac:dyDescent="0.25">
      <c r="H98" s="4" t="s">
        <v>131</v>
      </c>
    </row>
    <row r="99" spans="8:8" x14ac:dyDescent="0.25">
      <c r="H99" s="4" t="s">
        <v>132</v>
      </c>
    </row>
    <row r="100" spans="8:8" x14ac:dyDescent="0.25">
      <c r="H100" s="4" t="s">
        <v>133</v>
      </c>
    </row>
    <row r="101" spans="8:8" x14ac:dyDescent="0.25">
      <c r="H101" s="4" t="s">
        <v>134</v>
      </c>
    </row>
    <row r="102" spans="8:8" x14ac:dyDescent="0.25">
      <c r="H102" s="4" t="s">
        <v>135</v>
      </c>
    </row>
    <row r="103" spans="8:8" x14ac:dyDescent="0.25">
      <c r="H103" s="4" t="s">
        <v>136</v>
      </c>
    </row>
    <row r="104" spans="8:8" x14ac:dyDescent="0.25">
      <c r="H104" s="4" t="s">
        <v>137</v>
      </c>
    </row>
    <row r="105" spans="8:8" x14ac:dyDescent="0.25">
      <c r="H105" s="4" t="s">
        <v>138</v>
      </c>
    </row>
    <row r="106" spans="8:8" x14ac:dyDescent="0.25">
      <c r="H106" s="4" t="s">
        <v>139</v>
      </c>
    </row>
    <row r="107" spans="8:8" x14ac:dyDescent="0.25">
      <c r="H107" s="4" t="s">
        <v>140</v>
      </c>
    </row>
    <row r="108" spans="8:8" x14ac:dyDescent="0.25">
      <c r="H108" s="4" t="s">
        <v>141</v>
      </c>
    </row>
    <row r="109" spans="8:8" x14ac:dyDescent="0.25">
      <c r="H109" s="4" t="s">
        <v>142</v>
      </c>
    </row>
    <row r="110" spans="8:8" x14ac:dyDescent="0.25">
      <c r="H110" s="4" t="s">
        <v>143</v>
      </c>
    </row>
    <row r="111" spans="8:8" x14ac:dyDescent="0.25">
      <c r="H111" s="4" t="s">
        <v>144</v>
      </c>
    </row>
    <row r="112" spans="8:8" x14ac:dyDescent="0.25">
      <c r="H112" s="4" t="s">
        <v>145</v>
      </c>
    </row>
    <row r="113" spans="8:8" x14ac:dyDescent="0.25">
      <c r="H113" s="4" t="s">
        <v>146</v>
      </c>
    </row>
    <row r="114" spans="8:8" x14ac:dyDescent="0.25">
      <c r="H114" s="4" t="s">
        <v>147</v>
      </c>
    </row>
    <row r="115" spans="8:8" x14ac:dyDescent="0.25">
      <c r="H115" s="4" t="s">
        <v>148</v>
      </c>
    </row>
    <row r="116" spans="8:8" x14ac:dyDescent="0.25">
      <c r="H116" s="4" t="s">
        <v>149</v>
      </c>
    </row>
    <row r="117" spans="8:8" x14ac:dyDescent="0.25">
      <c r="H117" s="4" t="s">
        <v>150</v>
      </c>
    </row>
    <row r="118" spans="8:8" x14ac:dyDescent="0.25">
      <c r="H118" s="4" t="s">
        <v>151</v>
      </c>
    </row>
    <row r="119" spans="8:8" x14ac:dyDescent="0.25">
      <c r="H119" s="4" t="s">
        <v>152</v>
      </c>
    </row>
    <row r="120" spans="8:8" x14ac:dyDescent="0.25">
      <c r="H120" s="4" t="s">
        <v>153</v>
      </c>
    </row>
    <row r="121" spans="8:8" x14ac:dyDescent="0.25">
      <c r="H121" s="4" t="s">
        <v>154</v>
      </c>
    </row>
    <row r="122" spans="8:8" x14ac:dyDescent="0.25">
      <c r="H122" s="4" t="s">
        <v>155</v>
      </c>
    </row>
    <row r="123" spans="8:8" x14ac:dyDescent="0.25">
      <c r="H123" s="4" t="s">
        <v>156</v>
      </c>
    </row>
    <row r="124" spans="8:8" x14ac:dyDescent="0.25">
      <c r="H124" s="4" t="s">
        <v>157</v>
      </c>
    </row>
    <row r="125" spans="8:8" x14ac:dyDescent="0.25">
      <c r="H125" s="4" t="s">
        <v>158</v>
      </c>
    </row>
    <row r="126" spans="8:8" x14ac:dyDescent="0.25">
      <c r="H126" s="4" t="s">
        <v>159</v>
      </c>
    </row>
    <row r="127" spans="8:8" x14ac:dyDescent="0.25">
      <c r="H127" s="4" t="s">
        <v>160</v>
      </c>
    </row>
    <row r="128" spans="8:8" x14ac:dyDescent="0.25">
      <c r="H128" s="4" t="s">
        <v>161</v>
      </c>
    </row>
    <row r="129" spans="8:8" x14ac:dyDescent="0.25">
      <c r="H129" s="4" t="s">
        <v>162</v>
      </c>
    </row>
    <row r="130" spans="8:8" x14ac:dyDescent="0.25">
      <c r="H130" s="4" t="s">
        <v>163</v>
      </c>
    </row>
    <row r="131" spans="8:8" x14ac:dyDescent="0.25">
      <c r="H131" s="4" t="s">
        <v>164</v>
      </c>
    </row>
    <row r="132" spans="8:8" x14ac:dyDescent="0.25">
      <c r="H132" s="4" t="s">
        <v>165</v>
      </c>
    </row>
    <row r="133" spans="8:8" x14ac:dyDescent="0.25">
      <c r="H133" s="4" t="s">
        <v>166</v>
      </c>
    </row>
    <row r="134" spans="8:8" x14ac:dyDescent="0.25">
      <c r="H134" s="4" t="s">
        <v>167</v>
      </c>
    </row>
    <row r="135" spans="8:8" x14ac:dyDescent="0.25">
      <c r="H135" s="4" t="s">
        <v>168</v>
      </c>
    </row>
    <row r="136" spans="8:8" x14ac:dyDescent="0.25">
      <c r="H136" s="4" t="s">
        <v>169</v>
      </c>
    </row>
    <row r="137" spans="8:8" x14ac:dyDescent="0.25">
      <c r="H137" s="4" t="s">
        <v>170</v>
      </c>
    </row>
    <row r="138" spans="8:8" x14ac:dyDescent="0.25">
      <c r="H138" s="4" t="s">
        <v>171</v>
      </c>
    </row>
    <row r="139" spans="8:8" x14ac:dyDescent="0.25">
      <c r="H139" s="4" t="s">
        <v>172</v>
      </c>
    </row>
    <row r="140" spans="8:8" x14ac:dyDescent="0.25">
      <c r="H140" s="4" t="s">
        <v>173</v>
      </c>
    </row>
    <row r="141" spans="8:8" x14ac:dyDescent="0.25">
      <c r="H141" s="4" t="s">
        <v>174</v>
      </c>
    </row>
    <row r="142" spans="8:8" x14ac:dyDescent="0.25">
      <c r="H142" s="4" t="s">
        <v>175</v>
      </c>
    </row>
    <row r="143" spans="8:8" x14ac:dyDescent="0.25">
      <c r="H143" s="4" t="s">
        <v>176</v>
      </c>
    </row>
    <row r="144" spans="8:8" x14ac:dyDescent="0.25">
      <c r="H144" s="4" t="s">
        <v>177</v>
      </c>
    </row>
    <row r="145" spans="8:8" x14ac:dyDescent="0.25">
      <c r="H145" s="4" t="s">
        <v>178</v>
      </c>
    </row>
    <row r="146" spans="8:8" x14ac:dyDescent="0.25">
      <c r="H146" s="4" t="s">
        <v>179</v>
      </c>
    </row>
    <row r="147" spans="8:8" x14ac:dyDescent="0.25">
      <c r="H147" s="4" t="s">
        <v>180</v>
      </c>
    </row>
    <row r="148" spans="8:8" x14ac:dyDescent="0.25">
      <c r="H148" s="4" t="s">
        <v>181</v>
      </c>
    </row>
    <row r="149" spans="8:8" x14ac:dyDescent="0.25">
      <c r="H149" s="4" t="s">
        <v>182</v>
      </c>
    </row>
    <row r="150" spans="8:8" x14ac:dyDescent="0.25">
      <c r="H150" s="4" t="s">
        <v>183</v>
      </c>
    </row>
    <row r="151" spans="8:8" x14ac:dyDescent="0.25">
      <c r="H151" s="4" t="s">
        <v>184</v>
      </c>
    </row>
    <row r="152" spans="8:8" x14ac:dyDescent="0.25">
      <c r="H152" s="4" t="s">
        <v>185</v>
      </c>
    </row>
    <row r="153" spans="8:8" x14ac:dyDescent="0.25">
      <c r="H153" s="4" t="s">
        <v>186</v>
      </c>
    </row>
    <row r="154" spans="8:8" x14ac:dyDescent="0.25">
      <c r="H154" s="4" t="s">
        <v>187</v>
      </c>
    </row>
    <row r="155" spans="8:8" x14ac:dyDescent="0.25">
      <c r="H155" s="4" t="s">
        <v>188</v>
      </c>
    </row>
    <row r="156" spans="8:8" x14ac:dyDescent="0.25">
      <c r="H156" s="4" t="s">
        <v>189</v>
      </c>
    </row>
    <row r="157" spans="8:8" x14ac:dyDescent="0.25">
      <c r="H157" s="4" t="s">
        <v>190</v>
      </c>
    </row>
    <row r="158" spans="8:8" x14ac:dyDescent="0.25">
      <c r="H158" s="4" t="s">
        <v>191</v>
      </c>
    </row>
    <row r="159" spans="8:8" x14ac:dyDescent="0.25">
      <c r="H159" s="4" t="s">
        <v>192</v>
      </c>
    </row>
    <row r="160" spans="8:8" x14ac:dyDescent="0.25">
      <c r="H160" s="4" t="s">
        <v>193</v>
      </c>
    </row>
    <row r="161" spans="8:8" x14ac:dyDescent="0.25">
      <c r="H161" s="4" t="s">
        <v>194</v>
      </c>
    </row>
    <row r="162" spans="8:8" x14ac:dyDescent="0.25">
      <c r="H162" s="4" t="s">
        <v>195</v>
      </c>
    </row>
    <row r="163" spans="8:8" x14ac:dyDescent="0.25">
      <c r="H163" s="4" t="s">
        <v>196</v>
      </c>
    </row>
    <row r="164" spans="8:8" x14ac:dyDescent="0.25">
      <c r="H164" s="4" t="s">
        <v>197</v>
      </c>
    </row>
    <row r="165" spans="8:8" x14ac:dyDescent="0.25">
      <c r="H165" s="4" t="s">
        <v>198</v>
      </c>
    </row>
    <row r="166" spans="8:8" x14ac:dyDescent="0.25">
      <c r="H166" s="4" t="s">
        <v>199</v>
      </c>
    </row>
    <row r="167" spans="8:8" x14ac:dyDescent="0.25">
      <c r="H167" s="4" t="s">
        <v>200</v>
      </c>
    </row>
    <row r="168" spans="8:8" x14ac:dyDescent="0.25">
      <c r="H168" s="4" t="s">
        <v>201</v>
      </c>
    </row>
    <row r="169" spans="8:8" x14ac:dyDescent="0.25">
      <c r="H169" s="4" t="s">
        <v>202</v>
      </c>
    </row>
    <row r="170" spans="8:8" x14ac:dyDescent="0.25">
      <c r="H170" s="4" t="s">
        <v>203</v>
      </c>
    </row>
    <row r="171" spans="8:8" x14ac:dyDescent="0.25">
      <c r="H171" s="4" t="s">
        <v>204</v>
      </c>
    </row>
    <row r="172" spans="8:8" x14ac:dyDescent="0.25">
      <c r="H172" s="4" t="s">
        <v>205</v>
      </c>
    </row>
    <row r="173" spans="8:8" x14ac:dyDescent="0.25">
      <c r="H173" s="4" t="s">
        <v>206</v>
      </c>
    </row>
    <row r="174" spans="8:8" x14ac:dyDescent="0.25">
      <c r="H174" s="4" t="s">
        <v>207</v>
      </c>
    </row>
    <row r="175" spans="8:8" x14ac:dyDescent="0.25">
      <c r="H175" s="4" t="s">
        <v>208</v>
      </c>
    </row>
    <row r="176" spans="8:8" x14ac:dyDescent="0.25">
      <c r="H176" s="4" t="s">
        <v>209</v>
      </c>
    </row>
    <row r="177" spans="8:8" x14ac:dyDescent="0.25">
      <c r="H177" s="4" t="s">
        <v>210</v>
      </c>
    </row>
    <row r="178" spans="8:8" x14ac:dyDescent="0.25">
      <c r="H178" s="4" t="s">
        <v>211</v>
      </c>
    </row>
    <row r="179" spans="8:8" x14ac:dyDescent="0.25">
      <c r="H179" s="4" t="s">
        <v>212</v>
      </c>
    </row>
    <row r="180" spans="8:8" x14ac:dyDescent="0.25">
      <c r="H180" s="4" t="s">
        <v>213</v>
      </c>
    </row>
    <row r="181" spans="8:8" x14ac:dyDescent="0.25">
      <c r="H181" s="4" t="s">
        <v>214</v>
      </c>
    </row>
    <row r="182" spans="8:8" x14ac:dyDescent="0.25">
      <c r="H182" s="4" t="s">
        <v>215</v>
      </c>
    </row>
    <row r="183" spans="8:8" x14ac:dyDescent="0.25">
      <c r="H183" s="4" t="s">
        <v>216</v>
      </c>
    </row>
    <row r="184" spans="8:8" x14ac:dyDescent="0.25">
      <c r="H184" s="4" t="s">
        <v>217</v>
      </c>
    </row>
    <row r="185" spans="8:8" x14ac:dyDescent="0.25">
      <c r="H185" s="4" t="s">
        <v>218</v>
      </c>
    </row>
    <row r="186" spans="8:8" x14ac:dyDescent="0.25">
      <c r="H186" s="4" t="s">
        <v>219</v>
      </c>
    </row>
    <row r="187" spans="8:8" x14ac:dyDescent="0.25">
      <c r="H187" s="4" t="s">
        <v>220</v>
      </c>
    </row>
    <row r="188" spans="8:8" x14ac:dyDescent="0.25">
      <c r="H188" s="4" t="s">
        <v>221</v>
      </c>
    </row>
    <row r="189" spans="8:8" x14ac:dyDescent="0.25">
      <c r="H189" s="4" t="s">
        <v>222</v>
      </c>
    </row>
    <row r="190" spans="8:8" x14ac:dyDescent="0.25">
      <c r="H190" s="4" t="s">
        <v>223</v>
      </c>
    </row>
    <row r="191" spans="8:8" x14ac:dyDescent="0.25">
      <c r="H191" s="4" t="s">
        <v>224</v>
      </c>
    </row>
    <row r="192" spans="8:8" x14ac:dyDescent="0.25">
      <c r="H192" s="4" t="s">
        <v>225</v>
      </c>
    </row>
    <row r="193" spans="8:8" x14ac:dyDescent="0.25">
      <c r="H193" s="4" t="s">
        <v>226</v>
      </c>
    </row>
  </sheetData>
  <mergeCells count="10">
    <mergeCell ref="D13:D14"/>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50" xr:uid="{00000000-0002-0000-0000-000000000000}">
      <formula1>$P$15:$P$26</formula1>
    </dataValidation>
    <dataValidation type="list" allowBlank="1" showInputMessage="1" showErrorMessage="1" sqref="IV65548" xr:uid="{00000000-0002-0000-0000-000001000000}">
      <formula1>$K$15:$K$19</formula1>
    </dataValidation>
    <dataValidation type="list" allowBlank="1" showInputMessage="1" showErrorMessage="1" sqref="D65549" xr:uid="{00000000-0002-0000-0000-000002000000}">
      <formula1>$O$15:$O$26</formula1>
    </dataValidation>
    <dataValidation type="list" allowBlank="1" showInputMessage="1" showErrorMessage="1" sqref="IV65541 D65541" xr:uid="{00000000-0002-0000-0000-000003000000}">
      <formula1>$I$15:$I$17</formula1>
    </dataValidation>
    <dataValidation type="list" allowBlank="1" showInputMessage="1" showErrorMessage="1" sqref="IV65542:IV65546 D65542:D65546" xr:uid="{00000000-0002-0000-0000-000004000000}">
      <formula1>$H$15:$H$193</formula1>
    </dataValidation>
  </dataValidations>
  <hyperlinks>
    <hyperlink ref="D38" r:id="rId1" xr:uid="{00000000-0004-0000-0000-000000000000}"/>
    <hyperlink ref="D50" r:id="rId2" xr:uid="{00000000-0004-0000-0000-000001000000}"/>
    <hyperlink ref="D54" r:id="rId3" xr:uid="{00000000-0004-0000-0000-000002000000}"/>
    <hyperlink ref="D46" r:id="rId4" xr:uid="{00000000-0004-0000-0000-000003000000}"/>
    <hyperlink ref="D58" r:id="rId5" display="mailto:crecompas18.tumaco@gmail.com" xr:uid="{00000000-0004-0000-0000-000004000000}"/>
    <hyperlink ref="D70" r:id="rId6" xr:uid="{00000000-0004-0000-0000-000005000000}"/>
    <hyperlink ref="D74" r:id="rId7" display="mailto:fedoca2001@yahoo.com" xr:uid="{00000000-0004-0000-0000-000006000000}"/>
    <hyperlink ref="D42" r:id="rId8" xr:uid="{00000000-0004-0000-0000-000007000000}"/>
  </hyperlinks>
  <pageMargins left="0.7" right="0.7" top="0.75" bottom="0.75" header="0.3" footer="0.3"/>
  <pageSetup orientation="landscape" r:id="rId9"/>
  <drawing r:id="rId1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2"/>
  <sheetViews>
    <sheetView zoomScale="91" zoomScaleNormal="91" workbookViewId="0">
      <selection activeCell="F47" sqref="F47"/>
    </sheetView>
  </sheetViews>
  <sheetFormatPr defaultColWidth="8.6640625" defaultRowHeight="13.8" x14ac:dyDescent="0.25"/>
  <cols>
    <col min="1" max="1" width="1.44140625" style="16" customWidth="1"/>
    <col min="2" max="2" width="1.44140625" style="15" customWidth="1"/>
    <col min="3" max="3" width="10.33203125" style="15" customWidth="1"/>
    <col min="4" max="4" width="21" style="15" customWidth="1"/>
    <col min="5" max="5" width="61.6640625" style="16" customWidth="1"/>
    <col min="6" max="6" width="22.6640625" style="16" customWidth="1"/>
    <col min="7" max="7" width="13.44140625" style="16" customWidth="1"/>
    <col min="8" max="8" width="1.33203125" style="16" customWidth="1"/>
    <col min="9" max="9" width="1.44140625" style="16" customWidth="1"/>
    <col min="10" max="10" width="27.44140625" style="16" customWidth="1"/>
    <col min="11" max="11" width="30.44140625" style="16" customWidth="1"/>
    <col min="12" max="14" width="18.33203125" style="16" customWidth="1"/>
    <col min="15" max="15" width="9.33203125" style="16" customWidth="1"/>
    <col min="16" max="16384" width="8.6640625" style="16"/>
  </cols>
  <sheetData>
    <row r="1" spans="2:15" ht="14.4" thickBot="1" x14ac:dyDescent="0.3"/>
    <row r="2" spans="2:15" ht="14.4" thickBot="1" x14ac:dyDescent="0.3">
      <c r="B2" s="59"/>
      <c r="C2" s="60"/>
      <c r="D2" s="60"/>
      <c r="E2" s="61"/>
      <c r="F2" s="61"/>
      <c r="G2" s="61"/>
      <c r="H2" s="62"/>
    </row>
    <row r="3" spans="2:15" ht="21" thickBot="1" x14ac:dyDescent="0.4">
      <c r="B3" s="63"/>
      <c r="C3" s="397" t="s">
        <v>895</v>
      </c>
      <c r="D3" s="398"/>
      <c r="E3" s="398"/>
      <c r="F3" s="398"/>
      <c r="G3" s="399"/>
      <c r="H3" s="64"/>
    </row>
    <row r="4" spans="2:15" x14ac:dyDescent="0.25">
      <c r="B4" s="405"/>
      <c r="C4" s="406"/>
      <c r="D4" s="406"/>
      <c r="E4" s="406"/>
      <c r="F4" s="406"/>
      <c r="G4" s="66"/>
      <c r="H4" s="64"/>
    </row>
    <row r="5" spans="2:15" x14ac:dyDescent="0.25">
      <c r="B5" s="65"/>
      <c r="C5" s="404"/>
      <c r="D5" s="404"/>
      <c r="E5" s="404"/>
      <c r="F5" s="404"/>
      <c r="G5" s="66"/>
      <c r="H5" s="64"/>
    </row>
    <row r="6" spans="2:15" x14ac:dyDescent="0.25">
      <c r="B6" s="65"/>
      <c r="C6" s="39"/>
      <c r="D6" s="44"/>
      <c r="E6" s="40"/>
      <c r="F6" s="66"/>
      <c r="G6" s="66"/>
      <c r="H6" s="64"/>
    </row>
    <row r="7" spans="2:15" x14ac:dyDescent="0.25">
      <c r="B7" s="65"/>
      <c r="C7" s="401" t="s">
        <v>227</v>
      </c>
      <c r="D7" s="401"/>
      <c r="E7" s="41"/>
      <c r="F7" s="66"/>
      <c r="G7" s="66"/>
      <c r="H7" s="64"/>
    </row>
    <row r="8" spans="2:15" ht="27.75" customHeight="1" thickBot="1" x14ac:dyDescent="0.3">
      <c r="B8" s="65"/>
      <c r="C8" s="414" t="s">
        <v>228</v>
      </c>
      <c r="D8" s="414"/>
      <c r="E8" s="414"/>
      <c r="F8" s="414"/>
      <c r="G8" s="66"/>
      <c r="H8" s="64"/>
    </row>
    <row r="9" spans="2:15" ht="50.1" customHeight="1" thickBot="1" x14ac:dyDescent="0.3">
      <c r="B9" s="65"/>
      <c r="C9" s="393" t="s">
        <v>896</v>
      </c>
      <c r="D9" s="393"/>
      <c r="E9" s="410">
        <v>533902</v>
      </c>
      <c r="F9" s="411"/>
      <c r="G9" s="66"/>
      <c r="H9" s="64"/>
      <c r="J9" s="359"/>
      <c r="K9" s="17"/>
    </row>
    <row r="10" spans="2:15" ht="100.2" customHeight="1" thickBot="1" x14ac:dyDescent="0.3">
      <c r="B10" s="65"/>
      <c r="C10" s="401" t="s">
        <v>229</v>
      </c>
      <c r="D10" s="401"/>
      <c r="E10" s="412"/>
      <c r="F10" s="413"/>
      <c r="G10" s="66"/>
      <c r="H10" s="64"/>
      <c r="K10" s="308"/>
      <c r="L10" s="308"/>
      <c r="M10" s="308"/>
      <c r="N10" s="308"/>
    </row>
    <row r="11" spans="2:15" ht="14.4" thickBot="1" x14ac:dyDescent="0.3">
      <c r="B11" s="65"/>
      <c r="C11" s="44"/>
      <c r="D11" s="44"/>
      <c r="E11" s="66"/>
      <c r="F11" s="66"/>
      <c r="G11" s="66"/>
      <c r="H11" s="64"/>
      <c r="K11" s="308"/>
      <c r="L11" s="308"/>
      <c r="M11" s="308"/>
      <c r="N11" s="308"/>
    </row>
    <row r="12" spans="2:15" ht="18.75" customHeight="1" thickBot="1" x14ac:dyDescent="0.3">
      <c r="B12" s="65"/>
      <c r="C12" s="401" t="s">
        <v>230</v>
      </c>
      <c r="D12" s="401"/>
      <c r="E12" s="408">
        <v>0</v>
      </c>
      <c r="F12" s="409"/>
      <c r="G12" s="66"/>
      <c r="H12" s="64"/>
      <c r="J12" s="336"/>
      <c r="K12" s="337"/>
      <c r="L12" s="337"/>
      <c r="M12" s="308"/>
      <c r="N12" s="308"/>
    </row>
    <row r="13" spans="2:15" ht="15" customHeight="1" x14ac:dyDescent="0.25">
      <c r="B13" s="65"/>
      <c r="C13" s="407" t="s">
        <v>231</v>
      </c>
      <c r="D13" s="407"/>
      <c r="E13" s="407"/>
      <c r="F13" s="407"/>
      <c r="G13" s="66"/>
      <c r="H13" s="64"/>
      <c r="J13" s="329"/>
      <c r="K13" s="308"/>
      <c r="L13" s="308"/>
      <c r="M13" s="308"/>
      <c r="N13" s="308"/>
    </row>
    <row r="14" spans="2:15" ht="15" customHeight="1" x14ac:dyDescent="0.25">
      <c r="B14" s="65"/>
      <c r="C14" s="262"/>
      <c r="D14" s="262"/>
      <c r="E14" s="262"/>
      <c r="F14" s="262"/>
      <c r="G14" s="66"/>
      <c r="H14" s="64"/>
      <c r="K14" s="308"/>
      <c r="L14" s="308"/>
      <c r="M14" s="308"/>
      <c r="N14" s="308"/>
    </row>
    <row r="15" spans="2:15" ht="14.4" thickBot="1" x14ac:dyDescent="0.3">
      <c r="B15" s="65"/>
      <c r="C15" s="401" t="s">
        <v>232</v>
      </c>
      <c r="D15" s="401"/>
      <c r="E15" s="66"/>
      <c r="F15" s="66"/>
      <c r="G15" s="66"/>
      <c r="H15" s="64"/>
      <c r="J15" s="17"/>
      <c r="K15" s="308"/>
      <c r="L15" s="308"/>
      <c r="M15" s="308"/>
      <c r="N15" s="308"/>
      <c r="O15" s="17"/>
    </row>
    <row r="16" spans="2:15" ht="50.1" customHeight="1" thickBot="1" x14ac:dyDescent="0.3">
      <c r="B16" s="65"/>
      <c r="C16" s="401" t="s">
        <v>233</v>
      </c>
      <c r="D16" s="401"/>
      <c r="E16" s="138" t="s">
        <v>234</v>
      </c>
      <c r="F16" s="139" t="s">
        <v>235</v>
      </c>
      <c r="G16" s="66"/>
      <c r="H16" s="64"/>
      <c r="J16" s="17"/>
      <c r="K16" s="309"/>
      <c r="L16" s="309"/>
      <c r="M16" s="301"/>
      <c r="N16" s="301"/>
      <c r="O16" s="17"/>
    </row>
    <row r="17" spans="2:15" ht="88.5" customHeight="1" x14ac:dyDescent="0.25">
      <c r="B17" s="65"/>
      <c r="C17" s="300"/>
      <c r="D17" s="300"/>
      <c r="E17" s="303" t="s">
        <v>713</v>
      </c>
      <c r="F17" s="360">
        <v>10251.39</v>
      </c>
      <c r="G17" s="66"/>
      <c r="H17" s="64"/>
      <c r="J17" s="359"/>
      <c r="K17" s="309"/>
      <c r="L17" s="309"/>
      <c r="M17" s="301"/>
      <c r="N17" s="301"/>
      <c r="O17" s="17"/>
    </row>
    <row r="18" spans="2:15" ht="60.75" customHeight="1" x14ac:dyDescent="0.25">
      <c r="B18" s="65"/>
      <c r="C18" s="357"/>
      <c r="D18" s="357"/>
      <c r="E18" s="370" t="s">
        <v>246</v>
      </c>
      <c r="F18" s="360">
        <v>0</v>
      </c>
      <c r="G18" s="66"/>
      <c r="H18" s="64"/>
      <c r="J18" s="359"/>
      <c r="K18" s="309"/>
      <c r="L18" s="309"/>
      <c r="M18" s="356"/>
      <c r="N18" s="356"/>
      <c r="O18" s="17"/>
    </row>
    <row r="19" spans="2:15" ht="75.900000000000006" customHeight="1" x14ac:dyDescent="0.25">
      <c r="B19" s="65"/>
      <c r="C19" s="44"/>
      <c r="D19" s="44"/>
      <c r="E19" s="302" t="s">
        <v>236</v>
      </c>
      <c r="F19" s="305">
        <f>28752.6+24622.01</f>
        <v>53374.61</v>
      </c>
      <c r="G19" s="66"/>
      <c r="H19" s="64"/>
      <c r="J19" s="17"/>
      <c r="K19" s="310"/>
      <c r="L19" s="311"/>
      <c r="M19" s="311"/>
      <c r="N19" s="311"/>
      <c r="O19" s="17"/>
    </row>
    <row r="20" spans="2:15" ht="71.400000000000006" customHeight="1" x14ac:dyDescent="0.25">
      <c r="B20" s="65"/>
      <c r="C20" s="44"/>
      <c r="D20" s="44"/>
      <c r="E20" s="302" t="s">
        <v>237</v>
      </c>
      <c r="F20" s="306">
        <v>18355</v>
      </c>
      <c r="G20" s="66"/>
      <c r="H20" s="64"/>
      <c r="J20" s="17"/>
      <c r="K20" s="310"/>
      <c r="L20" s="311"/>
      <c r="M20" s="19"/>
      <c r="N20" s="19"/>
      <c r="O20" s="17"/>
    </row>
    <row r="21" spans="2:15" ht="87" customHeight="1" x14ac:dyDescent="0.25">
      <c r="B21" s="65"/>
      <c r="C21" s="44"/>
      <c r="D21" s="44"/>
      <c r="E21" s="302" t="s">
        <v>900</v>
      </c>
      <c r="F21" s="306">
        <v>0</v>
      </c>
      <c r="G21" s="66"/>
      <c r="H21" s="64"/>
      <c r="J21" s="17"/>
      <c r="K21" s="310"/>
      <c r="L21" s="311"/>
      <c r="M21" s="19"/>
      <c r="N21" s="19"/>
      <c r="O21" s="17"/>
    </row>
    <row r="22" spans="2:15" ht="40.5" customHeight="1" x14ac:dyDescent="0.25">
      <c r="B22" s="65"/>
      <c r="C22" s="44"/>
      <c r="D22" s="44"/>
      <c r="E22" s="302" t="s">
        <v>248</v>
      </c>
      <c r="F22" s="306">
        <v>0</v>
      </c>
      <c r="G22" s="66"/>
      <c r="H22" s="64"/>
      <c r="J22" s="17"/>
      <c r="K22" s="310"/>
      <c r="L22" s="311"/>
      <c r="M22" s="19"/>
      <c r="N22" s="19"/>
      <c r="O22" s="17"/>
    </row>
    <row r="23" spans="2:15" ht="62.25" customHeight="1" x14ac:dyDescent="0.25">
      <c r="B23" s="65"/>
      <c r="C23" s="44"/>
      <c r="D23" s="44"/>
      <c r="E23" s="302" t="s">
        <v>901</v>
      </c>
      <c r="F23" s="306">
        <v>0</v>
      </c>
      <c r="G23" s="66"/>
      <c r="H23" s="64"/>
      <c r="J23" s="17"/>
      <c r="K23" s="310"/>
      <c r="L23" s="311"/>
      <c r="M23" s="19"/>
      <c r="N23" s="19"/>
      <c r="O23" s="17"/>
    </row>
    <row r="24" spans="2:15" ht="78" customHeight="1" x14ac:dyDescent="0.25">
      <c r="B24" s="65"/>
      <c r="C24" s="44"/>
      <c r="D24" s="44"/>
      <c r="E24" s="302" t="s">
        <v>238</v>
      </c>
      <c r="F24" s="306">
        <f>198309+91232.36</f>
        <v>289541.36</v>
      </c>
      <c r="G24" s="66"/>
      <c r="H24" s="64"/>
      <c r="J24" s="17"/>
      <c r="K24" s="11"/>
      <c r="L24" s="311"/>
      <c r="M24" s="19"/>
      <c r="N24" s="19"/>
      <c r="O24" s="17"/>
    </row>
    <row r="25" spans="2:15" ht="93" customHeight="1" x14ac:dyDescent="0.25">
      <c r="B25" s="65"/>
      <c r="C25" s="44"/>
      <c r="D25" s="44"/>
      <c r="E25" s="302" t="s">
        <v>250</v>
      </c>
      <c r="F25" s="306">
        <v>0</v>
      </c>
      <c r="G25" s="66"/>
      <c r="H25" s="64"/>
      <c r="J25" s="17"/>
      <c r="K25" s="11"/>
      <c r="L25" s="311"/>
      <c r="M25" s="19"/>
      <c r="N25" s="19"/>
      <c r="O25" s="17"/>
    </row>
    <row r="26" spans="2:15" ht="56.25" customHeight="1" x14ac:dyDescent="0.25">
      <c r="B26" s="65"/>
      <c r="C26" s="44"/>
      <c r="D26" s="44"/>
      <c r="E26" s="302" t="s">
        <v>902</v>
      </c>
      <c r="F26" s="306">
        <v>0</v>
      </c>
      <c r="G26" s="66"/>
      <c r="H26" s="64"/>
      <c r="J26" s="17"/>
      <c r="K26" s="11"/>
      <c r="L26" s="311"/>
      <c r="M26" s="19"/>
      <c r="N26" s="19"/>
      <c r="O26" s="17"/>
    </row>
    <row r="27" spans="2:15" ht="36" customHeight="1" x14ac:dyDescent="0.25">
      <c r="B27" s="65"/>
      <c r="C27" s="44"/>
      <c r="D27" s="44"/>
      <c r="E27" s="302" t="s">
        <v>251</v>
      </c>
      <c r="F27" s="306">
        <v>0</v>
      </c>
      <c r="G27" s="66"/>
      <c r="H27" s="64"/>
      <c r="J27" s="17"/>
      <c r="K27" s="11"/>
      <c r="L27" s="311"/>
      <c r="M27" s="19"/>
      <c r="N27" s="19"/>
      <c r="O27" s="17"/>
    </row>
    <row r="28" spans="2:15" ht="77.25" customHeight="1" x14ac:dyDescent="0.25">
      <c r="B28" s="65"/>
      <c r="C28" s="44"/>
      <c r="D28" s="44"/>
      <c r="E28" s="302" t="s">
        <v>252</v>
      </c>
      <c r="F28" s="306">
        <v>0</v>
      </c>
      <c r="G28" s="66"/>
      <c r="H28" s="64"/>
      <c r="J28" s="17"/>
      <c r="K28" s="11"/>
      <c r="L28" s="311"/>
      <c r="M28" s="19"/>
      <c r="N28" s="19"/>
      <c r="O28" s="17"/>
    </row>
    <row r="29" spans="2:15" ht="46.5" customHeight="1" x14ac:dyDescent="0.25">
      <c r="B29" s="65"/>
      <c r="C29" s="44"/>
      <c r="D29" s="44"/>
      <c r="E29" s="302" t="s">
        <v>718</v>
      </c>
      <c r="F29" s="306">
        <v>0</v>
      </c>
      <c r="G29" s="66"/>
      <c r="H29" s="64"/>
      <c r="J29" s="17"/>
      <c r="K29" s="11"/>
      <c r="L29" s="311"/>
      <c r="M29" s="19"/>
      <c r="N29" s="19"/>
      <c r="O29" s="17"/>
    </row>
    <row r="30" spans="2:15" ht="45.75" customHeight="1" x14ac:dyDescent="0.25">
      <c r="B30" s="65"/>
      <c r="C30" s="44"/>
      <c r="D30" s="44"/>
      <c r="E30" s="302" t="s">
        <v>253</v>
      </c>
      <c r="F30" s="306">
        <v>0</v>
      </c>
      <c r="G30" s="66"/>
      <c r="H30" s="64"/>
      <c r="J30" s="17"/>
      <c r="K30" s="11"/>
      <c r="L30" s="311"/>
      <c r="M30" s="19"/>
      <c r="N30" s="19"/>
      <c r="O30" s="17"/>
    </row>
    <row r="31" spans="2:15" ht="61.5" customHeight="1" x14ac:dyDescent="0.25">
      <c r="B31" s="65"/>
      <c r="C31" s="44"/>
      <c r="D31" s="44"/>
      <c r="E31" s="302" t="s">
        <v>719</v>
      </c>
      <c r="F31" s="306">
        <v>0</v>
      </c>
      <c r="G31" s="66"/>
      <c r="H31" s="64"/>
      <c r="J31" s="17"/>
      <c r="K31" s="11"/>
      <c r="L31" s="311"/>
      <c r="M31" s="19"/>
      <c r="N31" s="19"/>
      <c r="O31" s="17"/>
    </row>
    <row r="32" spans="2:15" ht="51.75" customHeight="1" x14ac:dyDescent="0.25">
      <c r="B32" s="65"/>
      <c r="C32" s="44"/>
      <c r="D32" s="44"/>
      <c r="E32" s="302" t="s">
        <v>720</v>
      </c>
      <c r="F32" s="306">
        <v>0</v>
      </c>
      <c r="G32" s="66"/>
      <c r="H32" s="64"/>
      <c r="J32" s="17"/>
      <c r="K32" s="11"/>
      <c r="L32" s="311"/>
      <c r="M32" s="19"/>
      <c r="N32" s="19"/>
      <c r="O32" s="17"/>
    </row>
    <row r="33" spans="2:15" ht="74.25" customHeight="1" x14ac:dyDescent="0.25">
      <c r="B33" s="65"/>
      <c r="C33" s="44"/>
      <c r="D33" s="44"/>
      <c r="E33" s="302" t="s">
        <v>721</v>
      </c>
      <c r="F33" s="306">
        <v>0</v>
      </c>
      <c r="G33" s="66"/>
      <c r="H33" s="64"/>
      <c r="J33" s="17"/>
      <c r="K33" s="11"/>
      <c r="L33" s="311"/>
      <c r="M33" s="19"/>
      <c r="N33" s="19"/>
      <c r="O33" s="17"/>
    </row>
    <row r="34" spans="2:15" ht="21.9" customHeight="1" x14ac:dyDescent="0.25">
      <c r="B34" s="65"/>
      <c r="C34" s="44"/>
      <c r="D34" s="44"/>
      <c r="E34" s="20" t="s">
        <v>816</v>
      </c>
      <c r="F34" s="307">
        <f>91241+71138.6</f>
        <v>162379.6</v>
      </c>
      <c r="G34" s="66"/>
      <c r="H34" s="64"/>
      <c r="J34" s="17"/>
      <c r="K34" s="312"/>
      <c r="L34" s="311"/>
      <c r="M34" s="19"/>
      <c r="N34" s="19"/>
      <c r="O34" s="17"/>
    </row>
    <row r="35" spans="2:15" ht="14.4" thickBot="1" x14ac:dyDescent="0.3">
      <c r="B35" s="65"/>
      <c r="C35" s="44"/>
      <c r="D35" s="44"/>
      <c r="E35" s="304" t="s">
        <v>239</v>
      </c>
      <c r="F35" s="361">
        <f>SUM(F17:F34)</f>
        <v>533901.96</v>
      </c>
      <c r="G35" s="66"/>
      <c r="H35" s="64"/>
      <c r="J35" s="17"/>
      <c r="K35" s="11"/>
      <c r="L35" s="311"/>
      <c r="M35" s="19"/>
      <c r="N35" s="19"/>
      <c r="O35" s="17"/>
    </row>
    <row r="36" spans="2:15" x14ac:dyDescent="0.25">
      <c r="B36" s="65"/>
      <c r="C36" s="44"/>
      <c r="D36" s="44"/>
      <c r="E36" s="66"/>
      <c r="F36" s="66"/>
      <c r="G36" s="66"/>
      <c r="H36" s="64"/>
      <c r="J36" s="17"/>
      <c r="K36" s="11"/>
      <c r="L36" s="311"/>
      <c r="M36" s="308"/>
      <c r="N36" s="308"/>
      <c r="O36" s="17"/>
    </row>
    <row r="37" spans="2:15" ht="34.5" customHeight="1" thickBot="1" x14ac:dyDescent="0.3">
      <c r="B37" s="65"/>
      <c r="C37" s="401" t="s">
        <v>240</v>
      </c>
      <c r="D37" s="401"/>
      <c r="E37" s="66"/>
      <c r="F37" s="66"/>
      <c r="G37" s="66"/>
      <c r="H37" s="64"/>
      <c r="J37" s="17"/>
      <c r="K37" s="313"/>
      <c r="L37" s="314"/>
      <c r="M37" s="308"/>
      <c r="N37" s="308"/>
      <c r="O37" s="17"/>
    </row>
    <row r="38" spans="2:15" ht="50.1" customHeight="1" thickBot="1" x14ac:dyDescent="0.3">
      <c r="B38" s="65"/>
      <c r="C38" s="401" t="s">
        <v>241</v>
      </c>
      <c r="D38" s="401"/>
      <c r="E38" s="261" t="s">
        <v>234</v>
      </c>
      <c r="F38" s="140" t="s">
        <v>242</v>
      </c>
      <c r="G38" s="94" t="s">
        <v>243</v>
      </c>
      <c r="H38" s="64"/>
      <c r="K38" s="308"/>
      <c r="L38" s="308"/>
      <c r="M38" s="308"/>
      <c r="N38" s="308"/>
    </row>
    <row r="39" spans="2:15" ht="78" customHeight="1" x14ac:dyDescent="0.25">
      <c r="B39" s="65"/>
      <c r="C39" s="44"/>
      <c r="D39" s="44"/>
      <c r="E39" s="18" t="s">
        <v>244</v>
      </c>
      <c r="F39" s="277">
        <f>169200/2+74348.61</f>
        <v>158948.60999999999</v>
      </c>
      <c r="G39" s="252" t="s">
        <v>245</v>
      </c>
      <c r="H39" s="64"/>
      <c r="K39" s="295"/>
      <c r="L39" s="296"/>
    </row>
    <row r="40" spans="2:15" ht="49.5" customHeight="1" x14ac:dyDescent="0.25">
      <c r="B40" s="65"/>
      <c r="C40" s="44"/>
      <c r="D40" s="44"/>
      <c r="E40" s="20" t="s">
        <v>246</v>
      </c>
      <c r="F40" s="278">
        <f>56400</f>
        <v>56400</v>
      </c>
      <c r="G40" s="253" t="s">
        <v>245</v>
      </c>
      <c r="H40" s="64"/>
    </row>
    <row r="41" spans="2:15" ht="63" customHeight="1" x14ac:dyDescent="0.25">
      <c r="B41" s="65"/>
      <c r="C41" s="44"/>
      <c r="D41" s="44"/>
      <c r="E41" s="284" t="s">
        <v>236</v>
      </c>
      <c r="F41" s="278">
        <f>319900+(110300-F19)</f>
        <v>376825.39</v>
      </c>
      <c r="G41" s="279">
        <v>43890</v>
      </c>
      <c r="H41" s="64"/>
    </row>
    <row r="42" spans="2:15" ht="55.2" x14ac:dyDescent="0.25">
      <c r="B42" s="65"/>
      <c r="C42" s="44"/>
      <c r="D42" s="44"/>
      <c r="E42" s="284" t="s">
        <v>237</v>
      </c>
      <c r="F42" s="278">
        <f>(56400)+(56400-F20)</f>
        <v>94445</v>
      </c>
      <c r="G42" s="279">
        <v>43921</v>
      </c>
      <c r="H42" s="64"/>
    </row>
    <row r="43" spans="2:15" ht="90.6" customHeight="1" x14ac:dyDescent="0.25">
      <c r="B43" s="65"/>
      <c r="C43" s="44"/>
      <c r="D43" s="44"/>
      <c r="E43" s="20" t="s">
        <v>247</v>
      </c>
      <c r="F43" s="278">
        <f>(24300)+(48400)</f>
        <v>72700</v>
      </c>
      <c r="G43" s="279">
        <v>43921</v>
      </c>
      <c r="H43" s="64"/>
    </row>
    <row r="44" spans="2:15" ht="27.6" x14ac:dyDescent="0.25">
      <c r="B44" s="65"/>
      <c r="C44" s="44"/>
      <c r="D44" s="44"/>
      <c r="E44" s="20" t="s">
        <v>248</v>
      </c>
      <c r="F44" s="278">
        <f>30000</f>
        <v>30000</v>
      </c>
      <c r="G44" s="279">
        <v>43951</v>
      </c>
      <c r="H44" s="64"/>
    </row>
    <row r="45" spans="2:15" ht="51.6" customHeight="1" x14ac:dyDescent="0.25">
      <c r="B45" s="65"/>
      <c r="C45" s="44"/>
      <c r="D45" s="44"/>
      <c r="E45" s="20" t="s">
        <v>249</v>
      </c>
      <c r="F45" s="278">
        <f>(62600)+(93800)</f>
        <v>156400</v>
      </c>
      <c r="G45" s="279">
        <v>43951</v>
      </c>
      <c r="H45" s="64"/>
    </row>
    <row r="46" spans="2:15" ht="65.400000000000006" customHeight="1" x14ac:dyDescent="0.25">
      <c r="B46" s="65"/>
      <c r="C46" s="44"/>
      <c r="D46" s="44"/>
      <c r="E46" s="284" t="s">
        <v>238</v>
      </c>
      <c r="F46" s="278">
        <f>(761300)-F24</f>
        <v>471758.64</v>
      </c>
      <c r="G46" s="253" t="s">
        <v>245</v>
      </c>
      <c r="H46" s="64"/>
    </row>
    <row r="47" spans="2:15" ht="81" customHeight="1" x14ac:dyDescent="0.25">
      <c r="B47" s="65"/>
      <c r="C47" s="44"/>
      <c r="D47" s="44"/>
      <c r="E47" s="20" t="s">
        <v>250</v>
      </c>
      <c r="F47" s="278">
        <f>467000</f>
        <v>467000</v>
      </c>
      <c r="G47" s="279">
        <v>43954</v>
      </c>
      <c r="H47" s="64"/>
    </row>
    <row r="48" spans="2:15" ht="35.4" customHeight="1" x14ac:dyDescent="0.25">
      <c r="B48" s="65"/>
      <c r="C48" s="44"/>
      <c r="D48" s="44"/>
      <c r="E48" s="20" t="s">
        <v>251</v>
      </c>
      <c r="F48" s="278">
        <f>40000</f>
        <v>40000</v>
      </c>
      <c r="G48" s="279">
        <v>43951</v>
      </c>
      <c r="H48" s="64"/>
    </row>
    <row r="49" spans="2:11" ht="78.75" customHeight="1" x14ac:dyDescent="0.25">
      <c r="B49" s="65"/>
      <c r="C49" s="44"/>
      <c r="D49" s="44"/>
      <c r="E49" s="20" t="s">
        <v>252</v>
      </c>
      <c r="F49" s="278">
        <f>904000</f>
        <v>904000</v>
      </c>
      <c r="G49" s="279">
        <v>43954</v>
      </c>
      <c r="H49" s="64"/>
    </row>
    <row r="50" spans="2:11" ht="33.9" customHeight="1" x14ac:dyDescent="0.25">
      <c r="B50" s="65"/>
      <c r="C50" s="44"/>
      <c r="D50" s="44"/>
      <c r="E50" s="20" t="s">
        <v>253</v>
      </c>
      <c r="F50" s="278">
        <f>73400</f>
        <v>73400</v>
      </c>
      <c r="G50" s="279">
        <v>43954</v>
      </c>
      <c r="H50" s="64"/>
    </row>
    <row r="51" spans="2:11" ht="20.399999999999999" customHeight="1" thickBot="1" x14ac:dyDescent="0.3">
      <c r="B51" s="65"/>
      <c r="C51" s="44"/>
      <c r="D51" s="44"/>
      <c r="E51" s="20" t="s">
        <v>816</v>
      </c>
      <c r="F51" s="278">
        <f>(193600)+(204700-F34)</f>
        <v>235920.4</v>
      </c>
      <c r="G51" s="279">
        <v>43954</v>
      </c>
      <c r="H51" s="64"/>
    </row>
    <row r="52" spans="2:11" ht="21.9" customHeight="1" thickBot="1" x14ac:dyDescent="0.3">
      <c r="B52" s="65"/>
      <c r="C52" s="44"/>
      <c r="D52" s="44"/>
      <c r="E52" s="137" t="s">
        <v>239</v>
      </c>
      <c r="F52" s="280">
        <f>SUM(F39:F51)</f>
        <v>3137798.04</v>
      </c>
      <c r="G52" s="279">
        <v>43954</v>
      </c>
      <c r="H52" s="64"/>
    </row>
    <row r="53" spans="2:11" x14ac:dyDescent="0.25">
      <c r="B53" s="65"/>
      <c r="C53" s="44"/>
      <c r="D53" s="44"/>
      <c r="E53" s="66"/>
      <c r="F53" s="66"/>
      <c r="G53" s="66"/>
      <c r="H53" s="64"/>
    </row>
    <row r="54" spans="2:11" ht="34.5" customHeight="1" thickBot="1" x14ac:dyDescent="0.3">
      <c r="B54" s="65"/>
      <c r="C54" s="393" t="s">
        <v>897</v>
      </c>
      <c r="D54" s="393"/>
      <c r="E54" s="393"/>
      <c r="F54" s="393"/>
      <c r="G54" s="142"/>
      <c r="H54" s="64"/>
      <c r="J54" s="389"/>
      <c r="K54" s="389"/>
    </row>
    <row r="55" spans="2:11" ht="63.75" customHeight="1" thickBot="1" x14ac:dyDescent="0.3">
      <c r="B55" s="65"/>
      <c r="C55" s="401" t="s">
        <v>254</v>
      </c>
      <c r="D55" s="401"/>
      <c r="E55" s="402"/>
      <c r="F55" s="403"/>
      <c r="G55" s="66"/>
      <c r="H55" s="64"/>
      <c r="J55" s="17"/>
      <c r="K55" s="17"/>
    </row>
    <row r="56" spans="2:11" ht="14.4" thickBot="1" x14ac:dyDescent="0.3">
      <c r="B56" s="65"/>
      <c r="C56" s="400"/>
      <c r="D56" s="400"/>
      <c r="E56" s="400"/>
      <c r="F56" s="400"/>
      <c r="G56" s="66"/>
      <c r="H56" s="64"/>
    </row>
    <row r="57" spans="2:11" ht="59.25" customHeight="1" thickBot="1" x14ac:dyDescent="0.3">
      <c r="B57" s="65"/>
      <c r="C57" s="401" t="s">
        <v>255</v>
      </c>
      <c r="D57" s="401"/>
      <c r="E57" s="402"/>
      <c r="F57" s="403"/>
      <c r="G57" s="66"/>
      <c r="H57" s="64"/>
    </row>
    <row r="58" spans="2:11" ht="100.2" customHeight="1" thickBot="1" x14ac:dyDescent="0.3">
      <c r="B58" s="65"/>
      <c r="C58" s="401" t="s">
        <v>256</v>
      </c>
      <c r="D58" s="401"/>
      <c r="E58" s="415"/>
      <c r="F58" s="416"/>
      <c r="G58" s="66"/>
      <c r="H58" s="64"/>
      <c r="J58" s="344"/>
      <c r="K58" s="345"/>
    </row>
    <row r="59" spans="2:11" x14ac:dyDescent="0.25">
      <c r="B59" s="65"/>
      <c r="C59" s="44"/>
      <c r="D59" s="44"/>
      <c r="E59" s="66"/>
      <c r="F59" s="66"/>
      <c r="G59" s="66"/>
      <c r="H59" s="64"/>
    </row>
    <row r="60" spans="2:11" ht="14.4" thickBot="1" x14ac:dyDescent="0.3">
      <c r="B60" s="67"/>
      <c r="C60" s="390"/>
      <c r="D60" s="390"/>
      <c r="E60" s="68"/>
      <c r="F60" s="49"/>
      <c r="G60" s="49"/>
      <c r="H60" s="69"/>
    </row>
    <row r="61" spans="2:11" s="21" customFormat="1" ht="65.099999999999994" customHeight="1" x14ac:dyDescent="0.25">
      <c r="B61" s="256"/>
      <c r="C61" s="391"/>
      <c r="D61" s="391"/>
      <c r="E61" s="392"/>
      <c r="F61" s="392"/>
      <c r="G61" s="11"/>
    </row>
    <row r="62" spans="2:11" ht="59.25" customHeight="1" x14ac:dyDescent="0.25">
      <c r="B62" s="256"/>
      <c r="C62" s="255"/>
      <c r="D62" s="255"/>
      <c r="E62" s="19"/>
      <c r="F62" s="19"/>
      <c r="G62" s="11"/>
    </row>
    <row r="63" spans="2:11" ht="50.1" customHeight="1" x14ac:dyDescent="0.25">
      <c r="B63" s="256"/>
      <c r="C63" s="394"/>
      <c r="D63" s="394"/>
      <c r="E63" s="396"/>
      <c r="F63" s="396"/>
      <c r="G63" s="11"/>
    </row>
    <row r="64" spans="2:11" ht="100.2" customHeight="1" x14ac:dyDescent="0.25">
      <c r="B64" s="256"/>
      <c r="C64" s="394"/>
      <c r="D64" s="394"/>
      <c r="E64" s="395"/>
      <c r="F64" s="395"/>
      <c r="G64" s="11"/>
    </row>
    <row r="65" spans="2:7" x14ac:dyDescent="0.25">
      <c r="B65" s="256"/>
      <c r="C65" s="256"/>
      <c r="D65" s="256"/>
      <c r="E65" s="11"/>
      <c r="F65" s="11"/>
      <c r="G65" s="11"/>
    </row>
    <row r="66" spans="2:7" x14ac:dyDescent="0.25">
      <c r="B66" s="256"/>
      <c r="C66" s="391"/>
      <c r="D66" s="391"/>
      <c r="E66" s="11"/>
      <c r="F66" s="11"/>
      <c r="G66" s="11"/>
    </row>
    <row r="67" spans="2:7" ht="50.1" customHeight="1" x14ac:dyDescent="0.25">
      <c r="B67" s="256"/>
      <c r="C67" s="391"/>
      <c r="D67" s="391"/>
      <c r="E67" s="395"/>
      <c r="F67" s="395"/>
      <c r="G67" s="11"/>
    </row>
    <row r="68" spans="2:7" ht="100.2" customHeight="1" x14ac:dyDescent="0.25">
      <c r="B68" s="256"/>
      <c r="C68" s="394"/>
      <c r="D68" s="394"/>
      <c r="E68" s="395"/>
      <c r="F68" s="395"/>
      <c r="G68" s="11"/>
    </row>
    <row r="69" spans="2:7" x14ac:dyDescent="0.25">
      <c r="B69" s="256"/>
      <c r="C69" s="22"/>
      <c r="D69" s="256"/>
      <c r="E69" s="23"/>
      <c r="F69" s="11"/>
      <c r="G69" s="11"/>
    </row>
    <row r="70" spans="2:7" x14ac:dyDescent="0.25">
      <c r="B70" s="256"/>
      <c r="C70" s="22"/>
      <c r="D70" s="22"/>
      <c r="E70" s="23"/>
      <c r="F70" s="23"/>
      <c r="G70" s="10"/>
    </row>
    <row r="71" spans="2:7" x14ac:dyDescent="0.25">
      <c r="E71" s="24"/>
      <c r="F71" s="24"/>
    </row>
    <row r="72" spans="2:7" x14ac:dyDescent="0.25">
      <c r="E72" s="24"/>
      <c r="F72" s="24"/>
    </row>
  </sheetData>
  <mergeCells count="37">
    <mergeCell ref="E10:F10"/>
    <mergeCell ref="C8:F8"/>
    <mergeCell ref="C12:D12"/>
    <mergeCell ref="C58:D58"/>
    <mergeCell ref="C57:D57"/>
    <mergeCell ref="E58:F58"/>
    <mergeCell ref="E57:F57"/>
    <mergeCell ref="C3:G3"/>
    <mergeCell ref="C56:F56"/>
    <mergeCell ref="C9:D9"/>
    <mergeCell ref="C10:D10"/>
    <mergeCell ref="C37:D37"/>
    <mergeCell ref="C38:D38"/>
    <mergeCell ref="C55:D55"/>
    <mergeCell ref="E55:F55"/>
    <mergeCell ref="C5:F5"/>
    <mergeCell ref="B4:F4"/>
    <mergeCell ref="C16:D16"/>
    <mergeCell ref="C7:D7"/>
    <mergeCell ref="C15:D15"/>
    <mergeCell ref="C13:F13"/>
    <mergeCell ref="E12:F12"/>
    <mergeCell ref="E9:F9"/>
    <mergeCell ref="C68:D68"/>
    <mergeCell ref="E67:F67"/>
    <mergeCell ref="E68:F68"/>
    <mergeCell ref="E64:F64"/>
    <mergeCell ref="E63:F63"/>
    <mergeCell ref="C63:D63"/>
    <mergeCell ref="C64:D64"/>
    <mergeCell ref="C67:D67"/>
    <mergeCell ref="C66:D66"/>
    <mergeCell ref="J54:K54"/>
    <mergeCell ref="C60:D60"/>
    <mergeCell ref="C61:D61"/>
    <mergeCell ref="E61:F61"/>
    <mergeCell ref="C54:F54"/>
  </mergeCells>
  <dataValidations count="2">
    <dataValidation type="whole" allowBlank="1" showInputMessage="1" showErrorMessage="1" sqref="E63 E9" xr:uid="{00000000-0002-0000-0100-000000000000}">
      <formula1>-999999999</formula1>
      <formula2>999999999</formula2>
    </dataValidation>
    <dataValidation type="list" allowBlank="1" showInputMessage="1" showErrorMessage="1" sqref="E67" xr:uid="{00000000-0002-0000-0100-000001000000}">
      <formula1>$K$73:$K$74</formula1>
    </dataValidation>
  </dataValidations>
  <pageMargins left="0.25" right="0.25" top="0.18" bottom="0.19" header="0.17" footer="0.17"/>
  <pageSetup scale="75"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4"/>
  <sheetViews>
    <sheetView tabSelected="1" topLeftCell="A7" zoomScale="80" zoomScaleNormal="80" workbookViewId="0">
      <selection activeCell="C27" sqref="C27:F27"/>
    </sheetView>
  </sheetViews>
  <sheetFormatPr defaultColWidth="8.6640625" defaultRowHeight="14.4" x14ac:dyDescent="0.3"/>
  <cols>
    <col min="1" max="2" width="1.6640625" customWidth="1"/>
    <col min="3" max="3" width="37" customWidth="1"/>
    <col min="4" max="5" width="22.6640625" customWidth="1"/>
    <col min="6" max="6" width="48.33203125" customWidth="1"/>
    <col min="7" max="7" width="2" customWidth="1"/>
    <col min="8" max="8" width="1.44140625" customWidth="1"/>
  </cols>
  <sheetData>
    <row r="1" spans="2:7" ht="15" thickBot="1" x14ac:dyDescent="0.35"/>
    <row r="2" spans="2:7" ht="15" thickBot="1" x14ac:dyDescent="0.35">
      <c r="B2" s="83"/>
      <c r="C2" s="84"/>
      <c r="D2" s="84"/>
      <c r="E2" s="84"/>
      <c r="F2" s="84"/>
      <c r="G2" s="85"/>
    </row>
    <row r="3" spans="2:7" ht="21" thickBot="1" x14ac:dyDescent="0.4">
      <c r="B3" s="86"/>
      <c r="C3" s="397" t="s">
        <v>257</v>
      </c>
      <c r="D3" s="398"/>
      <c r="E3" s="398"/>
      <c r="F3" s="399"/>
      <c r="G3" s="51"/>
    </row>
    <row r="4" spans="2:7" x14ac:dyDescent="0.3">
      <c r="B4" s="419"/>
      <c r="C4" s="420"/>
      <c r="D4" s="420"/>
      <c r="E4" s="420"/>
      <c r="F4" s="420"/>
      <c r="G4" s="51"/>
    </row>
    <row r="5" spans="2:7" x14ac:dyDescent="0.3">
      <c r="B5" s="52"/>
      <c r="C5" s="446"/>
      <c r="D5" s="446"/>
      <c r="E5" s="446"/>
      <c r="F5" s="446"/>
      <c r="G5" s="51"/>
    </row>
    <row r="6" spans="2:7" x14ac:dyDescent="0.3">
      <c r="B6" s="52"/>
      <c r="C6" s="53"/>
      <c r="D6" s="54"/>
      <c r="E6" s="53"/>
      <c r="F6" s="54"/>
      <c r="G6" s="51"/>
    </row>
    <row r="7" spans="2:7" x14ac:dyDescent="0.3">
      <c r="B7" s="52"/>
      <c r="C7" s="418" t="s">
        <v>258</v>
      </c>
      <c r="D7" s="418"/>
      <c r="E7" s="55"/>
      <c r="F7" s="54"/>
      <c r="G7" s="51"/>
    </row>
    <row r="8" spans="2:7" ht="15" thickBot="1" x14ac:dyDescent="0.35">
      <c r="B8" s="52"/>
      <c r="C8" s="435" t="s">
        <v>259</v>
      </c>
      <c r="D8" s="435"/>
      <c r="E8" s="435"/>
      <c r="F8" s="435"/>
      <c r="G8" s="51"/>
    </row>
    <row r="9" spans="2:7" ht="15" thickBot="1" x14ac:dyDescent="0.35">
      <c r="B9" s="52"/>
      <c r="C9" s="28" t="s">
        <v>260</v>
      </c>
      <c r="D9" s="29" t="s">
        <v>261</v>
      </c>
      <c r="E9" s="424" t="s">
        <v>262</v>
      </c>
      <c r="F9" s="425"/>
      <c r="G9" s="51"/>
    </row>
    <row r="10" spans="2:7" ht="64.5" customHeight="1" thickBot="1" x14ac:dyDescent="0.35">
      <c r="B10" s="52"/>
      <c r="C10" s="371" t="s">
        <v>707</v>
      </c>
      <c r="D10" s="282" t="s">
        <v>708</v>
      </c>
      <c r="E10" s="436" t="s">
        <v>886</v>
      </c>
      <c r="F10" s="437"/>
      <c r="G10" s="51"/>
    </row>
    <row r="11" spans="2:7" ht="123.75" customHeight="1" thickBot="1" x14ac:dyDescent="0.35">
      <c r="B11" s="52"/>
      <c r="C11" s="241" t="s">
        <v>712</v>
      </c>
      <c r="D11" s="282" t="s">
        <v>903</v>
      </c>
      <c r="E11" s="436" t="s">
        <v>904</v>
      </c>
      <c r="F11" s="437"/>
      <c r="G11" s="51"/>
    </row>
    <row r="12" spans="2:7" ht="75" customHeight="1" thickBot="1" x14ac:dyDescent="0.35">
      <c r="B12" s="52"/>
      <c r="C12" s="242" t="s">
        <v>710</v>
      </c>
      <c r="D12" s="282" t="s">
        <v>708</v>
      </c>
      <c r="E12" s="426" t="s">
        <v>819</v>
      </c>
      <c r="F12" s="427"/>
      <c r="G12" s="51"/>
    </row>
    <row r="13" spans="2:7" ht="75" customHeight="1" thickBot="1" x14ac:dyDescent="0.35">
      <c r="B13" s="52"/>
      <c r="C13" s="243" t="s">
        <v>711</v>
      </c>
      <c r="D13" s="282" t="s">
        <v>708</v>
      </c>
      <c r="E13" s="428" t="s">
        <v>820</v>
      </c>
      <c r="F13" s="429"/>
      <c r="G13" s="51"/>
    </row>
    <row r="14" spans="2:7" ht="64.5" customHeight="1" thickBot="1" x14ac:dyDescent="0.35">
      <c r="B14" s="52"/>
      <c r="C14" s="243" t="s">
        <v>905</v>
      </c>
      <c r="D14" s="282" t="s">
        <v>708</v>
      </c>
      <c r="E14" s="430" t="s">
        <v>906</v>
      </c>
      <c r="F14" s="431"/>
      <c r="G14" s="51"/>
    </row>
    <row r="15" spans="2:7" ht="110.25" customHeight="1" thickBot="1" x14ac:dyDescent="0.35">
      <c r="B15" s="52"/>
      <c r="C15" s="243" t="s">
        <v>907</v>
      </c>
      <c r="D15" s="282" t="s">
        <v>708</v>
      </c>
      <c r="E15" s="430" t="s">
        <v>818</v>
      </c>
      <c r="F15" s="431"/>
      <c r="G15" s="51"/>
    </row>
    <row r="16" spans="2:7" ht="65.25" customHeight="1" thickBot="1" x14ac:dyDescent="0.35">
      <c r="B16" s="52"/>
      <c r="C16" s="243" t="s">
        <v>908</v>
      </c>
      <c r="D16" s="282" t="s">
        <v>708</v>
      </c>
      <c r="E16" s="430" t="s">
        <v>909</v>
      </c>
      <c r="F16" s="431"/>
      <c r="G16" s="51"/>
    </row>
    <row r="17" spans="2:13" x14ac:dyDescent="0.3">
      <c r="B17" s="52"/>
      <c r="C17" s="54"/>
      <c r="D17" s="54"/>
      <c r="E17" s="54"/>
      <c r="F17" s="54"/>
      <c r="G17" s="51"/>
    </row>
    <row r="18" spans="2:13" x14ac:dyDescent="0.3">
      <c r="B18" s="52"/>
      <c r="C18" s="442" t="s">
        <v>263</v>
      </c>
      <c r="D18" s="442"/>
      <c r="E18" s="442"/>
      <c r="F18" s="442"/>
      <c r="G18" s="51"/>
    </row>
    <row r="19" spans="2:13" ht="15" thickBot="1" x14ac:dyDescent="0.35">
      <c r="B19" s="52"/>
      <c r="C19" s="443" t="s">
        <v>264</v>
      </c>
      <c r="D19" s="443"/>
      <c r="E19" s="443"/>
      <c r="F19" s="443"/>
      <c r="G19" s="51"/>
    </row>
    <row r="20" spans="2:13" ht="15" thickBot="1" x14ac:dyDescent="0.35">
      <c r="B20" s="52"/>
      <c r="C20" s="28" t="s">
        <v>260</v>
      </c>
      <c r="D20" s="29" t="s">
        <v>261</v>
      </c>
      <c r="E20" s="424" t="s">
        <v>262</v>
      </c>
      <c r="F20" s="425"/>
      <c r="G20" s="51"/>
    </row>
    <row r="21" spans="2:13" ht="213.75" customHeight="1" x14ac:dyDescent="0.3">
      <c r="B21" s="52"/>
      <c r="C21" s="331" t="s">
        <v>882</v>
      </c>
      <c r="D21" s="235" t="s">
        <v>709</v>
      </c>
      <c r="E21" s="440" t="s">
        <v>898</v>
      </c>
      <c r="F21" s="441"/>
      <c r="G21" s="51"/>
      <c r="I21" s="363"/>
      <c r="J21" s="363"/>
      <c r="K21" s="363"/>
      <c r="L21" s="363"/>
    </row>
    <row r="22" spans="2:13" ht="114" customHeight="1" thickBot="1" x14ac:dyDescent="0.35">
      <c r="B22" s="52"/>
      <c r="C22" s="364" t="s">
        <v>883</v>
      </c>
      <c r="D22" s="365" t="s">
        <v>821</v>
      </c>
      <c r="E22" s="444" t="s">
        <v>869</v>
      </c>
      <c r="F22" s="445"/>
      <c r="G22" s="51"/>
      <c r="I22" s="362"/>
      <c r="J22" s="362"/>
      <c r="K22" s="362"/>
      <c r="L22" s="362"/>
      <c r="M22" s="362"/>
    </row>
    <row r="23" spans="2:13" x14ac:dyDescent="0.3">
      <c r="B23" s="52"/>
      <c r="C23" s="54"/>
      <c r="D23" s="54"/>
      <c r="E23" s="54"/>
      <c r="F23" s="54"/>
      <c r="G23" s="51"/>
    </row>
    <row r="24" spans="2:13" x14ac:dyDescent="0.3">
      <c r="B24" s="52"/>
      <c r="C24" s="54"/>
      <c r="D24" s="54"/>
      <c r="E24" s="54"/>
      <c r="F24" s="54"/>
      <c r="G24" s="51"/>
    </row>
    <row r="25" spans="2:13" ht="31.5" customHeight="1" x14ac:dyDescent="0.3">
      <c r="B25" s="52"/>
      <c r="C25" s="439" t="s">
        <v>265</v>
      </c>
      <c r="D25" s="439"/>
      <c r="E25" s="439"/>
      <c r="F25" s="439"/>
      <c r="G25" s="51"/>
    </row>
    <row r="26" spans="2:13" ht="15" thickBot="1" x14ac:dyDescent="0.35">
      <c r="B26" s="52"/>
      <c r="C26" s="435" t="s">
        <v>266</v>
      </c>
      <c r="D26" s="435"/>
      <c r="E26" s="423"/>
      <c r="F26" s="423"/>
      <c r="G26" s="51"/>
    </row>
    <row r="27" spans="2:13" ht="44.25" customHeight="1" thickBot="1" x14ac:dyDescent="0.35">
      <c r="B27" s="52"/>
      <c r="C27" s="432" t="s">
        <v>887</v>
      </c>
      <c r="D27" s="433"/>
      <c r="E27" s="433"/>
      <c r="F27" s="434"/>
      <c r="G27" s="51"/>
    </row>
    <row r="28" spans="2:13" x14ac:dyDescent="0.3">
      <c r="B28" s="52"/>
      <c r="C28" s="54"/>
      <c r="D28" s="54"/>
      <c r="E28" s="54"/>
      <c r="F28" s="54"/>
      <c r="G28" s="51"/>
    </row>
    <row r="29" spans="2:13" x14ac:dyDescent="0.3">
      <c r="B29" s="52"/>
      <c r="C29" s="54"/>
      <c r="D29" s="54"/>
      <c r="E29" s="54"/>
      <c r="F29" s="54"/>
      <c r="G29" s="51"/>
    </row>
    <row r="30" spans="2:13" x14ac:dyDescent="0.3">
      <c r="B30" s="52"/>
      <c r="C30" s="54"/>
      <c r="D30" s="54"/>
      <c r="E30" s="54"/>
      <c r="F30" s="54"/>
      <c r="G30" s="51"/>
    </row>
    <row r="31" spans="2:13" ht="15" thickBot="1" x14ac:dyDescent="0.35">
      <c r="B31" s="56"/>
      <c r="C31" s="57"/>
      <c r="D31" s="57"/>
      <c r="E31" s="57"/>
      <c r="F31" s="57"/>
      <c r="G31" s="58"/>
    </row>
    <row r="32" spans="2:13" x14ac:dyDescent="0.3">
      <c r="B32" s="258"/>
      <c r="C32" s="258"/>
      <c r="D32" s="258"/>
      <c r="E32" s="258"/>
      <c r="F32" s="258"/>
      <c r="G32" s="258"/>
    </row>
    <row r="33" spans="2:7" x14ac:dyDescent="0.3">
      <c r="B33" s="258"/>
      <c r="C33" s="258"/>
      <c r="D33" s="258"/>
      <c r="E33" s="258"/>
      <c r="F33" s="258"/>
      <c r="G33" s="258"/>
    </row>
    <row r="34" spans="2:7" x14ac:dyDescent="0.3">
      <c r="B34" s="258"/>
      <c r="C34" s="258"/>
      <c r="D34" s="258"/>
      <c r="E34" s="258"/>
      <c r="F34" s="258"/>
      <c r="G34" s="258"/>
    </row>
    <row r="35" spans="2:7" x14ac:dyDescent="0.3">
      <c r="B35" s="258"/>
      <c r="C35" s="258"/>
      <c r="D35" s="258"/>
      <c r="E35" s="258"/>
      <c r="F35" s="258"/>
      <c r="G35" s="258"/>
    </row>
    <row r="36" spans="2:7" x14ac:dyDescent="0.3">
      <c r="B36" s="258"/>
      <c r="C36" s="258"/>
      <c r="D36" s="258"/>
      <c r="E36" s="258"/>
      <c r="F36" s="258"/>
      <c r="G36" s="258"/>
    </row>
    <row r="37" spans="2:7" x14ac:dyDescent="0.3">
      <c r="B37" s="258"/>
      <c r="C37" s="258"/>
      <c r="D37" s="258"/>
      <c r="E37" s="258"/>
      <c r="F37" s="258"/>
      <c r="G37" s="258"/>
    </row>
    <row r="38" spans="2:7" x14ac:dyDescent="0.3">
      <c r="B38" s="258"/>
      <c r="C38" s="421"/>
      <c r="D38" s="421"/>
      <c r="E38" s="259"/>
      <c r="F38" s="258"/>
      <c r="G38" s="258"/>
    </row>
    <row r="39" spans="2:7" x14ac:dyDescent="0.3">
      <c r="B39" s="258"/>
      <c r="C39" s="421"/>
      <c r="D39" s="421"/>
      <c r="E39" s="259"/>
      <c r="F39" s="258"/>
      <c r="G39" s="258"/>
    </row>
    <row r="40" spans="2:7" x14ac:dyDescent="0.3">
      <c r="B40" s="258"/>
      <c r="C40" s="448"/>
      <c r="D40" s="448"/>
      <c r="E40" s="448"/>
      <c r="F40" s="448"/>
      <c r="G40" s="258"/>
    </row>
    <row r="41" spans="2:7" x14ac:dyDescent="0.3">
      <c r="B41" s="258"/>
      <c r="C41" s="422"/>
      <c r="D41" s="422"/>
      <c r="E41" s="438"/>
      <c r="F41" s="438"/>
      <c r="G41" s="258"/>
    </row>
    <row r="42" spans="2:7" x14ac:dyDescent="0.3">
      <c r="B42" s="258"/>
      <c r="C42" s="422"/>
      <c r="D42" s="422"/>
      <c r="E42" s="447"/>
      <c r="F42" s="447"/>
      <c r="G42" s="258"/>
    </row>
    <row r="43" spans="2:7" x14ac:dyDescent="0.3">
      <c r="B43" s="258"/>
      <c r="C43" s="258"/>
      <c r="D43" s="258"/>
      <c r="E43" s="258"/>
      <c r="F43" s="258"/>
      <c r="G43" s="258"/>
    </row>
    <row r="44" spans="2:7" x14ac:dyDescent="0.3">
      <c r="B44" s="258"/>
      <c r="C44" s="421"/>
      <c r="D44" s="421"/>
      <c r="E44" s="259"/>
      <c r="F44" s="258"/>
      <c r="G44" s="258"/>
    </row>
    <row r="45" spans="2:7" x14ac:dyDescent="0.3">
      <c r="B45" s="258"/>
      <c r="C45" s="421"/>
      <c r="D45" s="421"/>
      <c r="E45" s="449"/>
      <c r="F45" s="449"/>
      <c r="G45" s="258"/>
    </row>
    <row r="46" spans="2:7" x14ac:dyDescent="0.3">
      <c r="B46" s="258"/>
      <c r="C46" s="259"/>
      <c r="D46" s="259"/>
      <c r="E46" s="259"/>
      <c r="F46" s="259"/>
      <c r="G46" s="258"/>
    </row>
    <row r="47" spans="2:7" x14ac:dyDescent="0.3">
      <c r="B47" s="258"/>
      <c r="C47" s="422"/>
      <c r="D47" s="422"/>
      <c r="E47" s="438"/>
      <c r="F47" s="438"/>
      <c r="G47" s="258"/>
    </row>
    <row r="48" spans="2:7" x14ac:dyDescent="0.3">
      <c r="B48" s="258"/>
      <c r="C48" s="422"/>
      <c r="D48" s="422"/>
      <c r="E48" s="447"/>
      <c r="F48" s="447"/>
      <c r="G48" s="258"/>
    </row>
    <row r="49" spans="2:7" x14ac:dyDescent="0.3">
      <c r="B49" s="258"/>
      <c r="C49" s="258"/>
      <c r="D49" s="258"/>
      <c r="E49" s="258"/>
      <c r="F49" s="258"/>
      <c r="G49" s="258"/>
    </row>
    <row r="50" spans="2:7" x14ac:dyDescent="0.3">
      <c r="B50" s="258"/>
      <c r="C50" s="421"/>
      <c r="D50" s="421"/>
      <c r="E50" s="258"/>
      <c r="F50" s="258"/>
      <c r="G50" s="258"/>
    </row>
    <row r="51" spans="2:7" x14ac:dyDescent="0.3">
      <c r="B51" s="258"/>
      <c r="C51" s="421"/>
      <c r="D51" s="421"/>
      <c r="E51" s="447"/>
      <c r="F51" s="447"/>
      <c r="G51" s="258"/>
    </row>
    <row r="52" spans="2:7" x14ac:dyDescent="0.3">
      <c r="B52" s="258"/>
      <c r="C52" s="422"/>
      <c r="D52" s="422"/>
      <c r="E52" s="447"/>
      <c r="F52" s="447"/>
      <c r="G52" s="258"/>
    </row>
    <row r="53" spans="2:7" x14ac:dyDescent="0.3">
      <c r="B53" s="258"/>
      <c r="C53" s="7"/>
      <c r="D53" s="258"/>
      <c r="E53" s="7"/>
      <c r="F53" s="258"/>
      <c r="G53" s="258"/>
    </row>
    <row r="54" spans="2:7" x14ac:dyDescent="0.3">
      <c r="B54" s="258"/>
      <c r="C54" s="7"/>
      <c r="D54" s="7"/>
      <c r="E54" s="7"/>
      <c r="F54" s="7"/>
      <c r="G54" s="8"/>
    </row>
  </sheetData>
  <mergeCells count="41">
    <mergeCell ref="C52:D52"/>
    <mergeCell ref="E52:F52"/>
    <mergeCell ref="C48:D48"/>
    <mergeCell ref="E48:F48"/>
    <mergeCell ref="C38:D38"/>
    <mergeCell ref="C39:D39"/>
    <mergeCell ref="E42:F42"/>
    <mergeCell ref="C44:D44"/>
    <mergeCell ref="C40:F40"/>
    <mergeCell ref="C41:D41"/>
    <mergeCell ref="C51:D51"/>
    <mergeCell ref="E51:F51"/>
    <mergeCell ref="E45:F45"/>
    <mergeCell ref="C47:D47"/>
    <mergeCell ref="E47:F47"/>
    <mergeCell ref="C50:D50"/>
    <mergeCell ref="C3:F3"/>
    <mergeCell ref="B4:F4"/>
    <mergeCell ref="C5:F5"/>
    <mergeCell ref="C7:D7"/>
    <mergeCell ref="C8:F8"/>
    <mergeCell ref="E10:F10"/>
    <mergeCell ref="E11:F11"/>
    <mergeCell ref="E41:F41"/>
    <mergeCell ref="C25:F25"/>
    <mergeCell ref="E9:F9"/>
    <mergeCell ref="E21:F21"/>
    <mergeCell ref="C18:F18"/>
    <mergeCell ref="C19:F19"/>
    <mergeCell ref="E22:F22"/>
    <mergeCell ref="C45:D45"/>
    <mergeCell ref="C42:D42"/>
    <mergeCell ref="E26:F26"/>
    <mergeCell ref="E20:F20"/>
    <mergeCell ref="E12:F12"/>
    <mergeCell ref="E13:F13"/>
    <mergeCell ref="E14:F14"/>
    <mergeCell ref="E15:F15"/>
    <mergeCell ref="E16:F16"/>
    <mergeCell ref="C27:F27"/>
    <mergeCell ref="C26:D26"/>
  </mergeCells>
  <dataValidations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$K$58:$K$59</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59"/>
  <sheetViews>
    <sheetView topLeftCell="A43" zoomScale="80" zoomScaleNormal="80" zoomScalePageLayoutView="80" workbookViewId="0">
      <selection activeCell="D62" sqref="D62:E62"/>
    </sheetView>
  </sheetViews>
  <sheetFormatPr defaultColWidth="8.6640625" defaultRowHeight="14.4" x14ac:dyDescent="0.3"/>
  <cols>
    <col min="1" max="2" width="2.33203125" customWidth="1"/>
    <col min="3" max="3" width="22.44140625" style="9" customWidth="1"/>
    <col min="4" max="5" width="26.6640625" customWidth="1"/>
    <col min="6" max="7" width="21.6640625" customWidth="1"/>
    <col min="8" max="8" width="88.6640625" customWidth="1"/>
    <col min="9" max="9" width="13.6640625" customWidth="1"/>
    <col min="10" max="10" width="2.6640625" customWidth="1"/>
    <col min="11" max="11" width="2" customWidth="1"/>
    <col min="12" max="12" width="69.6640625" customWidth="1"/>
  </cols>
  <sheetData>
    <row r="1" spans="1:52" ht="15" thickBot="1" x14ac:dyDescent="0.35">
      <c r="A1" s="16"/>
      <c r="B1" s="16"/>
      <c r="C1" s="15"/>
      <c r="D1" s="16"/>
      <c r="E1" s="16"/>
      <c r="F1" s="16"/>
      <c r="G1" s="16"/>
      <c r="H1" s="93"/>
      <c r="I1" s="93"/>
      <c r="J1" s="16"/>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row>
    <row r="2" spans="1:52" ht="15" thickBot="1" x14ac:dyDescent="0.35">
      <c r="A2" s="16"/>
      <c r="B2" s="33"/>
      <c r="C2" s="34"/>
      <c r="D2" s="35"/>
      <c r="E2" s="35"/>
      <c r="F2" s="35"/>
      <c r="G2" s="35"/>
      <c r="H2" s="102"/>
      <c r="I2" s="102"/>
      <c r="J2" s="36"/>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row>
    <row r="3" spans="1:52" ht="21" thickBot="1" x14ac:dyDescent="0.4">
      <c r="A3" s="16"/>
      <c r="B3" s="86"/>
      <c r="C3" s="397" t="s">
        <v>267</v>
      </c>
      <c r="D3" s="398"/>
      <c r="E3" s="398"/>
      <c r="F3" s="398"/>
      <c r="G3" s="398"/>
      <c r="H3" s="398"/>
      <c r="I3" s="399"/>
      <c r="J3" s="88"/>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row>
    <row r="4" spans="1:52" ht="15" customHeight="1" x14ac:dyDescent="0.3">
      <c r="A4" s="16"/>
      <c r="B4" s="37"/>
      <c r="C4" s="466" t="s">
        <v>268</v>
      </c>
      <c r="D4" s="466"/>
      <c r="E4" s="466"/>
      <c r="F4" s="466"/>
      <c r="G4" s="466"/>
      <c r="H4" s="466"/>
      <c r="I4" s="466"/>
      <c r="J4" s="38"/>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row>
    <row r="5" spans="1:52" ht="15" customHeight="1" x14ac:dyDescent="0.3">
      <c r="A5" s="16"/>
      <c r="B5" s="37"/>
      <c r="C5" s="260"/>
      <c r="D5" s="260"/>
      <c r="E5" s="260"/>
      <c r="F5" s="260"/>
      <c r="G5" s="260"/>
      <c r="H5" s="260"/>
      <c r="I5" s="260"/>
      <c r="J5" s="38"/>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row>
    <row r="6" spans="1:52" x14ac:dyDescent="0.3">
      <c r="A6" s="16"/>
      <c r="B6" s="37"/>
      <c r="C6" s="39"/>
      <c r="D6" s="40"/>
      <c r="E6" s="40"/>
      <c r="F6" s="40"/>
      <c r="G6" s="40"/>
      <c r="H6" s="103"/>
      <c r="I6" s="103"/>
      <c r="J6" s="38"/>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row>
    <row r="7" spans="1:52" ht="33" customHeight="1" thickBot="1" x14ac:dyDescent="0.35">
      <c r="A7" s="16"/>
      <c r="B7" s="37"/>
      <c r="C7" s="39"/>
      <c r="D7" s="467" t="s">
        <v>269</v>
      </c>
      <c r="E7" s="467"/>
      <c r="F7" s="467" t="s">
        <v>270</v>
      </c>
      <c r="G7" s="467"/>
      <c r="H7" s="101" t="s">
        <v>271</v>
      </c>
      <c r="I7" s="101" t="s">
        <v>272</v>
      </c>
      <c r="J7" s="38"/>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row>
    <row r="8" spans="1:52" s="9" customFormat="1" ht="100.2" customHeight="1" thickBot="1" x14ac:dyDescent="0.35">
      <c r="A8" s="15"/>
      <c r="B8" s="42"/>
      <c r="C8" s="100" t="s">
        <v>273</v>
      </c>
      <c r="D8" s="460" t="s">
        <v>713</v>
      </c>
      <c r="E8" s="461"/>
      <c r="F8" s="458" t="s">
        <v>822</v>
      </c>
      <c r="G8" s="459"/>
      <c r="H8" s="285" t="s">
        <v>888</v>
      </c>
      <c r="I8" s="323" t="s">
        <v>864</v>
      </c>
      <c r="J8" s="43"/>
      <c r="L8" s="319"/>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row>
    <row r="9" spans="1:52" s="9" customFormat="1" ht="69.599999999999994" thickBot="1" x14ac:dyDescent="0.35">
      <c r="A9" s="15"/>
      <c r="B9" s="42"/>
      <c r="C9" s="100"/>
      <c r="D9" s="460" t="s">
        <v>246</v>
      </c>
      <c r="E9" s="461"/>
      <c r="F9" s="458" t="s">
        <v>823</v>
      </c>
      <c r="G9" s="459"/>
      <c r="H9" s="285" t="s">
        <v>872</v>
      </c>
      <c r="I9" s="323" t="s">
        <v>864</v>
      </c>
      <c r="J9" s="4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9" customFormat="1" ht="69.599999999999994" thickBot="1" x14ac:dyDescent="0.35">
      <c r="A10" s="15"/>
      <c r="B10" s="42"/>
      <c r="C10" s="100"/>
      <c r="D10" s="460" t="s">
        <v>236</v>
      </c>
      <c r="E10" s="461"/>
      <c r="F10" s="462" t="s">
        <v>824</v>
      </c>
      <c r="G10" s="463"/>
      <c r="H10" s="320" t="s">
        <v>889</v>
      </c>
      <c r="I10" s="323" t="s">
        <v>274</v>
      </c>
      <c r="J10" s="43"/>
      <c r="L10" s="346"/>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row>
    <row r="11" spans="1:52" s="9" customFormat="1" ht="83.4" thickBot="1" x14ac:dyDescent="0.35">
      <c r="A11" s="15"/>
      <c r="B11" s="42"/>
      <c r="C11" s="100"/>
      <c r="D11" s="456" t="s">
        <v>237</v>
      </c>
      <c r="E11" s="457"/>
      <c r="F11" s="458" t="s">
        <v>825</v>
      </c>
      <c r="G11" s="459"/>
      <c r="H11" s="320" t="s">
        <v>890</v>
      </c>
      <c r="I11" s="233" t="s">
        <v>274</v>
      </c>
      <c r="J11" s="4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row>
    <row r="12" spans="1:52" s="9" customFormat="1" ht="94.95" customHeight="1" thickBot="1" x14ac:dyDescent="0.35">
      <c r="A12" s="15"/>
      <c r="B12" s="42"/>
      <c r="C12" s="100"/>
      <c r="D12" s="452" t="s">
        <v>714</v>
      </c>
      <c r="E12" s="453"/>
      <c r="F12" s="464"/>
      <c r="G12" s="465"/>
      <c r="H12" s="285" t="s">
        <v>841</v>
      </c>
      <c r="I12" s="233" t="s">
        <v>706</v>
      </c>
      <c r="J12" s="4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row>
    <row r="13" spans="1:52" s="9" customFormat="1" ht="88.95" customHeight="1" thickBot="1" x14ac:dyDescent="0.35">
      <c r="A13" s="15"/>
      <c r="B13" s="42"/>
      <c r="C13" s="100"/>
      <c r="D13" s="452" t="s">
        <v>248</v>
      </c>
      <c r="E13" s="453"/>
      <c r="F13" s="454" t="s">
        <v>827</v>
      </c>
      <c r="G13" s="455"/>
      <c r="H13" s="285" t="s">
        <v>891</v>
      </c>
      <c r="I13" s="233" t="s">
        <v>274</v>
      </c>
      <c r="J13" s="4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row>
    <row r="14" spans="1:52" s="9" customFormat="1" ht="66.599999999999994" customHeight="1" thickBot="1" x14ac:dyDescent="0.35">
      <c r="A14" s="15"/>
      <c r="B14" s="42"/>
      <c r="C14" s="100"/>
      <c r="D14" s="452" t="s">
        <v>249</v>
      </c>
      <c r="E14" s="453"/>
      <c r="F14" s="454"/>
      <c r="G14" s="455"/>
      <c r="H14" s="320" t="s">
        <v>879</v>
      </c>
      <c r="I14" s="347" t="s">
        <v>706</v>
      </c>
      <c r="J14" s="43"/>
      <c r="L14" s="335"/>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row>
    <row r="15" spans="1:52" s="9" customFormat="1" ht="88.95" customHeight="1" thickBot="1" x14ac:dyDescent="0.35">
      <c r="A15" s="15"/>
      <c r="B15" s="42"/>
      <c r="C15" s="100"/>
      <c r="D15" s="456" t="s">
        <v>715</v>
      </c>
      <c r="E15" s="457"/>
      <c r="F15" s="458" t="s">
        <v>829</v>
      </c>
      <c r="G15" s="459"/>
      <c r="H15" s="285" t="s">
        <v>830</v>
      </c>
      <c r="I15" s="233" t="s">
        <v>28</v>
      </c>
      <c r="J15" s="4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row>
    <row r="16" spans="1:52" s="9" customFormat="1" ht="91.2" customHeight="1" thickBot="1" x14ac:dyDescent="0.35">
      <c r="A16" s="15"/>
      <c r="B16" s="42"/>
      <c r="C16" s="100"/>
      <c r="D16" s="452" t="s">
        <v>250</v>
      </c>
      <c r="E16" s="453"/>
      <c r="F16" s="450"/>
      <c r="G16" s="451"/>
      <c r="H16" s="286" t="s">
        <v>831</v>
      </c>
      <c r="I16" s="233" t="s">
        <v>706</v>
      </c>
      <c r="J16" s="4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row>
    <row r="17" spans="1:52" s="9" customFormat="1" ht="52.2" customHeight="1" thickBot="1" x14ac:dyDescent="0.35">
      <c r="A17" s="15"/>
      <c r="B17" s="42"/>
      <c r="C17" s="100"/>
      <c r="D17" s="452" t="s">
        <v>716</v>
      </c>
      <c r="E17" s="453"/>
      <c r="F17" s="450"/>
      <c r="G17" s="451"/>
      <c r="H17" s="286" t="s">
        <v>831</v>
      </c>
      <c r="I17" s="233" t="s">
        <v>706</v>
      </c>
      <c r="J17" s="4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row>
    <row r="18" spans="1:52" s="9" customFormat="1" ht="42" customHeight="1" thickBot="1" x14ac:dyDescent="0.35">
      <c r="A18" s="15"/>
      <c r="B18" s="42"/>
      <c r="C18" s="100"/>
      <c r="D18" s="452" t="s">
        <v>251</v>
      </c>
      <c r="E18" s="453"/>
      <c r="F18" s="450"/>
      <c r="G18" s="451"/>
      <c r="H18" s="286" t="s">
        <v>831</v>
      </c>
      <c r="I18" s="233" t="s">
        <v>706</v>
      </c>
      <c r="J18" s="4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row>
    <row r="19" spans="1:52" s="9" customFormat="1" ht="64.2" customHeight="1" thickBot="1" x14ac:dyDescent="0.35">
      <c r="A19" s="15"/>
      <c r="B19" s="42"/>
      <c r="C19" s="100"/>
      <c r="D19" s="452" t="s">
        <v>717</v>
      </c>
      <c r="E19" s="453"/>
      <c r="F19" s="450"/>
      <c r="G19" s="451"/>
      <c r="H19" s="286" t="s">
        <v>832</v>
      </c>
      <c r="I19" s="233" t="s">
        <v>706</v>
      </c>
      <c r="J19" s="4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row>
    <row r="20" spans="1:52" s="9" customFormat="1" ht="38.4" customHeight="1" thickBot="1" x14ac:dyDescent="0.35">
      <c r="A20" s="15"/>
      <c r="B20" s="42"/>
      <c r="C20" s="100"/>
      <c r="D20" s="452" t="s">
        <v>718</v>
      </c>
      <c r="E20" s="453"/>
      <c r="F20" s="450"/>
      <c r="G20" s="451"/>
      <c r="H20" s="286" t="s">
        <v>833</v>
      </c>
      <c r="I20" s="233" t="s">
        <v>706</v>
      </c>
      <c r="J20" s="4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row>
    <row r="21" spans="1:52" s="9" customFormat="1" ht="38.4" customHeight="1" thickBot="1" x14ac:dyDescent="0.35">
      <c r="A21" s="15"/>
      <c r="B21" s="42"/>
      <c r="C21" s="100"/>
      <c r="D21" s="452" t="s">
        <v>253</v>
      </c>
      <c r="E21" s="453"/>
      <c r="F21" s="450"/>
      <c r="G21" s="451"/>
      <c r="H21" s="286" t="s">
        <v>834</v>
      </c>
      <c r="I21" s="233" t="s">
        <v>706</v>
      </c>
      <c r="J21" s="4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row>
    <row r="22" spans="1:52" s="9" customFormat="1" ht="64.95" customHeight="1" thickBot="1" x14ac:dyDescent="0.35">
      <c r="A22" s="15"/>
      <c r="B22" s="42"/>
      <c r="C22" s="100"/>
      <c r="D22" s="452" t="s">
        <v>719</v>
      </c>
      <c r="E22" s="453"/>
      <c r="F22" s="450"/>
      <c r="G22" s="451"/>
      <c r="H22" s="286" t="s">
        <v>834</v>
      </c>
      <c r="I22" s="233" t="s">
        <v>706</v>
      </c>
      <c r="J22" s="4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row>
    <row r="23" spans="1:52" s="9" customFormat="1" ht="45" customHeight="1" thickBot="1" x14ac:dyDescent="0.35">
      <c r="A23" s="15"/>
      <c r="B23" s="42"/>
      <c r="C23" s="100"/>
      <c r="D23" s="452" t="s">
        <v>720</v>
      </c>
      <c r="E23" s="453"/>
      <c r="F23" s="450"/>
      <c r="G23" s="451"/>
      <c r="H23" s="286" t="s">
        <v>833</v>
      </c>
      <c r="I23" s="233" t="s">
        <v>706</v>
      </c>
      <c r="J23" s="4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row>
    <row r="24" spans="1:52" s="9" customFormat="1" ht="82.95" customHeight="1" thickBot="1" x14ac:dyDescent="0.35">
      <c r="A24" s="15"/>
      <c r="B24" s="42"/>
      <c r="C24" s="100"/>
      <c r="D24" s="452" t="s">
        <v>721</v>
      </c>
      <c r="E24" s="453"/>
      <c r="F24" s="450"/>
      <c r="G24" s="451"/>
      <c r="H24" s="286" t="s">
        <v>833</v>
      </c>
      <c r="I24" s="233" t="s">
        <v>706</v>
      </c>
      <c r="J24" s="4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row>
    <row r="25" spans="1:52" s="9" customFormat="1" ht="18.75" customHeight="1" thickBot="1" x14ac:dyDescent="0.35">
      <c r="A25" s="15"/>
      <c r="B25" s="42"/>
      <c r="C25" s="254"/>
      <c r="D25" s="44"/>
      <c r="E25" s="44"/>
      <c r="F25" s="44"/>
      <c r="G25" s="44"/>
      <c r="H25" s="107" t="s">
        <v>275</v>
      </c>
      <c r="I25" s="234" t="s">
        <v>28</v>
      </c>
      <c r="J25" s="4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row>
    <row r="26" spans="1:52" s="9" customFormat="1" ht="18.75" customHeight="1" x14ac:dyDescent="0.3">
      <c r="A26" s="15"/>
      <c r="B26" s="42"/>
      <c r="C26" s="254"/>
      <c r="D26" s="44"/>
      <c r="E26" s="44"/>
      <c r="F26" s="44"/>
      <c r="G26" s="44"/>
      <c r="H26" s="108"/>
      <c r="I26" s="39"/>
      <c r="J26" s="4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row>
    <row r="27" spans="1:52" s="9" customFormat="1" ht="15" thickBot="1" x14ac:dyDescent="0.35">
      <c r="A27" s="15"/>
      <c r="B27" s="42"/>
      <c r="C27" s="254"/>
      <c r="D27" s="471" t="s">
        <v>276</v>
      </c>
      <c r="E27" s="471"/>
      <c r="F27" s="471"/>
      <c r="G27" s="471"/>
      <c r="H27" s="471"/>
      <c r="I27" s="471"/>
      <c r="J27" s="4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row>
    <row r="28" spans="1:52" s="9" customFormat="1" ht="15" thickBot="1" x14ac:dyDescent="0.35">
      <c r="A28" s="15"/>
      <c r="B28" s="42"/>
      <c r="C28" s="254"/>
      <c r="D28" s="80" t="s">
        <v>80</v>
      </c>
      <c r="E28" s="472" t="s">
        <v>277</v>
      </c>
      <c r="F28" s="473"/>
      <c r="G28" s="473"/>
      <c r="H28" s="474"/>
      <c r="I28" s="44"/>
      <c r="J28" s="43"/>
      <c r="L28" s="366"/>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row>
    <row r="29" spans="1:52" s="9" customFormat="1" ht="15" thickBot="1" x14ac:dyDescent="0.35">
      <c r="A29" s="15"/>
      <c r="B29" s="42"/>
      <c r="C29" s="254"/>
      <c r="D29" s="80" t="s">
        <v>82</v>
      </c>
      <c r="E29" s="468" t="s">
        <v>278</v>
      </c>
      <c r="F29" s="469"/>
      <c r="G29" s="469"/>
      <c r="H29" s="470"/>
      <c r="I29" s="44"/>
      <c r="J29" s="43"/>
      <c r="L29" s="366"/>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row>
    <row r="30" spans="1:52" s="9" customFormat="1" ht="13.5" customHeight="1" x14ac:dyDescent="0.3">
      <c r="A30" s="15"/>
      <c r="B30" s="42"/>
      <c r="C30" s="254"/>
      <c r="D30" s="44"/>
      <c r="E30" s="44"/>
      <c r="F30" s="44"/>
      <c r="G30" s="44"/>
      <c r="H30" s="44"/>
      <c r="I30" s="44"/>
      <c r="J30" s="4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row>
    <row r="31" spans="1:52" s="9" customFormat="1" ht="30.75" customHeight="1" thickBot="1" x14ac:dyDescent="0.35">
      <c r="A31" s="15"/>
      <c r="B31" s="42"/>
      <c r="C31" s="417" t="s">
        <v>279</v>
      </c>
      <c r="D31" s="417"/>
      <c r="E31" s="417"/>
      <c r="F31" s="417"/>
      <c r="G31" s="417"/>
      <c r="H31" s="417"/>
      <c r="I31" s="103"/>
      <c r="J31" s="4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row>
    <row r="32" spans="1:52" s="9" customFormat="1" ht="30.75" customHeight="1" x14ac:dyDescent="0.3">
      <c r="A32" s="15"/>
      <c r="B32" s="42"/>
      <c r="C32" s="257"/>
      <c r="D32" s="488" t="s">
        <v>899</v>
      </c>
      <c r="E32" s="489"/>
      <c r="F32" s="489"/>
      <c r="G32" s="489"/>
      <c r="H32" s="489"/>
      <c r="I32" s="490"/>
      <c r="J32" s="4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row>
    <row r="33" spans="1:52" s="9" customFormat="1" ht="30.75" customHeight="1" x14ac:dyDescent="0.3">
      <c r="A33" s="15"/>
      <c r="B33" s="42"/>
      <c r="C33" s="257"/>
      <c r="D33" s="491"/>
      <c r="E33" s="492"/>
      <c r="F33" s="492"/>
      <c r="G33" s="492"/>
      <c r="H33" s="492"/>
      <c r="I33" s="493"/>
      <c r="J33" s="4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row>
    <row r="34" spans="1:52" s="9" customFormat="1" ht="30.75" customHeight="1" x14ac:dyDescent="0.3">
      <c r="A34" s="15"/>
      <c r="B34" s="42"/>
      <c r="C34" s="257"/>
      <c r="D34" s="491"/>
      <c r="E34" s="492"/>
      <c r="F34" s="492"/>
      <c r="G34" s="492"/>
      <c r="H34" s="492"/>
      <c r="I34" s="493"/>
      <c r="J34" s="4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row>
    <row r="35" spans="1:52" s="9" customFormat="1" ht="51.6" customHeight="1" thickBot="1" x14ac:dyDescent="0.35">
      <c r="A35" s="15"/>
      <c r="B35" s="42"/>
      <c r="C35" s="257"/>
      <c r="D35" s="494"/>
      <c r="E35" s="495"/>
      <c r="F35" s="495"/>
      <c r="G35" s="495"/>
      <c r="H35" s="495"/>
      <c r="I35" s="496"/>
      <c r="J35" s="43"/>
      <c r="L35" s="334"/>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row>
    <row r="36" spans="1:52" s="9" customFormat="1" x14ac:dyDescent="0.3">
      <c r="A36" s="15"/>
      <c r="B36" s="42"/>
      <c r="C36" s="257"/>
      <c r="D36" s="257"/>
      <c r="E36" s="257"/>
      <c r="F36" s="257"/>
      <c r="G36" s="257"/>
      <c r="H36" s="103"/>
      <c r="I36" s="103"/>
      <c r="J36" s="4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row>
    <row r="37" spans="1:52" ht="28.5" customHeight="1" thickBot="1" x14ac:dyDescent="0.35">
      <c r="A37" s="16"/>
      <c r="B37" s="42"/>
      <c r="C37" s="45"/>
      <c r="D37" s="467" t="s">
        <v>269</v>
      </c>
      <c r="E37" s="467"/>
      <c r="F37" s="467" t="s">
        <v>270</v>
      </c>
      <c r="G37" s="467"/>
      <c r="H37" s="101" t="s">
        <v>271</v>
      </c>
      <c r="I37" s="324" t="s">
        <v>272</v>
      </c>
      <c r="J37" s="43"/>
      <c r="K37" s="6"/>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row>
    <row r="38" spans="1:52" ht="110.25" customHeight="1" thickBot="1" x14ac:dyDescent="0.35">
      <c r="A38" s="16"/>
      <c r="B38" s="42"/>
      <c r="C38" s="100" t="s">
        <v>280</v>
      </c>
      <c r="D38" s="460" t="s">
        <v>713</v>
      </c>
      <c r="E38" s="461"/>
      <c r="F38" s="458" t="s">
        <v>822</v>
      </c>
      <c r="G38" s="459"/>
      <c r="H38" s="285" t="s">
        <v>917</v>
      </c>
      <c r="I38" s="323" t="s">
        <v>864</v>
      </c>
      <c r="J38" s="43"/>
      <c r="K38" s="6"/>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row>
    <row r="39" spans="1:52" ht="95.25" customHeight="1" thickBot="1" x14ac:dyDescent="0.35">
      <c r="A39" s="16"/>
      <c r="B39" s="42"/>
      <c r="C39" s="100"/>
      <c r="D39" s="460" t="s">
        <v>246</v>
      </c>
      <c r="E39" s="461"/>
      <c r="F39" s="458" t="s">
        <v>823</v>
      </c>
      <c r="G39" s="459"/>
      <c r="H39" s="285" t="s">
        <v>914</v>
      </c>
      <c r="I39" s="323" t="s">
        <v>864</v>
      </c>
      <c r="J39" s="43"/>
      <c r="K39" s="6"/>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row>
    <row r="40" spans="1:52" ht="84" customHeight="1" thickBot="1" x14ac:dyDescent="0.35">
      <c r="A40" s="16"/>
      <c r="B40" s="42"/>
      <c r="C40" s="100"/>
      <c r="D40" s="460" t="s">
        <v>236</v>
      </c>
      <c r="E40" s="461"/>
      <c r="F40" s="462" t="s">
        <v>824</v>
      </c>
      <c r="G40" s="463"/>
      <c r="H40" s="320" t="s">
        <v>892</v>
      </c>
      <c r="I40" s="323" t="s">
        <v>274</v>
      </c>
      <c r="J40" s="43"/>
      <c r="K40" s="6"/>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row>
    <row r="41" spans="1:52" ht="105" customHeight="1" thickBot="1" x14ac:dyDescent="0.35">
      <c r="A41" s="16"/>
      <c r="B41" s="42"/>
      <c r="C41" s="100"/>
      <c r="D41" s="456" t="s">
        <v>237</v>
      </c>
      <c r="E41" s="457"/>
      <c r="F41" s="458" t="s">
        <v>825</v>
      </c>
      <c r="G41" s="459"/>
      <c r="H41" s="320" t="s">
        <v>870</v>
      </c>
      <c r="I41" s="233" t="s">
        <v>274</v>
      </c>
      <c r="J41" s="43"/>
      <c r="K41" s="6"/>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52" ht="92.4" customHeight="1" thickBot="1" x14ac:dyDescent="0.35">
      <c r="A42" s="16"/>
      <c r="B42" s="42"/>
      <c r="C42" s="100"/>
      <c r="D42" s="452" t="s">
        <v>714</v>
      </c>
      <c r="E42" s="453"/>
      <c r="F42" s="464"/>
      <c r="G42" s="465"/>
      <c r="H42" s="285" t="s">
        <v>826</v>
      </c>
      <c r="I42" s="233" t="s">
        <v>706</v>
      </c>
      <c r="J42" s="43"/>
      <c r="K42" s="6"/>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row>
    <row r="43" spans="1:52" ht="94.2" customHeight="1" thickBot="1" x14ac:dyDescent="0.35">
      <c r="A43" s="16"/>
      <c r="B43" s="42"/>
      <c r="C43" s="100"/>
      <c r="D43" s="452" t="s">
        <v>248</v>
      </c>
      <c r="E43" s="453"/>
      <c r="F43" s="454" t="s">
        <v>827</v>
      </c>
      <c r="G43" s="455"/>
      <c r="H43" s="285" t="s">
        <v>844</v>
      </c>
      <c r="I43" s="233" t="s">
        <v>274</v>
      </c>
      <c r="J43" s="43"/>
      <c r="K43" s="6"/>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row>
    <row r="44" spans="1:52" ht="63.6" customHeight="1" thickBot="1" x14ac:dyDescent="0.35">
      <c r="A44" s="16"/>
      <c r="B44" s="42"/>
      <c r="C44" s="100"/>
      <c r="D44" s="452" t="s">
        <v>249</v>
      </c>
      <c r="E44" s="453"/>
      <c r="F44" s="454"/>
      <c r="G44" s="455"/>
      <c r="H44" s="285" t="s">
        <v>828</v>
      </c>
      <c r="I44" s="233" t="s">
        <v>706</v>
      </c>
      <c r="J44" s="43"/>
      <c r="K44" s="6"/>
      <c r="L44" s="335"/>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row>
    <row r="45" spans="1:52" ht="96.6" customHeight="1" thickBot="1" x14ac:dyDescent="0.35">
      <c r="A45" s="16"/>
      <c r="B45" s="42"/>
      <c r="C45" s="100"/>
      <c r="D45" s="456" t="s">
        <v>715</v>
      </c>
      <c r="E45" s="457"/>
      <c r="F45" s="458" t="s">
        <v>829</v>
      </c>
      <c r="G45" s="459"/>
      <c r="H45" s="285" t="s">
        <v>830</v>
      </c>
      <c r="I45" s="233" t="s">
        <v>28</v>
      </c>
      <c r="J45" s="43"/>
      <c r="K45" s="6"/>
      <c r="L45" s="346"/>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row>
    <row r="46" spans="1:52" ht="108.75" customHeight="1" thickBot="1" x14ac:dyDescent="0.35">
      <c r="A46" s="16"/>
      <c r="B46" s="42"/>
      <c r="C46" s="100"/>
      <c r="D46" s="452" t="s">
        <v>250</v>
      </c>
      <c r="E46" s="453"/>
      <c r="F46" s="450"/>
      <c r="G46" s="451"/>
      <c r="H46" s="286" t="s">
        <v>831</v>
      </c>
      <c r="I46" s="240" t="s">
        <v>706</v>
      </c>
      <c r="J46" s="43"/>
      <c r="K46" s="6"/>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row>
    <row r="47" spans="1:52" ht="55.2" customHeight="1" thickBot="1" x14ac:dyDescent="0.35">
      <c r="A47" s="16"/>
      <c r="B47" s="42"/>
      <c r="C47" s="100"/>
      <c r="D47" s="452" t="s">
        <v>716</v>
      </c>
      <c r="E47" s="453"/>
      <c r="F47" s="450"/>
      <c r="G47" s="451"/>
      <c r="H47" s="286" t="s">
        <v>831</v>
      </c>
      <c r="I47" s="240" t="s">
        <v>706</v>
      </c>
      <c r="J47" s="43"/>
      <c r="K47" s="6"/>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row>
    <row r="48" spans="1:52" ht="44.25" customHeight="1" thickBot="1" x14ac:dyDescent="0.35">
      <c r="A48" s="16"/>
      <c r="B48" s="42"/>
      <c r="C48" s="100"/>
      <c r="D48" s="452" t="s">
        <v>251</v>
      </c>
      <c r="E48" s="453"/>
      <c r="F48" s="450"/>
      <c r="G48" s="451"/>
      <c r="H48" s="286" t="s">
        <v>831</v>
      </c>
      <c r="I48" s="240" t="s">
        <v>706</v>
      </c>
      <c r="J48" s="43"/>
      <c r="K48" s="6"/>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row>
    <row r="49" spans="1:52" ht="61.2" customHeight="1" thickBot="1" x14ac:dyDescent="0.35">
      <c r="A49" s="16"/>
      <c r="B49" s="42"/>
      <c r="C49" s="100"/>
      <c r="D49" s="452" t="s">
        <v>717</v>
      </c>
      <c r="E49" s="453"/>
      <c r="F49" s="450"/>
      <c r="G49" s="451"/>
      <c r="H49" s="286" t="s">
        <v>832</v>
      </c>
      <c r="I49" s="240" t="s">
        <v>706</v>
      </c>
      <c r="J49" s="43"/>
      <c r="K49" s="6"/>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row>
    <row r="50" spans="1:52" ht="41.4" customHeight="1" thickBot="1" x14ac:dyDescent="0.35">
      <c r="A50" s="16"/>
      <c r="B50" s="42"/>
      <c r="C50" s="100"/>
      <c r="D50" s="452" t="s">
        <v>718</v>
      </c>
      <c r="E50" s="453"/>
      <c r="F50" s="450"/>
      <c r="G50" s="451"/>
      <c r="H50" s="286" t="s">
        <v>833</v>
      </c>
      <c r="I50" s="240" t="s">
        <v>706</v>
      </c>
      <c r="J50" s="43"/>
      <c r="K50" s="6"/>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row>
    <row r="51" spans="1:52" ht="41.4" customHeight="1" thickBot="1" x14ac:dyDescent="0.35">
      <c r="A51" s="16"/>
      <c r="B51" s="42"/>
      <c r="C51" s="100"/>
      <c r="D51" s="452" t="s">
        <v>253</v>
      </c>
      <c r="E51" s="453"/>
      <c r="F51" s="450"/>
      <c r="G51" s="451"/>
      <c r="H51" s="286" t="s">
        <v>834</v>
      </c>
      <c r="I51" s="240" t="s">
        <v>706</v>
      </c>
      <c r="J51" s="43"/>
      <c r="K51" s="6"/>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row>
    <row r="52" spans="1:52" ht="92.4" customHeight="1" thickBot="1" x14ac:dyDescent="0.35">
      <c r="A52" s="16"/>
      <c r="B52" s="42"/>
      <c r="C52" s="100"/>
      <c r="D52" s="452" t="s">
        <v>719</v>
      </c>
      <c r="E52" s="453"/>
      <c r="F52" s="450"/>
      <c r="G52" s="451"/>
      <c r="H52" s="286" t="s">
        <v>834</v>
      </c>
      <c r="I52" s="240" t="s">
        <v>706</v>
      </c>
      <c r="J52" s="43"/>
      <c r="K52" s="6"/>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row>
    <row r="53" spans="1:52" ht="43.2" customHeight="1" thickBot="1" x14ac:dyDescent="0.35">
      <c r="A53" s="16"/>
      <c r="B53" s="42"/>
      <c r="C53" s="100"/>
      <c r="D53" s="452" t="s">
        <v>720</v>
      </c>
      <c r="E53" s="453"/>
      <c r="F53" s="450"/>
      <c r="G53" s="451"/>
      <c r="H53" s="286" t="s">
        <v>833</v>
      </c>
      <c r="I53" s="240" t="s">
        <v>706</v>
      </c>
      <c r="J53" s="43"/>
      <c r="K53" s="6"/>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row>
    <row r="54" spans="1:52" ht="95.25" customHeight="1" thickBot="1" x14ac:dyDescent="0.35">
      <c r="A54" s="16"/>
      <c r="B54" s="42"/>
      <c r="C54" s="100"/>
      <c r="D54" s="452" t="s">
        <v>721</v>
      </c>
      <c r="E54" s="453"/>
      <c r="F54" s="450"/>
      <c r="G54" s="451"/>
      <c r="H54" s="286" t="s">
        <v>833</v>
      </c>
      <c r="I54" s="240" t="s">
        <v>706</v>
      </c>
      <c r="J54" s="43"/>
      <c r="K54" s="6"/>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row>
    <row r="55" spans="1:52" ht="18.75" customHeight="1" thickBot="1" x14ac:dyDescent="0.35">
      <c r="A55" s="16"/>
      <c r="B55" s="42"/>
      <c r="C55" s="39"/>
      <c r="D55" s="39"/>
      <c r="E55" s="39"/>
      <c r="F55" s="39"/>
      <c r="G55" s="39"/>
      <c r="H55" s="107" t="s">
        <v>275</v>
      </c>
      <c r="I55" s="234" t="s">
        <v>28</v>
      </c>
      <c r="J55" s="4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row>
    <row r="56" spans="1:52" ht="15" thickBot="1" x14ac:dyDescent="0.35">
      <c r="A56" s="16"/>
      <c r="B56" s="42"/>
      <c r="C56" s="39"/>
      <c r="D56" s="141" t="s">
        <v>276</v>
      </c>
      <c r="E56" s="143"/>
      <c r="F56" s="39"/>
      <c r="G56" s="39"/>
      <c r="H56" s="108"/>
      <c r="I56" s="39"/>
      <c r="J56" s="4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row>
    <row r="57" spans="1:52" ht="15" thickBot="1" x14ac:dyDescent="0.35">
      <c r="A57" s="16"/>
      <c r="B57" s="42"/>
      <c r="C57" s="39"/>
      <c r="D57" s="80" t="s">
        <v>80</v>
      </c>
      <c r="E57" s="512" t="s">
        <v>281</v>
      </c>
      <c r="F57" s="513"/>
      <c r="G57" s="513"/>
      <c r="H57" s="514"/>
      <c r="I57" s="39"/>
      <c r="J57" s="4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row>
    <row r="58" spans="1:52" ht="15" thickBot="1" x14ac:dyDescent="0.35">
      <c r="A58" s="16"/>
      <c r="B58" s="42"/>
      <c r="C58" s="39"/>
      <c r="D58" s="80" t="s">
        <v>82</v>
      </c>
      <c r="E58" s="497" t="s">
        <v>282</v>
      </c>
      <c r="F58" s="473"/>
      <c r="G58" s="473"/>
      <c r="H58" s="474"/>
      <c r="I58" s="39"/>
      <c r="J58" s="4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row>
    <row r="59" spans="1:52" x14ac:dyDescent="0.3">
      <c r="A59" s="16"/>
      <c r="B59" s="42"/>
      <c r="C59" s="39"/>
      <c r="D59" s="39"/>
      <c r="E59" s="39"/>
      <c r="F59" s="39"/>
      <c r="G59" s="39"/>
      <c r="H59" s="108"/>
      <c r="I59" s="39"/>
      <c r="J59" s="4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row>
    <row r="60" spans="1:52" ht="15" thickBot="1" x14ac:dyDescent="0.35">
      <c r="A60" s="16"/>
      <c r="B60" s="42"/>
      <c r="C60" s="45"/>
      <c r="D60" s="467" t="s">
        <v>269</v>
      </c>
      <c r="E60" s="467"/>
      <c r="F60" s="467" t="s">
        <v>270</v>
      </c>
      <c r="G60" s="467"/>
      <c r="H60" s="101" t="s">
        <v>271</v>
      </c>
      <c r="I60" s="324" t="s">
        <v>272</v>
      </c>
      <c r="J60" s="4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row>
    <row r="61" spans="1:52" ht="96.75" customHeight="1" thickBot="1" x14ac:dyDescent="0.35">
      <c r="A61" s="16"/>
      <c r="B61" s="42"/>
      <c r="C61" s="100" t="s">
        <v>924</v>
      </c>
      <c r="D61" s="498" t="s">
        <v>713</v>
      </c>
      <c r="E61" s="499"/>
      <c r="F61" s="500" t="s">
        <v>822</v>
      </c>
      <c r="G61" s="501"/>
      <c r="H61" s="379" t="s">
        <v>920</v>
      </c>
      <c r="I61" s="323" t="s">
        <v>28</v>
      </c>
      <c r="J61" s="4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row>
    <row r="62" spans="1:52" ht="106.5" customHeight="1" thickBot="1" x14ac:dyDescent="0.35">
      <c r="A62" s="16"/>
      <c r="B62" s="42"/>
      <c r="C62" s="100"/>
      <c r="D62" s="498" t="s">
        <v>246</v>
      </c>
      <c r="E62" s="499"/>
      <c r="F62" s="500" t="s">
        <v>823</v>
      </c>
      <c r="G62" s="501"/>
      <c r="H62" s="379" t="s">
        <v>921</v>
      </c>
      <c r="I62" s="323" t="s">
        <v>28</v>
      </c>
      <c r="J62" s="4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row>
    <row r="63" spans="1:52" ht="104.25" customHeight="1" thickBot="1" x14ac:dyDescent="0.35">
      <c r="A63" s="16"/>
      <c r="B63" s="42"/>
      <c r="C63" s="100"/>
      <c r="D63" s="498" t="s">
        <v>236</v>
      </c>
      <c r="E63" s="499"/>
      <c r="F63" s="502" t="s">
        <v>824</v>
      </c>
      <c r="G63" s="503"/>
      <c r="H63" s="379" t="s">
        <v>922</v>
      </c>
      <c r="I63" s="323" t="s">
        <v>28</v>
      </c>
      <c r="J63" s="4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row>
    <row r="64" spans="1:52" ht="131.25" customHeight="1" thickBot="1" x14ac:dyDescent="0.35">
      <c r="A64" s="16"/>
      <c r="B64" s="42"/>
      <c r="C64" s="100"/>
      <c r="D64" s="504" t="s">
        <v>237</v>
      </c>
      <c r="E64" s="505"/>
      <c r="F64" s="500" t="s">
        <v>825</v>
      </c>
      <c r="G64" s="501"/>
      <c r="H64" s="379" t="s">
        <v>918</v>
      </c>
      <c r="I64" s="233" t="s">
        <v>274</v>
      </c>
      <c r="J64" s="4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row>
    <row r="65" spans="1:52" s="377" customFormat="1" ht="111.75" customHeight="1" thickBot="1" x14ac:dyDescent="0.35">
      <c r="A65" s="372"/>
      <c r="B65" s="373"/>
      <c r="C65" s="374"/>
      <c r="D65" s="506" t="s">
        <v>714</v>
      </c>
      <c r="E65" s="507"/>
      <c r="F65" s="510"/>
      <c r="G65" s="511"/>
      <c r="H65" s="379" t="s">
        <v>826</v>
      </c>
      <c r="I65" s="375" t="s">
        <v>706</v>
      </c>
      <c r="J65" s="376"/>
    </row>
    <row r="66" spans="1:52" s="377" customFormat="1" ht="108.75" customHeight="1" thickBot="1" x14ac:dyDescent="0.35">
      <c r="A66" s="372"/>
      <c r="B66" s="373"/>
      <c r="C66" s="374"/>
      <c r="D66" s="506" t="s">
        <v>248</v>
      </c>
      <c r="E66" s="507"/>
      <c r="F66" s="508" t="s">
        <v>827</v>
      </c>
      <c r="G66" s="509"/>
      <c r="H66" s="379" t="s">
        <v>923</v>
      </c>
      <c r="I66" s="375" t="s">
        <v>28</v>
      </c>
      <c r="J66" s="376"/>
      <c r="L66" s="93"/>
    </row>
    <row r="67" spans="1:52" s="377" customFormat="1" ht="60" customHeight="1" thickBot="1" x14ac:dyDescent="0.35">
      <c r="A67" s="372"/>
      <c r="B67" s="373"/>
      <c r="C67" s="374"/>
      <c r="D67" s="506" t="s">
        <v>249</v>
      </c>
      <c r="E67" s="507"/>
      <c r="F67" s="508"/>
      <c r="G67" s="509"/>
      <c r="H67" s="379" t="s">
        <v>828</v>
      </c>
      <c r="I67" s="375" t="s">
        <v>706</v>
      </c>
      <c r="J67" s="376"/>
    </row>
    <row r="68" spans="1:52" s="377" customFormat="1" ht="137.25" customHeight="1" thickBot="1" x14ac:dyDescent="0.35">
      <c r="A68" s="372"/>
      <c r="B68" s="373"/>
      <c r="C68" s="374"/>
      <c r="D68" s="504" t="s">
        <v>715</v>
      </c>
      <c r="E68" s="505"/>
      <c r="F68" s="500" t="s">
        <v>829</v>
      </c>
      <c r="G68" s="501"/>
      <c r="H68" s="379" t="s">
        <v>919</v>
      </c>
      <c r="I68" s="375" t="s">
        <v>28</v>
      </c>
      <c r="J68" s="376"/>
      <c r="L68" s="93"/>
    </row>
    <row r="69" spans="1:52" s="377" customFormat="1" ht="115.5" customHeight="1" thickBot="1" x14ac:dyDescent="0.35">
      <c r="A69" s="372"/>
      <c r="B69" s="373"/>
      <c r="C69" s="374"/>
      <c r="D69" s="506" t="s">
        <v>250</v>
      </c>
      <c r="E69" s="507"/>
      <c r="F69" s="515"/>
      <c r="G69" s="516"/>
      <c r="H69" s="120" t="s">
        <v>831</v>
      </c>
      <c r="I69" s="378" t="s">
        <v>706</v>
      </c>
      <c r="J69" s="376"/>
    </row>
    <row r="70" spans="1:52" s="377" customFormat="1" ht="54.75" customHeight="1" thickBot="1" x14ac:dyDescent="0.35">
      <c r="A70" s="372"/>
      <c r="B70" s="373"/>
      <c r="C70" s="374"/>
      <c r="D70" s="506" t="s">
        <v>716</v>
      </c>
      <c r="E70" s="507"/>
      <c r="F70" s="515"/>
      <c r="G70" s="516"/>
      <c r="H70" s="120" t="s">
        <v>831</v>
      </c>
      <c r="I70" s="378" t="s">
        <v>706</v>
      </c>
      <c r="J70" s="376"/>
    </row>
    <row r="71" spans="1:52" s="377" customFormat="1" ht="38.25" customHeight="1" thickBot="1" x14ac:dyDescent="0.35">
      <c r="A71" s="372"/>
      <c r="B71" s="373"/>
      <c r="C71" s="374"/>
      <c r="D71" s="506" t="s">
        <v>251</v>
      </c>
      <c r="E71" s="507"/>
      <c r="F71" s="515"/>
      <c r="G71" s="516"/>
      <c r="H71" s="120" t="s">
        <v>831</v>
      </c>
      <c r="I71" s="378" t="s">
        <v>706</v>
      </c>
      <c r="J71" s="376"/>
    </row>
    <row r="72" spans="1:52" s="377" customFormat="1" ht="66.75" customHeight="1" thickBot="1" x14ac:dyDescent="0.35">
      <c r="A72" s="372"/>
      <c r="B72" s="373"/>
      <c r="C72" s="374"/>
      <c r="D72" s="506" t="s">
        <v>717</v>
      </c>
      <c r="E72" s="507"/>
      <c r="F72" s="515"/>
      <c r="G72" s="516"/>
      <c r="H72" s="120" t="s">
        <v>832</v>
      </c>
      <c r="I72" s="378" t="s">
        <v>706</v>
      </c>
      <c r="J72" s="376"/>
    </row>
    <row r="73" spans="1:52" s="377" customFormat="1" ht="32.4" customHeight="1" thickBot="1" x14ac:dyDescent="0.35">
      <c r="A73" s="372"/>
      <c r="B73" s="373"/>
      <c r="C73" s="374"/>
      <c r="D73" s="506" t="s">
        <v>718</v>
      </c>
      <c r="E73" s="507"/>
      <c r="F73" s="515"/>
      <c r="G73" s="516"/>
      <c r="H73" s="120" t="s">
        <v>833</v>
      </c>
      <c r="I73" s="378" t="s">
        <v>706</v>
      </c>
      <c r="J73" s="376"/>
    </row>
    <row r="74" spans="1:52" s="377" customFormat="1" ht="32.4" customHeight="1" thickBot="1" x14ac:dyDescent="0.35">
      <c r="A74" s="372"/>
      <c r="B74" s="373"/>
      <c r="C74" s="374"/>
      <c r="D74" s="506" t="s">
        <v>253</v>
      </c>
      <c r="E74" s="507"/>
      <c r="F74" s="515"/>
      <c r="G74" s="516"/>
      <c r="H74" s="120" t="s">
        <v>834</v>
      </c>
      <c r="I74" s="378" t="s">
        <v>706</v>
      </c>
      <c r="J74" s="376"/>
    </row>
    <row r="75" spans="1:52" s="377" customFormat="1" ht="68.25" customHeight="1" thickBot="1" x14ac:dyDescent="0.35">
      <c r="A75" s="372"/>
      <c r="B75" s="373"/>
      <c r="C75" s="374"/>
      <c r="D75" s="506" t="s">
        <v>719</v>
      </c>
      <c r="E75" s="507"/>
      <c r="F75" s="515"/>
      <c r="G75" s="516"/>
      <c r="H75" s="120" t="s">
        <v>834</v>
      </c>
      <c r="I75" s="378" t="s">
        <v>706</v>
      </c>
      <c r="J75" s="376"/>
    </row>
    <row r="76" spans="1:52" s="377" customFormat="1" ht="36" customHeight="1" thickBot="1" x14ac:dyDescent="0.35">
      <c r="A76" s="372"/>
      <c r="B76" s="373"/>
      <c r="C76" s="374"/>
      <c r="D76" s="506" t="s">
        <v>720</v>
      </c>
      <c r="E76" s="507"/>
      <c r="F76" s="515"/>
      <c r="G76" s="516"/>
      <c r="H76" s="120" t="s">
        <v>833</v>
      </c>
      <c r="I76" s="378" t="s">
        <v>706</v>
      </c>
      <c r="J76" s="376"/>
    </row>
    <row r="77" spans="1:52" s="377" customFormat="1" ht="96.75" customHeight="1" thickBot="1" x14ac:dyDescent="0.35">
      <c r="A77" s="372"/>
      <c r="B77" s="373"/>
      <c r="C77" s="374"/>
      <c r="D77" s="506" t="s">
        <v>721</v>
      </c>
      <c r="E77" s="507"/>
      <c r="F77" s="515"/>
      <c r="G77" s="516"/>
      <c r="H77" s="120" t="s">
        <v>833</v>
      </c>
      <c r="I77" s="378" t="s">
        <v>706</v>
      </c>
      <c r="J77" s="376"/>
    </row>
    <row r="78" spans="1:52" ht="15" thickBot="1" x14ac:dyDescent="0.35">
      <c r="A78" s="16"/>
      <c r="B78" s="42"/>
      <c r="C78" s="39"/>
      <c r="D78" s="39"/>
      <c r="E78" s="39"/>
      <c r="F78" s="39"/>
      <c r="G78" s="39"/>
      <c r="H78" s="107" t="s">
        <v>275</v>
      </c>
      <c r="I78" s="234" t="s">
        <v>28</v>
      </c>
      <c r="J78" s="4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row>
    <row r="79" spans="1:52" ht="15" thickBot="1" x14ac:dyDescent="0.35">
      <c r="A79" s="16"/>
      <c r="B79" s="42"/>
      <c r="C79" s="39"/>
      <c r="D79" s="141" t="s">
        <v>276</v>
      </c>
      <c r="E79" s="143"/>
      <c r="F79" s="39"/>
      <c r="G79" s="39"/>
      <c r="H79" s="108"/>
      <c r="I79" s="39"/>
      <c r="J79" s="4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row>
    <row r="80" spans="1:52" ht="15" thickBot="1" x14ac:dyDescent="0.35">
      <c r="A80" s="16"/>
      <c r="B80" s="42"/>
      <c r="C80" s="39"/>
      <c r="D80" s="80" t="s">
        <v>80</v>
      </c>
      <c r="E80" s="512" t="s">
        <v>915</v>
      </c>
      <c r="F80" s="513"/>
      <c r="G80" s="513"/>
      <c r="H80" s="514"/>
      <c r="I80" s="39"/>
      <c r="J80" s="4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row>
    <row r="81" spans="1:52" ht="15" thickBot="1" x14ac:dyDescent="0.35">
      <c r="A81" s="16"/>
      <c r="B81" s="42"/>
      <c r="C81" s="39"/>
      <c r="D81" s="80" t="s">
        <v>82</v>
      </c>
      <c r="E81" s="497" t="s">
        <v>913</v>
      </c>
      <c r="F81" s="473"/>
      <c r="G81" s="473"/>
      <c r="H81" s="474"/>
      <c r="I81" s="39"/>
      <c r="J81" s="4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row>
    <row r="82" spans="1:52" x14ac:dyDescent="0.3">
      <c r="A82" s="16"/>
      <c r="B82" s="42"/>
      <c r="C82" s="39"/>
      <c r="D82" s="39"/>
      <c r="E82" s="39"/>
      <c r="F82" s="39"/>
      <c r="G82" s="39"/>
      <c r="H82" s="108"/>
      <c r="I82" s="39"/>
      <c r="J82" s="4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row>
    <row r="83" spans="1:52" ht="34.5" customHeight="1" thickBot="1" x14ac:dyDescent="0.35">
      <c r="A83" s="16"/>
      <c r="B83" s="42"/>
      <c r="C83" s="45"/>
      <c r="D83" s="467" t="s">
        <v>269</v>
      </c>
      <c r="E83" s="467"/>
      <c r="F83" s="467" t="s">
        <v>270</v>
      </c>
      <c r="G83" s="467"/>
      <c r="H83" s="101" t="s">
        <v>271</v>
      </c>
      <c r="I83" s="101" t="s">
        <v>272</v>
      </c>
      <c r="J83" s="43"/>
      <c r="K83" s="6"/>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row>
    <row r="84" spans="1:52" ht="40.200000000000003" customHeight="1" thickBot="1" x14ac:dyDescent="0.35">
      <c r="A84" s="16"/>
      <c r="B84" s="42"/>
      <c r="C84" s="100" t="s">
        <v>283</v>
      </c>
      <c r="D84" s="458"/>
      <c r="E84" s="459"/>
      <c r="F84" s="458"/>
      <c r="G84" s="459"/>
      <c r="H84" s="105"/>
      <c r="I84" s="105"/>
      <c r="J84" s="43"/>
      <c r="K84" s="6"/>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row>
    <row r="85" spans="1:52" ht="40.200000000000003" customHeight="1" thickBot="1" x14ac:dyDescent="0.35">
      <c r="A85" s="16"/>
      <c r="B85" s="42"/>
      <c r="C85" s="100"/>
      <c r="D85" s="458"/>
      <c r="E85" s="459"/>
      <c r="F85" s="458"/>
      <c r="G85" s="459"/>
      <c r="H85" s="105"/>
      <c r="I85" s="105"/>
      <c r="J85" s="4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row>
    <row r="86" spans="1:52" ht="39.75" customHeight="1" thickBot="1" x14ac:dyDescent="0.35">
      <c r="A86" s="16"/>
      <c r="B86" s="42"/>
      <c r="C86" s="100"/>
      <c r="D86" s="458"/>
      <c r="E86" s="459"/>
      <c r="F86" s="458"/>
      <c r="G86" s="459"/>
      <c r="H86" s="105"/>
      <c r="I86" s="105"/>
      <c r="J86" s="4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row>
    <row r="87" spans="1:52" ht="21.75" customHeight="1" thickBot="1" x14ac:dyDescent="0.35">
      <c r="A87" s="16"/>
      <c r="B87" s="42"/>
      <c r="C87" s="39"/>
      <c r="D87" s="39"/>
      <c r="E87" s="39"/>
      <c r="F87" s="39"/>
      <c r="G87" s="39"/>
      <c r="H87" s="107" t="s">
        <v>275</v>
      </c>
      <c r="I87" s="109"/>
      <c r="J87" s="4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row>
    <row r="88" spans="1:52" ht="15" thickBot="1" x14ac:dyDescent="0.35">
      <c r="A88" s="16"/>
      <c r="B88" s="42"/>
      <c r="C88" s="39"/>
      <c r="D88" s="141" t="s">
        <v>276</v>
      </c>
      <c r="E88" s="143"/>
      <c r="F88" s="39"/>
      <c r="G88" s="39"/>
      <c r="H88" s="108"/>
      <c r="I88" s="39"/>
      <c r="J88" s="4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row>
    <row r="89" spans="1:52" ht="15" thickBot="1" x14ac:dyDescent="0.35">
      <c r="A89" s="16"/>
      <c r="B89" s="42"/>
      <c r="C89" s="39"/>
      <c r="D89" s="80" t="s">
        <v>80</v>
      </c>
      <c r="E89" s="472"/>
      <c r="F89" s="473"/>
      <c r="G89" s="473"/>
      <c r="H89" s="474"/>
      <c r="I89" s="39"/>
      <c r="J89" s="4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row>
    <row r="90" spans="1:52" ht="15" thickBot="1" x14ac:dyDescent="0.35">
      <c r="A90" s="16"/>
      <c r="B90" s="42"/>
      <c r="C90" s="39"/>
      <c r="D90" s="80" t="s">
        <v>82</v>
      </c>
      <c r="E90" s="472"/>
      <c r="F90" s="473"/>
      <c r="G90" s="473"/>
      <c r="H90" s="474"/>
      <c r="I90" s="39"/>
      <c r="J90" s="4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row>
    <row r="91" spans="1:52" ht="15" thickBot="1" x14ac:dyDescent="0.35">
      <c r="A91" s="16"/>
      <c r="B91" s="42"/>
      <c r="C91" s="39"/>
      <c r="D91" s="80"/>
      <c r="E91" s="39"/>
      <c r="F91" s="39"/>
      <c r="G91" s="39"/>
      <c r="H91" s="39"/>
      <c r="I91" s="39"/>
      <c r="J91" s="4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row>
    <row r="92" spans="1:52" ht="252" customHeight="1" thickBot="1" x14ac:dyDescent="0.35">
      <c r="A92" s="16"/>
      <c r="B92" s="42"/>
      <c r="C92" s="106"/>
      <c r="D92" s="484" t="s">
        <v>284</v>
      </c>
      <c r="E92" s="484"/>
      <c r="F92" s="485" t="s">
        <v>916</v>
      </c>
      <c r="G92" s="486"/>
      <c r="H92" s="486"/>
      <c r="I92" s="487"/>
      <c r="J92" s="43"/>
      <c r="L92" s="367"/>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row>
    <row r="93" spans="1:52" s="9" customFormat="1" ht="18.75" customHeight="1" x14ac:dyDescent="0.3">
      <c r="A93" s="15"/>
      <c r="B93" s="42"/>
      <c r="C93" s="46"/>
      <c r="D93" s="46"/>
      <c r="E93" s="46"/>
      <c r="F93" s="46"/>
      <c r="G93" s="46"/>
      <c r="H93" s="103"/>
      <c r="I93" s="103"/>
      <c r="J93" s="4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row>
    <row r="94" spans="1:52" s="9" customFormat="1" ht="15.75" customHeight="1" thickBot="1" x14ac:dyDescent="0.35">
      <c r="A94" s="15"/>
      <c r="B94" s="42"/>
      <c r="C94" s="39"/>
      <c r="D94" s="40"/>
      <c r="E94" s="40"/>
      <c r="F94" s="40"/>
      <c r="G94" s="79" t="s">
        <v>285</v>
      </c>
      <c r="H94" s="103"/>
      <c r="I94" s="103"/>
      <c r="J94" s="4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row>
    <row r="95" spans="1:52" s="9" customFormat="1" ht="78" customHeight="1" x14ac:dyDescent="0.3">
      <c r="A95" s="15"/>
      <c r="B95" s="42"/>
      <c r="C95" s="39"/>
      <c r="D95" s="40"/>
      <c r="E95" s="40"/>
      <c r="F95" s="25" t="s">
        <v>286</v>
      </c>
      <c r="G95" s="478" t="s">
        <v>287</v>
      </c>
      <c r="H95" s="479"/>
      <c r="I95" s="480"/>
      <c r="J95" s="4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row>
    <row r="96" spans="1:52" s="9" customFormat="1" ht="54.75" customHeight="1" x14ac:dyDescent="0.3">
      <c r="A96" s="15"/>
      <c r="B96" s="42"/>
      <c r="C96" s="39"/>
      <c r="D96" s="40"/>
      <c r="E96" s="40"/>
      <c r="F96" s="26" t="s">
        <v>288</v>
      </c>
      <c r="G96" s="481" t="s">
        <v>289</v>
      </c>
      <c r="H96" s="482"/>
      <c r="I96" s="483"/>
      <c r="J96" s="4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row>
    <row r="97" spans="1:52" s="9" customFormat="1" ht="58.5" customHeight="1" x14ac:dyDescent="0.3">
      <c r="A97" s="15"/>
      <c r="B97" s="42"/>
      <c r="C97" s="39"/>
      <c r="D97" s="40"/>
      <c r="E97" s="40"/>
      <c r="F97" s="26" t="s">
        <v>290</v>
      </c>
      <c r="G97" s="481" t="s">
        <v>291</v>
      </c>
      <c r="H97" s="482"/>
      <c r="I97" s="483"/>
      <c r="J97" s="4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row>
    <row r="98" spans="1:52" ht="60" customHeight="1" x14ac:dyDescent="0.3">
      <c r="A98" s="16"/>
      <c r="B98" s="42"/>
      <c r="C98" s="39"/>
      <c r="D98" s="40"/>
      <c r="E98" s="40"/>
      <c r="F98" s="26" t="s">
        <v>292</v>
      </c>
      <c r="G98" s="481" t="s">
        <v>293</v>
      </c>
      <c r="H98" s="482"/>
      <c r="I98" s="483"/>
      <c r="J98" s="4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row>
    <row r="99" spans="1:52" ht="54" customHeight="1" x14ac:dyDescent="0.3">
      <c r="A99" s="16"/>
      <c r="B99" s="37"/>
      <c r="C99" s="39"/>
      <c r="D99" s="40"/>
      <c r="E99" s="40"/>
      <c r="F99" s="26" t="s">
        <v>294</v>
      </c>
      <c r="G99" s="481" t="s">
        <v>295</v>
      </c>
      <c r="H99" s="482"/>
      <c r="I99" s="483"/>
      <c r="J99" s="38"/>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row>
    <row r="100" spans="1:52" ht="61.5" customHeight="1" thickBot="1" x14ac:dyDescent="0.35">
      <c r="A100" s="16"/>
      <c r="B100" s="37"/>
      <c r="C100" s="39"/>
      <c r="D100" s="40"/>
      <c r="E100" s="40"/>
      <c r="F100" s="27" t="s">
        <v>296</v>
      </c>
      <c r="G100" s="475" t="s">
        <v>297</v>
      </c>
      <c r="H100" s="476"/>
      <c r="I100" s="477"/>
      <c r="J100" s="38"/>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row>
    <row r="101" spans="1:52" ht="15" thickBot="1" x14ac:dyDescent="0.35">
      <c r="A101" s="16"/>
      <c r="B101" s="47"/>
      <c r="C101" s="48"/>
      <c r="D101" s="49"/>
      <c r="E101" s="49"/>
      <c r="F101" s="49"/>
      <c r="G101" s="49"/>
      <c r="H101" s="104"/>
      <c r="I101" s="104"/>
      <c r="J101" s="50"/>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row>
    <row r="102" spans="1:52" ht="50.1" customHeight="1" x14ac:dyDescent="0.3">
      <c r="A102" s="16"/>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row>
    <row r="103" spans="1:52" ht="50.1" customHeight="1" x14ac:dyDescent="0.3">
      <c r="A103" s="16"/>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row>
    <row r="104" spans="1:52" ht="49.5" customHeight="1" x14ac:dyDescent="0.3">
      <c r="A104" s="16"/>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row>
    <row r="105" spans="1:52" ht="50.1" customHeight="1" x14ac:dyDescent="0.3">
      <c r="A105" s="16"/>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row>
    <row r="106" spans="1:52" ht="50.1" customHeight="1" x14ac:dyDescent="0.3">
      <c r="A106" s="16"/>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row>
    <row r="107" spans="1:52" ht="50.1" customHeight="1" x14ac:dyDescent="0.3">
      <c r="A107" s="16"/>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row>
    <row r="108" spans="1:52" x14ac:dyDescent="0.3">
      <c r="A108" s="16"/>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row>
    <row r="109" spans="1:52" x14ac:dyDescent="0.3">
      <c r="A109" s="16"/>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row>
    <row r="110" spans="1:52" x14ac:dyDescent="0.3">
      <c r="A110" s="16"/>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row>
    <row r="111" spans="1:52" x14ac:dyDescent="0.3">
      <c r="A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row>
    <row r="112" spans="1:52" x14ac:dyDescent="0.3">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row>
    <row r="113" spans="1:52" x14ac:dyDescent="0.3">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row>
    <row r="114" spans="1:52" x14ac:dyDescent="0.3">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row>
    <row r="115" spans="1:52" x14ac:dyDescent="0.3">
      <c r="A115" s="93"/>
      <c r="B115" s="93"/>
      <c r="C115" s="93"/>
      <c r="D115" s="93"/>
      <c r="E115" s="93"/>
      <c r="F115" s="93"/>
      <c r="G115" s="93"/>
      <c r="H115" s="93"/>
      <c r="I115" s="93"/>
      <c r="J115" s="93"/>
      <c r="K115" s="93"/>
    </row>
    <row r="116" spans="1:52" x14ac:dyDescent="0.3">
      <c r="A116" s="93"/>
      <c r="B116" s="93"/>
      <c r="C116" s="93"/>
      <c r="D116" s="93"/>
      <c r="E116" s="93"/>
      <c r="F116" s="93"/>
      <c r="G116" s="93"/>
      <c r="H116" s="93"/>
      <c r="I116" s="93"/>
      <c r="J116" s="93"/>
      <c r="K116" s="93"/>
    </row>
    <row r="117" spans="1:52" x14ac:dyDescent="0.3">
      <c r="A117" s="93"/>
      <c r="B117" s="93"/>
      <c r="C117" s="93"/>
      <c r="D117" s="93"/>
      <c r="E117" s="93"/>
      <c r="F117" s="93"/>
      <c r="G117" s="93"/>
      <c r="H117" s="93"/>
      <c r="I117" s="93"/>
      <c r="J117" s="93"/>
      <c r="K117" s="93"/>
    </row>
    <row r="118" spans="1:52" x14ac:dyDescent="0.3">
      <c r="A118" s="93"/>
      <c r="B118" s="93"/>
      <c r="C118" s="93"/>
      <c r="D118" s="93"/>
      <c r="E118" s="93"/>
      <c r="F118" s="93"/>
      <c r="G118" s="93"/>
      <c r="H118" s="93"/>
      <c r="I118" s="93"/>
      <c r="J118" s="93"/>
      <c r="K118" s="93"/>
    </row>
    <row r="119" spans="1:52" x14ac:dyDescent="0.3">
      <c r="A119" s="93"/>
      <c r="B119" s="93"/>
      <c r="C119" s="93"/>
      <c r="D119" s="93"/>
      <c r="E119" s="93"/>
      <c r="F119" s="93"/>
      <c r="G119" s="93"/>
      <c r="H119" s="93"/>
      <c r="I119" s="93"/>
      <c r="J119" s="93"/>
      <c r="K119" s="93"/>
    </row>
    <row r="120" spans="1:52" x14ac:dyDescent="0.3">
      <c r="A120" s="93"/>
      <c r="B120" s="93"/>
      <c r="C120" s="93"/>
      <c r="D120" s="93"/>
      <c r="E120" s="93"/>
      <c r="F120" s="93"/>
      <c r="G120" s="93"/>
      <c r="H120" s="93"/>
      <c r="I120" s="93"/>
      <c r="J120" s="93"/>
      <c r="K120" s="93"/>
    </row>
    <row r="121" spans="1:52" x14ac:dyDescent="0.3">
      <c r="A121" s="93"/>
      <c r="B121" s="93"/>
      <c r="C121" s="93"/>
      <c r="D121" s="93"/>
      <c r="E121" s="93"/>
      <c r="F121" s="93"/>
      <c r="G121" s="93"/>
      <c r="H121" s="93"/>
      <c r="I121" s="93"/>
      <c r="J121" s="93"/>
      <c r="K121" s="93"/>
    </row>
    <row r="122" spans="1:52" x14ac:dyDescent="0.3">
      <c r="A122" s="93"/>
      <c r="B122" s="93"/>
      <c r="C122" s="93"/>
      <c r="D122" s="93"/>
      <c r="E122" s="93"/>
      <c r="F122" s="93"/>
      <c r="G122" s="93"/>
      <c r="H122" s="93"/>
      <c r="I122" s="93"/>
      <c r="J122" s="93"/>
      <c r="K122" s="93"/>
    </row>
    <row r="123" spans="1:52" x14ac:dyDescent="0.3">
      <c r="A123" s="93"/>
      <c r="B123" s="93"/>
      <c r="C123" s="93"/>
      <c r="D123" s="93"/>
      <c r="E123" s="93"/>
      <c r="F123" s="93"/>
      <c r="G123" s="93"/>
      <c r="H123" s="93"/>
      <c r="I123" s="93"/>
      <c r="J123" s="93"/>
      <c r="K123" s="93"/>
    </row>
    <row r="124" spans="1:52" x14ac:dyDescent="0.3">
      <c r="A124" s="93"/>
      <c r="B124" s="93"/>
      <c r="C124" s="93"/>
      <c r="D124" s="93"/>
      <c r="E124" s="93"/>
      <c r="F124" s="93"/>
      <c r="G124" s="93"/>
      <c r="H124" s="93"/>
      <c r="I124" s="93"/>
      <c r="J124" s="93"/>
      <c r="K124" s="93"/>
    </row>
    <row r="125" spans="1:52" x14ac:dyDescent="0.3">
      <c r="A125" s="93"/>
      <c r="B125" s="93"/>
      <c r="C125" s="93"/>
      <c r="D125" s="93"/>
      <c r="E125" s="93"/>
      <c r="F125" s="93"/>
      <c r="G125" s="93"/>
      <c r="H125" s="93"/>
      <c r="I125" s="93"/>
      <c r="J125" s="93"/>
      <c r="K125" s="93"/>
    </row>
    <row r="126" spans="1:52" x14ac:dyDescent="0.3">
      <c r="A126" s="93"/>
      <c r="B126" s="93"/>
      <c r="C126" s="93"/>
      <c r="D126" s="93"/>
      <c r="E126" s="93"/>
      <c r="F126" s="93"/>
      <c r="G126" s="93"/>
      <c r="H126" s="93"/>
      <c r="I126" s="93"/>
      <c r="J126" s="93"/>
      <c r="K126" s="93"/>
    </row>
    <row r="127" spans="1:52" x14ac:dyDescent="0.3">
      <c r="A127" s="93"/>
      <c r="B127" s="93"/>
      <c r="C127" s="93"/>
      <c r="D127" s="93"/>
      <c r="E127" s="93"/>
      <c r="F127" s="93"/>
      <c r="G127" s="93"/>
      <c r="H127" s="93"/>
      <c r="I127" s="93"/>
      <c r="J127" s="93"/>
      <c r="K127" s="93"/>
    </row>
    <row r="128" spans="1:52" x14ac:dyDescent="0.3">
      <c r="A128" s="93"/>
      <c r="B128" s="93"/>
      <c r="C128" s="93"/>
      <c r="D128" s="93"/>
      <c r="E128" s="93"/>
      <c r="F128" s="93"/>
      <c r="G128" s="93"/>
      <c r="H128" s="93"/>
      <c r="I128" s="93"/>
      <c r="J128" s="93"/>
      <c r="K128" s="93"/>
    </row>
    <row r="129" spans="1:11" x14ac:dyDescent="0.3">
      <c r="A129" s="93"/>
      <c r="B129" s="93"/>
      <c r="C129" s="93"/>
      <c r="D129" s="93"/>
      <c r="E129" s="93"/>
      <c r="F129" s="93"/>
      <c r="G129" s="93"/>
      <c r="H129" s="93"/>
      <c r="I129" s="93"/>
      <c r="J129" s="93"/>
      <c r="K129" s="93"/>
    </row>
    <row r="130" spans="1:11" x14ac:dyDescent="0.3">
      <c r="A130" s="93"/>
      <c r="B130" s="93"/>
      <c r="C130" s="93"/>
      <c r="D130" s="93"/>
      <c r="E130" s="93"/>
      <c r="F130" s="93"/>
      <c r="G130" s="93"/>
      <c r="H130" s="93"/>
      <c r="I130" s="93"/>
      <c r="J130" s="93"/>
      <c r="K130" s="93"/>
    </row>
    <row r="131" spans="1:11" x14ac:dyDescent="0.3">
      <c r="A131" s="93"/>
      <c r="B131" s="93"/>
      <c r="C131" s="93"/>
      <c r="D131" s="93"/>
      <c r="E131" s="93"/>
      <c r="F131" s="93"/>
      <c r="G131" s="93"/>
      <c r="H131" s="93"/>
      <c r="I131" s="93"/>
      <c r="J131" s="93"/>
      <c r="K131" s="93"/>
    </row>
    <row r="132" spans="1:11" x14ac:dyDescent="0.3">
      <c r="A132" s="93"/>
      <c r="B132" s="93"/>
      <c r="C132" s="93"/>
      <c r="D132" s="93"/>
      <c r="E132" s="93"/>
      <c r="F132" s="93"/>
      <c r="G132" s="93"/>
      <c r="H132" s="93"/>
      <c r="I132" s="93"/>
      <c r="J132" s="93"/>
      <c r="K132" s="93"/>
    </row>
    <row r="133" spans="1:11" x14ac:dyDescent="0.3">
      <c r="A133" s="93"/>
      <c r="B133" s="93"/>
      <c r="C133" s="93"/>
      <c r="D133" s="93"/>
      <c r="E133" s="93"/>
      <c r="F133" s="93"/>
      <c r="G133" s="93"/>
      <c r="H133" s="93"/>
      <c r="I133" s="93"/>
      <c r="J133" s="93"/>
      <c r="K133" s="93"/>
    </row>
    <row r="134" spans="1:11" x14ac:dyDescent="0.3">
      <c r="A134" s="93"/>
      <c r="B134" s="93"/>
      <c r="C134" s="93"/>
      <c r="D134" s="93"/>
      <c r="E134" s="93"/>
      <c r="F134" s="93"/>
      <c r="G134" s="93"/>
      <c r="H134" s="93"/>
      <c r="I134" s="93"/>
      <c r="J134" s="93"/>
      <c r="K134" s="93"/>
    </row>
    <row r="135" spans="1:11" x14ac:dyDescent="0.3">
      <c r="A135" s="93"/>
      <c r="B135" s="93"/>
      <c r="C135" s="93"/>
      <c r="D135" s="93"/>
      <c r="E135" s="93"/>
      <c r="F135" s="93"/>
      <c r="G135" s="93"/>
      <c r="H135" s="93"/>
      <c r="I135" s="93"/>
      <c r="J135" s="93"/>
      <c r="K135" s="93"/>
    </row>
    <row r="136" spans="1:11" x14ac:dyDescent="0.3">
      <c r="A136" s="93"/>
      <c r="B136" s="93"/>
      <c r="C136" s="93"/>
      <c r="D136" s="93"/>
      <c r="E136" s="93"/>
      <c r="F136" s="93"/>
      <c r="G136" s="93"/>
      <c r="H136" s="93"/>
      <c r="I136" s="93"/>
      <c r="J136" s="93"/>
      <c r="K136" s="93"/>
    </row>
    <row r="137" spans="1:11" x14ac:dyDescent="0.3">
      <c r="A137" s="93"/>
      <c r="B137" s="93"/>
      <c r="C137" s="93"/>
      <c r="D137" s="93"/>
      <c r="E137" s="93"/>
      <c r="F137" s="93"/>
      <c r="G137" s="93"/>
      <c r="H137" s="93"/>
      <c r="I137" s="93"/>
      <c r="J137" s="93"/>
      <c r="K137" s="93"/>
    </row>
    <row r="138" spans="1:11" x14ac:dyDescent="0.3">
      <c r="A138" s="93"/>
      <c r="B138" s="93"/>
      <c r="C138" s="93"/>
      <c r="D138" s="93"/>
      <c r="E138" s="93"/>
      <c r="F138" s="93"/>
      <c r="G138" s="93"/>
      <c r="H138" s="93"/>
      <c r="I138" s="93"/>
      <c r="J138" s="93"/>
      <c r="K138" s="93"/>
    </row>
    <row r="139" spans="1:11" x14ac:dyDescent="0.3">
      <c r="A139" s="93"/>
      <c r="B139" s="93"/>
      <c r="C139" s="93"/>
      <c r="D139" s="93"/>
      <c r="E139" s="93"/>
      <c r="F139" s="93"/>
      <c r="G139" s="93"/>
      <c r="H139" s="93"/>
      <c r="I139" s="93"/>
      <c r="J139" s="93"/>
      <c r="K139" s="93"/>
    </row>
    <row r="140" spans="1:11" x14ac:dyDescent="0.3">
      <c r="A140" s="93"/>
      <c r="B140" s="93"/>
      <c r="C140" s="93"/>
      <c r="D140" s="93"/>
      <c r="E140" s="93"/>
      <c r="F140" s="93"/>
      <c r="G140" s="93"/>
      <c r="H140" s="93"/>
      <c r="I140" s="93"/>
      <c r="J140" s="93"/>
      <c r="K140" s="93"/>
    </row>
    <row r="141" spans="1:11" x14ac:dyDescent="0.3">
      <c r="A141" s="93"/>
      <c r="B141" s="93"/>
      <c r="C141" s="93"/>
      <c r="D141" s="93"/>
      <c r="E141" s="93"/>
      <c r="F141" s="93"/>
      <c r="G141" s="93"/>
      <c r="H141" s="93"/>
      <c r="I141" s="93"/>
      <c r="J141" s="93"/>
      <c r="K141" s="93"/>
    </row>
    <row r="142" spans="1:11" x14ac:dyDescent="0.3">
      <c r="A142" s="93"/>
      <c r="B142" s="93"/>
      <c r="C142" s="93"/>
      <c r="D142" s="93"/>
      <c r="E142" s="93"/>
      <c r="F142" s="93"/>
      <c r="G142" s="93"/>
      <c r="H142" s="93"/>
      <c r="I142" s="93"/>
      <c r="J142" s="93"/>
      <c r="K142" s="93"/>
    </row>
    <row r="143" spans="1:11" x14ac:dyDescent="0.3">
      <c r="A143" s="93"/>
      <c r="B143" s="93"/>
      <c r="C143" s="93"/>
      <c r="D143" s="93"/>
      <c r="E143" s="93"/>
      <c r="F143" s="93"/>
      <c r="G143" s="93"/>
      <c r="H143" s="93"/>
      <c r="I143" s="93"/>
      <c r="J143" s="93"/>
      <c r="K143" s="93"/>
    </row>
    <row r="144" spans="1:11" x14ac:dyDescent="0.3">
      <c r="A144" s="93"/>
      <c r="B144" s="93"/>
      <c r="C144" s="93"/>
      <c r="D144" s="93"/>
      <c r="E144" s="93"/>
      <c r="F144" s="93"/>
      <c r="G144" s="93"/>
      <c r="H144" s="93"/>
      <c r="I144" s="93"/>
      <c r="J144" s="93"/>
      <c r="K144" s="93"/>
    </row>
    <row r="145" spans="1:11" x14ac:dyDescent="0.3">
      <c r="A145" s="93"/>
      <c r="B145" s="93"/>
      <c r="C145" s="93"/>
      <c r="D145" s="93"/>
      <c r="E145" s="93"/>
      <c r="F145" s="93"/>
      <c r="G145" s="93"/>
      <c r="H145" s="93"/>
      <c r="I145" s="93"/>
      <c r="J145" s="93"/>
      <c r="K145" s="93"/>
    </row>
    <row r="146" spans="1:11" x14ac:dyDescent="0.3">
      <c r="A146" s="93"/>
      <c r="B146" s="93"/>
      <c r="C146" s="93"/>
      <c r="D146" s="93"/>
      <c r="E146" s="93"/>
      <c r="F146" s="93"/>
      <c r="G146" s="93"/>
      <c r="H146" s="93"/>
      <c r="I146" s="93"/>
      <c r="J146" s="93"/>
      <c r="K146" s="93"/>
    </row>
    <row r="147" spans="1:11" x14ac:dyDescent="0.3">
      <c r="A147" s="93"/>
      <c r="B147" s="93"/>
      <c r="C147" s="93"/>
      <c r="D147" s="93"/>
      <c r="E147" s="93"/>
      <c r="F147" s="93"/>
      <c r="G147" s="93"/>
      <c r="H147" s="93"/>
      <c r="I147" s="93"/>
      <c r="J147" s="93"/>
      <c r="K147" s="93"/>
    </row>
    <row r="148" spans="1:11" x14ac:dyDescent="0.3">
      <c r="A148" s="93"/>
      <c r="B148" s="93"/>
      <c r="C148" s="93"/>
      <c r="D148" s="93"/>
      <c r="E148" s="93"/>
      <c r="F148" s="93"/>
      <c r="G148" s="93"/>
      <c r="H148" s="93"/>
      <c r="I148" s="93"/>
      <c r="J148" s="93"/>
      <c r="K148" s="93"/>
    </row>
    <row r="149" spans="1:11" x14ac:dyDescent="0.3">
      <c r="A149" s="93"/>
      <c r="B149" s="93"/>
      <c r="C149" s="93"/>
      <c r="D149" s="93"/>
      <c r="E149" s="93"/>
      <c r="F149" s="93"/>
      <c r="G149" s="93"/>
      <c r="H149" s="93"/>
      <c r="I149" s="93"/>
      <c r="J149" s="93"/>
      <c r="K149" s="93"/>
    </row>
    <row r="150" spans="1:11" x14ac:dyDescent="0.3">
      <c r="A150" s="93"/>
      <c r="B150" s="93"/>
      <c r="H150" s="93"/>
      <c r="I150" s="93"/>
      <c r="J150" s="93"/>
      <c r="K150" s="93"/>
    </row>
    <row r="151" spans="1:11" x14ac:dyDescent="0.3">
      <c r="A151" s="93"/>
      <c r="B151" s="93"/>
      <c r="H151" s="93"/>
      <c r="I151" s="93"/>
      <c r="J151" s="93"/>
      <c r="K151" s="93"/>
    </row>
    <row r="152" spans="1:11" x14ac:dyDescent="0.3">
      <c r="A152" s="93"/>
      <c r="B152" s="93"/>
      <c r="H152" s="93"/>
      <c r="I152" s="93"/>
      <c r="J152" s="93"/>
      <c r="K152" s="93"/>
    </row>
    <row r="153" spans="1:11" x14ac:dyDescent="0.3">
      <c r="A153" s="93"/>
      <c r="B153" s="93"/>
      <c r="H153" s="93"/>
      <c r="I153" s="93"/>
      <c r="J153" s="93"/>
      <c r="K153" s="93"/>
    </row>
    <row r="154" spans="1:11" x14ac:dyDescent="0.3">
      <c r="A154" s="93"/>
      <c r="B154" s="93"/>
      <c r="H154" s="93"/>
      <c r="I154" s="93"/>
      <c r="J154" s="93"/>
      <c r="K154" s="93"/>
    </row>
    <row r="155" spans="1:11" x14ac:dyDescent="0.3">
      <c r="A155" s="93"/>
      <c r="B155" s="93"/>
      <c r="H155" s="93"/>
      <c r="I155" s="93"/>
      <c r="J155" s="93"/>
      <c r="K155" s="93"/>
    </row>
    <row r="156" spans="1:11" x14ac:dyDescent="0.3">
      <c r="A156" s="93"/>
      <c r="B156" s="93"/>
      <c r="H156" s="93"/>
      <c r="I156" s="93"/>
      <c r="J156" s="93"/>
      <c r="K156" s="93"/>
    </row>
    <row r="157" spans="1:11" x14ac:dyDescent="0.3">
      <c r="A157" s="93"/>
      <c r="B157" s="93"/>
      <c r="H157" s="93"/>
      <c r="I157" s="93"/>
      <c r="J157" s="93"/>
      <c r="K157" s="93"/>
    </row>
    <row r="158" spans="1:11" x14ac:dyDescent="0.3">
      <c r="A158" s="93"/>
      <c r="B158" s="93"/>
      <c r="H158" s="93"/>
      <c r="I158" s="93"/>
      <c r="J158" s="93"/>
      <c r="K158" s="93"/>
    </row>
    <row r="159" spans="1:11" x14ac:dyDescent="0.3">
      <c r="B159" s="93"/>
      <c r="J159" s="93"/>
    </row>
  </sheetData>
  <mergeCells count="137">
    <mergeCell ref="D77:E77"/>
    <mergeCell ref="F77:G77"/>
    <mergeCell ref="E80:H80"/>
    <mergeCell ref="E81:H81"/>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F12:G12"/>
    <mergeCell ref="D13:E13"/>
    <mergeCell ref="F13:G13"/>
    <mergeCell ref="D14:E14"/>
    <mergeCell ref="F14:G14"/>
    <mergeCell ref="D65:E65"/>
    <mergeCell ref="F65:G65"/>
    <mergeCell ref="D66:E66"/>
    <mergeCell ref="F66:G66"/>
    <mergeCell ref="D18:E18"/>
    <mergeCell ref="F18:G18"/>
    <mergeCell ref="D19:E19"/>
    <mergeCell ref="F19:G19"/>
    <mergeCell ref="D23:E23"/>
    <mergeCell ref="F23:G23"/>
    <mergeCell ref="D20:E20"/>
    <mergeCell ref="F20:G20"/>
    <mergeCell ref="D21:E21"/>
    <mergeCell ref="F21:G21"/>
    <mergeCell ref="D22:E22"/>
    <mergeCell ref="F22:G22"/>
    <mergeCell ref="E57:H57"/>
    <mergeCell ref="F38:G38"/>
    <mergeCell ref="D37:E37"/>
    <mergeCell ref="D32:I35"/>
    <mergeCell ref="F17:G17"/>
    <mergeCell ref="E58:H58"/>
    <mergeCell ref="D83:E83"/>
    <mergeCell ref="D86:E86"/>
    <mergeCell ref="F83:G83"/>
    <mergeCell ref="D84:E84"/>
    <mergeCell ref="F84:G84"/>
    <mergeCell ref="D60:E60"/>
    <mergeCell ref="F60:G60"/>
    <mergeCell ref="D61:E61"/>
    <mergeCell ref="F61:G61"/>
    <mergeCell ref="D62:E62"/>
    <mergeCell ref="F62:G62"/>
    <mergeCell ref="D63:E63"/>
    <mergeCell ref="F63:G63"/>
    <mergeCell ref="D64:E64"/>
    <mergeCell ref="F64:G64"/>
    <mergeCell ref="D54:E54"/>
    <mergeCell ref="F54:G54"/>
    <mergeCell ref="D38:E38"/>
    <mergeCell ref="D67:E67"/>
    <mergeCell ref="F67:G67"/>
    <mergeCell ref="F37:G37"/>
    <mergeCell ref="G100:I100"/>
    <mergeCell ref="F85:G85"/>
    <mergeCell ref="G95:I95"/>
    <mergeCell ref="G96:I96"/>
    <mergeCell ref="G97:I97"/>
    <mergeCell ref="G98:I98"/>
    <mergeCell ref="G99:I99"/>
    <mergeCell ref="E90:H90"/>
    <mergeCell ref="D85:E85"/>
    <mergeCell ref="F86:G86"/>
    <mergeCell ref="E89:H89"/>
    <mergeCell ref="D92:E92"/>
    <mergeCell ref="F92:I92"/>
    <mergeCell ref="C3:I3"/>
    <mergeCell ref="C4:I4"/>
    <mergeCell ref="C31:H31"/>
    <mergeCell ref="D8:E8"/>
    <mergeCell ref="D24:E24"/>
    <mergeCell ref="D7:E7"/>
    <mergeCell ref="F7:G7"/>
    <mergeCell ref="F24:G24"/>
    <mergeCell ref="F9:G9"/>
    <mergeCell ref="F8:G8"/>
    <mergeCell ref="E29:H29"/>
    <mergeCell ref="D27:I27"/>
    <mergeCell ref="D16:E16"/>
    <mergeCell ref="F16:G16"/>
    <mergeCell ref="D17:E17"/>
    <mergeCell ref="D9:E9"/>
    <mergeCell ref="D15:E15"/>
    <mergeCell ref="F15:G15"/>
    <mergeCell ref="E28:H28"/>
    <mergeCell ref="D10:E10"/>
    <mergeCell ref="F10:G10"/>
    <mergeCell ref="D11:E11"/>
    <mergeCell ref="F11:G11"/>
    <mergeCell ref="D12:E12"/>
    <mergeCell ref="D42:E42"/>
    <mergeCell ref="D41:E41"/>
    <mergeCell ref="D40:E40"/>
    <mergeCell ref="D39:E39"/>
    <mergeCell ref="F39:G39"/>
    <mergeCell ref="F40:G40"/>
    <mergeCell ref="F41:G41"/>
    <mergeCell ref="F42:G42"/>
    <mergeCell ref="F43:G43"/>
    <mergeCell ref="F46:G46"/>
    <mergeCell ref="F47:G47"/>
    <mergeCell ref="F48:G48"/>
    <mergeCell ref="F49:G49"/>
    <mergeCell ref="F50:G50"/>
    <mergeCell ref="F51:G51"/>
    <mergeCell ref="F52:G52"/>
    <mergeCell ref="F53:G53"/>
    <mergeCell ref="D43:E43"/>
    <mergeCell ref="F44:G44"/>
    <mergeCell ref="D44:E44"/>
    <mergeCell ref="D53:E53"/>
    <mergeCell ref="D52:E52"/>
    <mergeCell ref="D51:E51"/>
    <mergeCell ref="D50:E50"/>
    <mergeCell ref="D49:E49"/>
    <mergeCell ref="D48:E48"/>
    <mergeCell ref="D47:E47"/>
    <mergeCell ref="D46:E46"/>
    <mergeCell ref="D45:E45"/>
    <mergeCell ref="F45:G45"/>
  </mergeCells>
  <hyperlinks>
    <hyperlink ref="E29" r:id="rId1" xr:uid="{00000000-0004-0000-0400-000000000000}"/>
    <hyperlink ref="E81" r:id="rId2" display="alvaromg15@gmail.com" xr:uid="{00000000-0004-0000-0400-000001000000}"/>
  </hyperlinks>
  <pageMargins left="0.2" right="0.21" top="0.17" bottom="0.17" header="0.17" footer="0.17"/>
  <pageSetup orientation="landscape"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54"/>
  <sheetViews>
    <sheetView topLeftCell="B1" zoomScale="70" zoomScaleNormal="70" workbookViewId="0">
      <selection activeCell="D12" sqref="D12:E12"/>
    </sheetView>
  </sheetViews>
  <sheetFormatPr defaultColWidth="8.6640625" defaultRowHeight="14.4" x14ac:dyDescent="0.3"/>
  <cols>
    <col min="1" max="1" width="1.44140625" customWidth="1"/>
    <col min="2" max="2" width="1.6640625" customWidth="1"/>
    <col min="3" max="3" width="13.44140625" customWidth="1"/>
    <col min="4" max="4" width="11.44140625" customWidth="1"/>
    <col min="5" max="5" width="20.44140625" customWidth="1"/>
    <col min="6" max="6" width="34.6640625" customWidth="1"/>
    <col min="7" max="7" width="64.6640625" customWidth="1"/>
    <col min="8" max="8" width="63.5546875" customWidth="1"/>
    <col min="9" max="10" width="1.6640625" customWidth="1"/>
    <col min="12" max="12" width="11.6640625" customWidth="1"/>
    <col min="13" max="13" width="22" customWidth="1"/>
  </cols>
  <sheetData>
    <row r="1" spans="2:14" ht="15" thickBot="1" x14ac:dyDescent="0.35"/>
    <row r="2" spans="2:14" ht="15" thickBot="1" x14ac:dyDescent="0.35">
      <c r="B2" s="33"/>
      <c r="C2" s="34"/>
      <c r="D2" s="35"/>
      <c r="E2" s="35"/>
      <c r="F2" s="35"/>
      <c r="G2" s="35"/>
      <c r="H2" s="35"/>
      <c r="I2" s="36"/>
    </row>
    <row r="3" spans="2:14" ht="21" thickBot="1" x14ac:dyDescent="0.4">
      <c r="B3" s="86"/>
      <c r="C3" s="397" t="s">
        <v>298</v>
      </c>
      <c r="D3" s="555"/>
      <c r="E3" s="555"/>
      <c r="F3" s="555"/>
      <c r="G3" s="555"/>
      <c r="H3" s="556"/>
      <c r="I3" s="88"/>
    </row>
    <row r="4" spans="2:14" x14ac:dyDescent="0.3">
      <c r="B4" s="37"/>
      <c r="C4" s="557" t="s">
        <v>299</v>
      </c>
      <c r="D4" s="557"/>
      <c r="E4" s="557"/>
      <c r="F4" s="557"/>
      <c r="G4" s="557"/>
      <c r="H4" s="557"/>
      <c r="I4" s="38"/>
    </row>
    <row r="5" spans="2:14" x14ac:dyDescent="0.3">
      <c r="B5" s="37"/>
      <c r="C5" s="558"/>
      <c r="D5" s="558"/>
      <c r="E5" s="558"/>
      <c r="F5" s="558"/>
      <c r="G5" s="558"/>
      <c r="H5" s="558"/>
      <c r="I5" s="38"/>
    </row>
    <row r="6" spans="2:14" ht="30.75" customHeight="1" thickBot="1" x14ac:dyDescent="0.35">
      <c r="B6" s="37"/>
      <c r="C6" s="561" t="s">
        <v>300</v>
      </c>
      <c r="D6" s="561"/>
      <c r="E6" s="40"/>
      <c r="F6" s="40"/>
      <c r="G6" s="40"/>
      <c r="H6" s="40"/>
      <c r="I6" s="38"/>
    </row>
    <row r="7" spans="2:14" ht="30" customHeight="1" thickBot="1" x14ac:dyDescent="0.35">
      <c r="B7" s="37"/>
      <c r="C7" s="144" t="s">
        <v>301</v>
      </c>
      <c r="D7" s="559" t="s">
        <v>302</v>
      </c>
      <c r="E7" s="560"/>
      <c r="F7" s="94" t="s">
        <v>303</v>
      </c>
      <c r="G7" s="95" t="s">
        <v>304</v>
      </c>
      <c r="H7" s="94" t="s">
        <v>305</v>
      </c>
      <c r="I7" s="38"/>
    </row>
    <row r="8" spans="2:14" ht="36.75" customHeight="1" thickBot="1" x14ac:dyDescent="0.35">
      <c r="B8" s="37"/>
      <c r="C8" s="562" t="s">
        <v>873</v>
      </c>
      <c r="D8" s="563"/>
      <c r="E8" s="563"/>
      <c r="F8" s="563"/>
      <c r="G8" s="564"/>
      <c r="H8" s="565"/>
      <c r="I8" s="38"/>
    </row>
    <row r="9" spans="2:14" ht="82.5" customHeight="1" x14ac:dyDescent="0.3">
      <c r="B9" s="42"/>
      <c r="C9" s="99"/>
      <c r="D9" s="547" t="s">
        <v>722</v>
      </c>
      <c r="E9" s="548"/>
      <c r="F9" s="327" t="s">
        <v>842</v>
      </c>
      <c r="G9" s="340" t="s">
        <v>875</v>
      </c>
      <c r="H9" s="328" t="s">
        <v>843</v>
      </c>
      <c r="I9" s="43"/>
      <c r="K9" s="346"/>
      <c r="L9" s="346"/>
      <c r="M9" s="346"/>
    </row>
    <row r="10" spans="2:14" ht="53.25" customHeight="1" thickBot="1" x14ac:dyDescent="0.35">
      <c r="B10" s="42"/>
      <c r="C10" s="99"/>
      <c r="D10" s="549" t="s">
        <v>723</v>
      </c>
      <c r="E10" s="550"/>
      <c r="F10" s="326" t="s">
        <v>724</v>
      </c>
      <c r="G10" s="340" t="s">
        <v>875</v>
      </c>
      <c r="H10" s="248" t="s">
        <v>725</v>
      </c>
      <c r="I10" s="43"/>
      <c r="K10" s="348"/>
      <c r="L10" s="348"/>
      <c r="M10" s="348"/>
      <c r="N10" s="348"/>
    </row>
    <row r="11" spans="2:14" ht="51" customHeight="1" thickBot="1" x14ac:dyDescent="0.35">
      <c r="B11" s="42"/>
      <c r="C11" s="99"/>
      <c r="D11" s="551" t="s">
        <v>726</v>
      </c>
      <c r="E11" s="552"/>
      <c r="F11" s="330" t="s">
        <v>727</v>
      </c>
      <c r="G11" s="340" t="s">
        <v>875</v>
      </c>
      <c r="H11" s="248" t="s">
        <v>728</v>
      </c>
      <c r="I11" s="43"/>
    </row>
    <row r="12" spans="2:14" ht="68.25" customHeight="1" thickBot="1" x14ac:dyDescent="0.35">
      <c r="B12" s="42"/>
      <c r="C12" s="99"/>
      <c r="D12" s="454" t="s">
        <v>910</v>
      </c>
      <c r="E12" s="455"/>
      <c r="F12" s="330" t="s">
        <v>911</v>
      </c>
      <c r="G12" s="358" t="s">
        <v>875</v>
      </c>
      <c r="H12" s="248" t="s">
        <v>912</v>
      </c>
      <c r="I12" s="43"/>
    </row>
    <row r="13" spans="2:14" ht="27.75" customHeight="1" thickBot="1" x14ac:dyDescent="0.35">
      <c r="B13" s="521" t="s">
        <v>307</v>
      </c>
      <c r="C13" s="522"/>
      <c r="D13" s="522"/>
      <c r="E13" s="522"/>
      <c r="F13" s="522"/>
      <c r="G13" s="523"/>
      <c r="H13" s="524"/>
      <c r="I13" s="43"/>
    </row>
    <row r="14" spans="2:14" ht="40.5" customHeight="1" thickBot="1" x14ac:dyDescent="0.35">
      <c r="B14" s="535" t="s">
        <v>308</v>
      </c>
      <c r="C14" s="536"/>
      <c r="D14" s="536"/>
      <c r="E14" s="536"/>
      <c r="F14" s="536"/>
      <c r="G14" s="537"/>
      <c r="H14" s="538"/>
      <c r="I14" s="43"/>
    </row>
    <row r="15" spans="2:14" ht="61.5" customHeight="1" thickBot="1" x14ac:dyDescent="0.35">
      <c r="B15" s="42"/>
      <c r="C15" s="99"/>
      <c r="D15" s="426" t="s">
        <v>729</v>
      </c>
      <c r="E15" s="427"/>
      <c r="F15" s="247" t="s">
        <v>730</v>
      </c>
      <c r="G15" s="290" t="s">
        <v>848</v>
      </c>
      <c r="H15" s="248" t="s">
        <v>731</v>
      </c>
      <c r="I15" s="43"/>
    </row>
    <row r="16" spans="2:14" ht="101.25" customHeight="1" thickBot="1" x14ac:dyDescent="0.35">
      <c r="B16" s="42"/>
      <c r="C16" s="99"/>
      <c r="D16" s="531" t="s">
        <v>732</v>
      </c>
      <c r="E16" s="532"/>
      <c r="F16" s="283" t="s">
        <v>733</v>
      </c>
      <c r="G16" s="290" t="s">
        <v>850</v>
      </c>
      <c r="H16" s="248" t="s">
        <v>734</v>
      </c>
      <c r="I16" s="43"/>
    </row>
    <row r="17" spans="2:9" ht="95.25" customHeight="1" thickBot="1" x14ac:dyDescent="0.35">
      <c r="B17" s="42"/>
      <c r="C17" s="99"/>
      <c r="D17" s="436" t="s">
        <v>735</v>
      </c>
      <c r="E17" s="533"/>
      <c r="F17" s="283" t="s">
        <v>736</v>
      </c>
      <c r="G17" s="290" t="s">
        <v>851</v>
      </c>
      <c r="H17" s="248" t="s">
        <v>737</v>
      </c>
      <c r="I17" s="43"/>
    </row>
    <row r="18" spans="2:9" ht="75.75" customHeight="1" thickBot="1" x14ac:dyDescent="0.35">
      <c r="B18" s="42"/>
      <c r="C18" s="99"/>
      <c r="D18" s="531" t="s">
        <v>738</v>
      </c>
      <c r="E18" s="532"/>
      <c r="F18" s="244" t="s">
        <v>739</v>
      </c>
      <c r="G18" s="263" t="s">
        <v>846</v>
      </c>
      <c r="H18" s="248" t="s">
        <v>740</v>
      </c>
      <c r="I18" s="43"/>
    </row>
    <row r="19" spans="2:9" ht="93" customHeight="1" thickBot="1" x14ac:dyDescent="0.35">
      <c r="B19" s="42"/>
      <c r="C19" s="99"/>
      <c r="D19" s="436" t="s">
        <v>741</v>
      </c>
      <c r="E19" s="534"/>
      <c r="F19" s="283" t="s">
        <v>742</v>
      </c>
      <c r="G19" s="263" t="s">
        <v>847</v>
      </c>
      <c r="H19" s="248" t="s">
        <v>743</v>
      </c>
      <c r="I19" s="43"/>
    </row>
    <row r="20" spans="2:9" ht="83.25" customHeight="1" thickBot="1" x14ac:dyDescent="0.35">
      <c r="B20" s="42"/>
      <c r="C20" s="99"/>
      <c r="D20" s="462" t="s">
        <v>744</v>
      </c>
      <c r="E20" s="553"/>
      <c r="F20" s="525" t="s">
        <v>746</v>
      </c>
      <c r="G20" s="325" t="s">
        <v>876</v>
      </c>
      <c r="H20" s="527" t="s">
        <v>747</v>
      </c>
      <c r="I20" s="43"/>
    </row>
    <row r="21" spans="2:9" ht="78.75" customHeight="1" thickBot="1" x14ac:dyDescent="0.35">
      <c r="B21" s="42"/>
      <c r="C21" s="99"/>
      <c r="D21" s="462" t="s">
        <v>745</v>
      </c>
      <c r="E21" s="553"/>
      <c r="F21" s="526"/>
      <c r="G21" s="325" t="s">
        <v>877</v>
      </c>
      <c r="H21" s="528"/>
      <c r="I21" s="43"/>
    </row>
    <row r="22" spans="2:9" ht="43.5" customHeight="1" thickBot="1" x14ac:dyDescent="0.35">
      <c r="B22" s="42"/>
      <c r="C22" s="99"/>
      <c r="D22" s="529" t="s">
        <v>748</v>
      </c>
      <c r="E22" s="530"/>
      <c r="F22" s="525" t="s">
        <v>750</v>
      </c>
      <c r="G22" s="263" t="s">
        <v>306</v>
      </c>
      <c r="H22" s="527" t="s">
        <v>751</v>
      </c>
      <c r="I22" s="43"/>
    </row>
    <row r="23" spans="2:9" ht="36.75" customHeight="1" x14ac:dyDescent="0.3">
      <c r="B23" s="42"/>
      <c r="C23" s="249"/>
      <c r="D23" s="529" t="s">
        <v>749</v>
      </c>
      <c r="E23" s="530"/>
      <c r="F23" s="526"/>
      <c r="G23" s="263" t="s">
        <v>306</v>
      </c>
      <c r="H23" s="528"/>
      <c r="I23" s="43"/>
    </row>
    <row r="24" spans="2:9" ht="74.25" customHeight="1" x14ac:dyDescent="0.3">
      <c r="B24" s="42"/>
      <c r="C24" s="249"/>
      <c r="D24" s="554" t="s">
        <v>752</v>
      </c>
      <c r="E24" s="554"/>
      <c r="F24" s="266" t="s">
        <v>753</v>
      </c>
      <c r="G24" s="293" t="s">
        <v>845</v>
      </c>
      <c r="H24" s="265" t="s">
        <v>754</v>
      </c>
      <c r="I24" s="43"/>
    </row>
    <row r="25" spans="2:9" ht="62.25" customHeight="1" x14ac:dyDescent="0.3">
      <c r="B25" s="42"/>
      <c r="C25" s="99"/>
      <c r="D25" s="545" t="s">
        <v>755</v>
      </c>
      <c r="E25" s="546"/>
      <c r="F25" s="246" t="s">
        <v>756</v>
      </c>
      <c r="G25" s="246" t="s">
        <v>306</v>
      </c>
      <c r="H25" s="246" t="s">
        <v>757</v>
      </c>
      <c r="I25" s="43"/>
    </row>
    <row r="26" spans="2:9" ht="65.25" customHeight="1" thickBot="1" x14ac:dyDescent="0.35">
      <c r="B26" s="42"/>
      <c r="C26" s="99"/>
      <c r="D26" s="549" t="s">
        <v>758</v>
      </c>
      <c r="E26" s="550"/>
      <c r="F26" s="264" t="s">
        <v>759</v>
      </c>
      <c r="G26" s="264" t="s">
        <v>306</v>
      </c>
      <c r="H26" s="264" t="s">
        <v>760</v>
      </c>
      <c r="I26" s="43"/>
    </row>
    <row r="27" spans="2:9" ht="52.5" customHeight="1" thickBot="1" x14ac:dyDescent="0.35">
      <c r="B27" s="535" t="s">
        <v>309</v>
      </c>
      <c r="C27" s="536"/>
      <c r="D27" s="536"/>
      <c r="E27" s="536"/>
      <c r="F27" s="536"/>
      <c r="G27" s="536"/>
      <c r="H27" s="540"/>
      <c r="I27" s="43"/>
    </row>
    <row r="28" spans="2:9" ht="85.5" customHeight="1" x14ac:dyDescent="0.3">
      <c r="B28" s="42"/>
      <c r="C28" s="99"/>
      <c r="D28" s="547" t="s">
        <v>761</v>
      </c>
      <c r="E28" s="548"/>
      <c r="F28" s="265" t="s">
        <v>762</v>
      </c>
      <c r="G28" s="265" t="s">
        <v>849</v>
      </c>
      <c r="H28" s="265" t="s">
        <v>763</v>
      </c>
      <c r="I28" s="43"/>
    </row>
    <row r="29" spans="2:9" ht="112.5" customHeight="1" x14ac:dyDescent="0.3">
      <c r="B29" s="42"/>
      <c r="C29" s="99"/>
      <c r="D29" s="545" t="s">
        <v>764</v>
      </c>
      <c r="E29" s="546"/>
      <c r="F29" s="246" t="s">
        <v>765</v>
      </c>
      <c r="G29" s="294" t="s">
        <v>878</v>
      </c>
      <c r="H29" s="246" t="s">
        <v>766</v>
      </c>
      <c r="I29" s="43"/>
    </row>
    <row r="30" spans="2:9" ht="72" customHeight="1" x14ac:dyDescent="0.3">
      <c r="B30" s="42"/>
      <c r="C30" s="99"/>
      <c r="D30" s="545" t="s">
        <v>767</v>
      </c>
      <c r="E30" s="546"/>
      <c r="F30" s="246" t="s">
        <v>768</v>
      </c>
      <c r="G30" s="246" t="s">
        <v>306</v>
      </c>
      <c r="H30" s="246" t="s">
        <v>769</v>
      </c>
      <c r="I30" s="43"/>
    </row>
    <row r="31" spans="2:9" ht="44.25" customHeight="1" x14ac:dyDescent="0.3">
      <c r="B31" s="42"/>
      <c r="C31" s="99"/>
      <c r="D31" s="545" t="s">
        <v>770</v>
      </c>
      <c r="E31" s="546"/>
      <c r="F31" s="517" t="s">
        <v>772</v>
      </c>
      <c r="G31" s="246" t="s">
        <v>306</v>
      </c>
      <c r="H31" s="517" t="s">
        <v>773</v>
      </c>
      <c r="I31" s="43"/>
    </row>
    <row r="32" spans="2:9" ht="62.25" customHeight="1" x14ac:dyDescent="0.3">
      <c r="B32" s="42"/>
      <c r="C32" s="99"/>
      <c r="D32" s="545" t="s">
        <v>771</v>
      </c>
      <c r="E32" s="546"/>
      <c r="F32" s="518"/>
      <c r="G32" s="246" t="s">
        <v>306</v>
      </c>
      <c r="H32" s="518"/>
      <c r="I32" s="43"/>
    </row>
    <row r="33" spans="2:9" ht="64.5" customHeight="1" thickBot="1" x14ac:dyDescent="0.35">
      <c r="B33" s="42"/>
      <c r="C33" s="99"/>
      <c r="D33" s="541" t="s">
        <v>774</v>
      </c>
      <c r="E33" s="542"/>
      <c r="F33" s="264" t="s">
        <v>775</v>
      </c>
      <c r="G33" s="264" t="s">
        <v>306</v>
      </c>
      <c r="H33" s="264" t="s">
        <v>776</v>
      </c>
      <c r="I33" s="43"/>
    </row>
    <row r="34" spans="2:9" ht="51.75" customHeight="1" thickBot="1" x14ac:dyDescent="0.35">
      <c r="B34" s="535" t="s">
        <v>310</v>
      </c>
      <c r="C34" s="536"/>
      <c r="D34" s="536"/>
      <c r="E34" s="536"/>
      <c r="F34" s="536"/>
      <c r="G34" s="536"/>
      <c r="H34" s="540"/>
      <c r="I34" s="43"/>
    </row>
    <row r="35" spans="2:9" ht="68.25" customHeight="1" x14ac:dyDescent="0.3">
      <c r="B35" s="42"/>
      <c r="C35" s="99"/>
      <c r="D35" s="543" t="s">
        <v>777</v>
      </c>
      <c r="E35" s="544"/>
      <c r="F35" s="245" t="s">
        <v>778</v>
      </c>
      <c r="G35" s="264" t="s">
        <v>306</v>
      </c>
      <c r="H35" s="245" t="s">
        <v>779</v>
      </c>
      <c r="I35" s="43"/>
    </row>
    <row r="36" spans="2:9" ht="60" customHeight="1" x14ac:dyDescent="0.3">
      <c r="B36" s="42"/>
      <c r="C36" s="99"/>
      <c r="D36" s="519" t="s">
        <v>780</v>
      </c>
      <c r="E36" s="520"/>
      <c r="F36" s="264" t="s">
        <v>781</v>
      </c>
      <c r="G36" s="264" t="s">
        <v>306</v>
      </c>
      <c r="H36" s="264" t="s">
        <v>782</v>
      </c>
      <c r="I36" s="43"/>
    </row>
    <row r="37" spans="2:9" ht="76.5" customHeight="1" x14ac:dyDescent="0.3">
      <c r="B37" s="42"/>
      <c r="C37" s="99"/>
      <c r="D37" s="519" t="s">
        <v>783</v>
      </c>
      <c r="E37" s="520"/>
      <c r="F37" s="264" t="s">
        <v>784</v>
      </c>
      <c r="G37" s="264" t="s">
        <v>306</v>
      </c>
      <c r="H37" s="264" t="s">
        <v>785</v>
      </c>
      <c r="I37" s="43"/>
    </row>
    <row r="38" spans="2:9" ht="54" customHeight="1" x14ac:dyDescent="0.3">
      <c r="B38" s="42"/>
      <c r="C38" s="99"/>
      <c r="D38" s="519" t="s">
        <v>786</v>
      </c>
      <c r="E38" s="520"/>
      <c r="F38" s="264" t="s">
        <v>787</v>
      </c>
      <c r="G38" s="264" t="s">
        <v>306</v>
      </c>
      <c r="H38" s="517" t="s">
        <v>790</v>
      </c>
      <c r="I38" s="43"/>
    </row>
    <row r="39" spans="2:9" ht="54" customHeight="1" x14ac:dyDescent="0.3">
      <c r="B39" s="42"/>
      <c r="C39" s="99"/>
      <c r="D39" s="519" t="s">
        <v>788</v>
      </c>
      <c r="E39" s="520"/>
      <c r="F39" s="264" t="s">
        <v>789</v>
      </c>
      <c r="G39" s="264" t="s">
        <v>306</v>
      </c>
      <c r="H39" s="518"/>
      <c r="I39" s="43"/>
    </row>
    <row r="40" spans="2:9" ht="63.75" customHeight="1" x14ac:dyDescent="0.3">
      <c r="B40" s="42"/>
      <c r="C40" s="99"/>
      <c r="D40" s="519" t="s">
        <v>791</v>
      </c>
      <c r="E40" s="520"/>
      <c r="F40" s="264" t="s">
        <v>792</v>
      </c>
      <c r="G40" s="264" t="s">
        <v>306</v>
      </c>
      <c r="H40" s="264" t="s">
        <v>793</v>
      </c>
      <c r="I40" s="43"/>
    </row>
    <row r="41" spans="2:9" ht="60" customHeight="1" x14ac:dyDescent="0.3">
      <c r="B41" s="42"/>
      <c r="C41" s="99"/>
      <c r="D41" s="519" t="s">
        <v>794</v>
      </c>
      <c r="E41" s="520"/>
      <c r="F41" s="264" t="s">
        <v>795</v>
      </c>
      <c r="G41" s="264" t="s">
        <v>306</v>
      </c>
      <c r="H41" s="264" t="s">
        <v>796</v>
      </c>
      <c r="I41" s="43"/>
    </row>
    <row r="42" spans="2:9" ht="54" customHeight="1" x14ac:dyDescent="0.3">
      <c r="B42" s="42"/>
      <c r="C42" s="99"/>
      <c r="D42" s="519" t="s">
        <v>797</v>
      </c>
      <c r="E42" s="520"/>
      <c r="F42" s="264" t="s">
        <v>798</v>
      </c>
      <c r="G42" s="264" t="s">
        <v>306</v>
      </c>
      <c r="H42" s="264" t="s">
        <v>799</v>
      </c>
      <c r="I42" s="43"/>
    </row>
    <row r="43" spans="2:9" ht="58.5" customHeight="1" x14ac:dyDescent="0.3">
      <c r="B43" s="42"/>
      <c r="C43" s="99"/>
      <c r="D43" s="519" t="s">
        <v>800</v>
      </c>
      <c r="E43" s="520"/>
      <c r="F43" s="264" t="s">
        <v>801</v>
      </c>
      <c r="G43" s="264" t="s">
        <v>306</v>
      </c>
      <c r="H43" s="264" t="s">
        <v>802</v>
      </c>
      <c r="I43" s="43"/>
    </row>
    <row r="44" spans="2:9" ht="50.25" customHeight="1" x14ac:dyDescent="0.3">
      <c r="B44" s="42"/>
      <c r="C44" s="99"/>
      <c r="D44" s="519" t="s">
        <v>803</v>
      </c>
      <c r="E44" s="520"/>
      <c r="F44" s="517" t="s">
        <v>805</v>
      </c>
      <c r="G44" s="264" t="s">
        <v>306</v>
      </c>
      <c r="H44" s="264" t="s">
        <v>804</v>
      </c>
      <c r="I44" s="43"/>
    </row>
    <row r="45" spans="2:9" ht="73.5" customHeight="1" x14ac:dyDescent="0.3">
      <c r="B45" s="42"/>
      <c r="C45" s="99"/>
      <c r="D45" s="519" t="s">
        <v>311</v>
      </c>
      <c r="E45" s="520"/>
      <c r="F45" s="518"/>
      <c r="G45" s="264" t="s">
        <v>306</v>
      </c>
      <c r="H45" s="264" t="s">
        <v>806</v>
      </c>
      <c r="I45" s="43"/>
    </row>
    <row r="46" spans="2:9" ht="72.75" customHeight="1" x14ac:dyDescent="0.3">
      <c r="B46" s="42"/>
      <c r="C46" s="99"/>
      <c r="D46" s="519" t="s">
        <v>807</v>
      </c>
      <c r="E46" s="520"/>
      <c r="F46" s="264" t="s">
        <v>808</v>
      </c>
      <c r="G46" s="264" t="s">
        <v>306</v>
      </c>
      <c r="H46" s="264" t="s">
        <v>809</v>
      </c>
      <c r="I46" s="43"/>
    </row>
    <row r="47" spans="2:9" ht="27.6" x14ac:dyDescent="0.3">
      <c r="B47" s="42"/>
      <c r="C47" s="99"/>
      <c r="D47" s="519" t="s">
        <v>810</v>
      </c>
      <c r="E47" s="520"/>
      <c r="F47" s="264" t="s">
        <v>812</v>
      </c>
      <c r="G47" s="264" t="s">
        <v>306</v>
      </c>
      <c r="H47" s="264" t="s">
        <v>813</v>
      </c>
      <c r="I47" s="43"/>
    </row>
    <row r="48" spans="2:9" ht="35.25" customHeight="1" x14ac:dyDescent="0.3">
      <c r="B48" s="42"/>
      <c r="C48" s="99"/>
      <c r="D48" s="519" t="s">
        <v>811</v>
      </c>
      <c r="E48" s="539"/>
      <c r="F48" s="281" t="s">
        <v>814</v>
      </c>
      <c r="G48" s="263" t="s">
        <v>306</v>
      </c>
      <c r="H48" s="263" t="s">
        <v>815</v>
      </c>
      <c r="I48" s="43"/>
    </row>
    <row r="49" spans="2:9" ht="15" thickBot="1" x14ac:dyDescent="0.35">
      <c r="B49" s="96"/>
      <c r="C49" s="97"/>
      <c r="D49" s="97"/>
      <c r="E49" s="97"/>
      <c r="F49" s="97"/>
      <c r="G49" s="97"/>
      <c r="H49" s="97"/>
      <c r="I49" s="98"/>
    </row>
    <row r="54" spans="2:9" ht="216.75" customHeight="1" x14ac:dyDescent="0.3">
      <c r="F54" s="250"/>
      <c r="G54" s="251"/>
      <c r="H54" s="251"/>
      <c r="I54" s="251"/>
    </row>
  </sheetData>
  <mergeCells count="54">
    <mergeCell ref="C3:H3"/>
    <mergeCell ref="C4:H4"/>
    <mergeCell ref="C5:H5"/>
    <mergeCell ref="D7:E7"/>
    <mergeCell ref="D9:E9"/>
    <mergeCell ref="C6:D6"/>
    <mergeCell ref="C8:H8"/>
    <mergeCell ref="D10:E10"/>
    <mergeCell ref="D11:E11"/>
    <mergeCell ref="D26:E26"/>
    <mergeCell ref="D21:E21"/>
    <mergeCell ref="D15:E15"/>
    <mergeCell ref="D24:E24"/>
    <mergeCell ref="D25:E25"/>
    <mergeCell ref="D20:E20"/>
    <mergeCell ref="D18:E18"/>
    <mergeCell ref="D12:E12"/>
    <mergeCell ref="D48:E48"/>
    <mergeCell ref="D47:E47"/>
    <mergeCell ref="B27:H27"/>
    <mergeCell ref="B34:H34"/>
    <mergeCell ref="F31:F32"/>
    <mergeCell ref="H31:H32"/>
    <mergeCell ref="D37:E37"/>
    <mergeCell ref="D43:E43"/>
    <mergeCell ref="D33:E33"/>
    <mergeCell ref="D35:E35"/>
    <mergeCell ref="D36:E36"/>
    <mergeCell ref="D32:E32"/>
    <mergeCell ref="D28:E28"/>
    <mergeCell ref="D29:E29"/>
    <mergeCell ref="D30:E30"/>
    <mergeCell ref="D31:E31"/>
    <mergeCell ref="D46:E46"/>
    <mergeCell ref="D45:E45"/>
    <mergeCell ref="D44:E44"/>
    <mergeCell ref="D42:E42"/>
    <mergeCell ref="D41:E41"/>
    <mergeCell ref="F44:F45"/>
    <mergeCell ref="D40:E40"/>
    <mergeCell ref="D39:E39"/>
    <mergeCell ref="D38:E38"/>
    <mergeCell ref="B13:H13"/>
    <mergeCell ref="F20:F21"/>
    <mergeCell ref="H20:H21"/>
    <mergeCell ref="D23:E23"/>
    <mergeCell ref="H38:H39"/>
    <mergeCell ref="D22:E22"/>
    <mergeCell ref="D16:E16"/>
    <mergeCell ref="D17:E17"/>
    <mergeCell ref="D19:E19"/>
    <mergeCell ref="F22:F23"/>
    <mergeCell ref="H22:H23"/>
    <mergeCell ref="B14:H14"/>
  </mergeCell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zoomScale="96" zoomScaleNormal="96" workbookViewId="0">
      <selection activeCell="D8" sqref="D8"/>
    </sheetView>
  </sheetViews>
  <sheetFormatPr defaultColWidth="8.6640625" defaultRowHeight="14.4" x14ac:dyDescent="0.3"/>
  <cols>
    <col min="1" max="1" width="1.33203125" customWidth="1"/>
    <col min="2" max="2" width="2" customWidth="1"/>
    <col min="3" max="3" width="45.33203125" customWidth="1"/>
    <col min="4" max="4" width="92" customWidth="1"/>
    <col min="5" max="5" width="2.44140625" customWidth="1"/>
    <col min="6" max="6" width="1.44140625" customWidth="1"/>
  </cols>
  <sheetData>
    <row r="1" spans="2:5" ht="15" thickBot="1" x14ac:dyDescent="0.35"/>
    <row r="2" spans="2:5" ht="15" thickBot="1" x14ac:dyDescent="0.35">
      <c r="B2" s="110"/>
      <c r="C2" s="61"/>
      <c r="D2" s="61"/>
      <c r="E2" s="62"/>
    </row>
    <row r="3" spans="2:5" ht="18" thickBot="1" x14ac:dyDescent="0.35">
      <c r="B3" s="111"/>
      <c r="C3" s="567" t="s">
        <v>312</v>
      </c>
      <c r="D3" s="568"/>
      <c r="E3" s="112"/>
    </row>
    <row r="4" spans="2:5" x14ac:dyDescent="0.3">
      <c r="B4" s="111"/>
      <c r="C4" s="113"/>
      <c r="D4" s="113"/>
      <c r="E4" s="112"/>
    </row>
    <row r="5" spans="2:5" ht="15" thickBot="1" x14ac:dyDescent="0.35">
      <c r="B5" s="111"/>
      <c r="C5" s="114" t="s">
        <v>313</v>
      </c>
      <c r="D5" s="113"/>
      <c r="E5" s="112"/>
    </row>
    <row r="6" spans="2:5" ht="15" thickBot="1" x14ac:dyDescent="0.35">
      <c r="B6" s="111"/>
      <c r="C6" s="122" t="s">
        <v>314</v>
      </c>
      <c r="D6" s="123" t="s">
        <v>315</v>
      </c>
      <c r="E6" s="112"/>
    </row>
    <row r="7" spans="2:5" ht="84" customHeight="1" thickBot="1" x14ac:dyDescent="0.35">
      <c r="B7" s="111"/>
      <c r="C7" s="115" t="s">
        <v>316</v>
      </c>
      <c r="D7" s="116" t="s">
        <v>893</v>
      </c>
      <c r="E7" s="112"/>
    </row>
    <row r="8" spans="2:5" ht="91.5" customHeight="1" thickBot="1" x14ac:dyDescent="0.35">
      <c r="B8" s="111"/>
      <c r="C8" s="117" t="s">
        <v>317</v>
      </c>
      <c r="D8" s="321" t="s">
        <v>894</v>
      </c>
      <c r="E8" s="112"/>
    </row>
    <row r="9" spans="2:5" ht="62.25" customHeight="1" thickBot="1" x14ac:dyDescent="0.35">
      <c r="B9" s="111"/>
      <c r="C9" s="118" t="s">
        <v>318</v>
      </c>
      <c r="D9" s="322" t="s">
        <v>874</v>
      </c>
      <c r="E9" s="112"/>
    </row>
    <row r="10" spans="2:5" ht="80.25" customHeight="1" thickBot="1" x14ac:dyDescent="0.35">
      <c r="B10" s="111"/>
      <c r="C10" s="115" t="s">
        <v>319</v>
      </c>
      <c r="D10" s="116" t="s">
        <v>863</v>
      </c>
      <c r="E10" s="112"/>
    </row>
    <row r="11" spans="2:5" x14ac:dyDescent="0.3">
      <c r="B11" s="111"/>
      <c r="C11" s="113"/>
      <c r="D11" s="113"/>
      <c r="E11" s="112"/>
    </row>
    <row r="12" spans="2:5" ht="15" thickBot="1" x14ac:dyDescent="0.35">
      <c r="B12" s="111"/>
      <c r="C12" s="569" t="s">
        <v>320</v>
      </c>
      <c r="D12" s="569"/>
      <c r="E12" s="112"/>
    </row>
    <row r="13" spans="2:5" ht="15" thickBot="1" x14ac:dyDescent="0.35">
      <c r="B13" s="111"/>
      <c r="C13" s="124" t="s">
        <v>321</v>
      </c>
      <c r="D13" s="124" t="s">
        <v>315</v>
      </c>
      <c r="E13" s="112"/>
    </row>
    <row r="14" spans="2:5" ht="15" thickBot="1" x14ac:dyDescent="0.35">
      <c r="B14" s="111"/>
      <c r="C14" s="566" t="s">
        <v>322</v>
      </c>
      <c r="D14" s="566"/>
      <c r="E14" s="112"/>
    </row>
    <row r="15" spans="2:5" ht="69.599999999999994" thickBot="1" x14ac:dyDescent="0.35">
      <c r="B15" s="111"/>
      <c r="C15" s="118" t="s">
        <v>323</v>
      </c>
      <c r="D15" s="119" t="s">
        <v>871</v>
      </c>
      <c r="E15" s="112"/>
    </row>
    <row r="16" spans="2:5" ht="55.8" thickBot="1" x14ac:dyDescent="0.35">
      <c r="B16" s="111"/>
      <c r="C16" s="118" t="s">
        <v>324</v>
      </c>
      <c r="D16" s="119" t="s">
        <v>871</v>
      </c>
      <c r="E16" s="112"/>
    </row>
    <row r="17" spans="2:5" ht="15" thickBot="1" x14ac:dyDescent="0.35">
      <c r="B17" s="111"/>
      <c r="C17" s="570" t="s">
        <v>325</v>
      </c>
      <c r="D17" s="570"/>
      <c r="E17" s="112"/>
    </row>
    <row r="18" spans="2:5" ht="75.75" customHeight="1" thickBot="1" x14ac:dyDescent="0.35">
      <c r="B18" s="111"/>
      <c r="C18" s="232" t="s">
        <v>326</v>
      </c>
      <c r="D18" s="119" t="s">
        <v>871</v>
      </c>
      <c r="E18" s="112"/>
    </row>
    <row r="19" spans="2:5" ht="120.75" customHeight="1" thickBot="1" x14ac:dyDescent="0.35">
      <c r="B19" s="111"/>
      <c r="C19" s="232" t="s">
        <v>327</v>
      </c>
      <c r="D19" s="119" t="s">
        <v>871</v>
      </c>
      <c r="E19" s="112"/>
    </row>
    <row r="20" spans="2:5" ht="15" thickBot="1" x14ac:dyDescent="0.35">
      <c r="B20" s="111"/>
      <c r="C20" s="566" t="s">
        <v>328</v>
      </c>
      <c r="D20" s="566"/>
      <c r="E20" s="112"/>
    </row>
    <row r="21" spans="2:5" ht="69.599999999999994" thickBot="1" x14ac:dyDescent="0.35">
      <c r="B21" s="111"/>
      <c r="C21" s="118" t="s">
        <v>329</v>
      </c>
      <c r="D21" s="119" t="s">
        <v>871</v>
      </c>
      <c r="E21" s="112"/>
    </row>
    <row r="22" spans="2:5" ht="55.8" thickBot="1" x14ac:dyDescent="0.35">
      <c r="B22" s="111"/>
      <c r="C22" s="118" t="s">
        <v>330</v>
      </c>
      <c r="D22" s="119" t="s">
        <v>871</v>
      </c>
      <c r="E22" s="112"/>
    </row>
    <row r="23" spans="2:5" ht="15" thickBot="1" x14ac:dyDescent="0.35">
      <c r="B23" s="111"/>
      <c r="C23" s="566" t="s">
        <v>331</v>
      </c>
      <c r="D23" s="566"/>
      <c r="E23" s="112"/>
    </row>
    <row r="24" spans="2:5" ht="28.2" thickBot="1" x14ac:dyDescent="0.35">
      <c r="B24" s="111"/>
      <c r="C24" s="120" t="s">
        <v>332</v>
      </c>
      <c r="D24" s="119" t="s">
        <v>871</v>
      </c>
      <c r="E24" s="112"/>
    </row>
    <row r="25" spans="2:5" ht="28.2" thickBot="1" x14ac:dyDescent="0.35">
      <c r="B25" s="111"/>
      <c r="C25" s="120" t="s">
        <v>333</v>
      </c>
      <c r="D25" s="119" t="s">
        <v>871</v>
      </c>
      <c r="E25" s="112"/>
    </row>
    <row r="26" spans="2:5" ht="28.2" thickBot="1" x14ac:dyDescent="0.35">
      <c r="B26" s="111"/>
      <c r="C26" s="120" t="s">
        <v>334</v>
      </c>
      <c r="D26" s="119" t="s">
        <v>871</v>
      </c>
      <c r="E26" s="112"/>
    </row>
    <row r="27" spans="2:5" ht="15" thickBot="1" x14ac:dyDescent="0.35">
      <c r="B27" s="111"/>
      <c r="C27" s="566" t="s">
        <v>335</v>
      </c>
      <c r="D27" s="566"/>
      <c r="E27" s="112"/>
    </row>
    <row r="28" spans="2:5" ht="55.8" thickBot="1" x14ac:dyDescent="0.35">
      <c r="B28" s="111"/>
      <c r="C28" s="118" t="s">
        <v>336</v>
      </c>
      <c r="D28" s="119" t="s">
        <v>871</v>
      </c>
      <c r="E28" s="112"/>
    </row>
    <row r="29" spans="2:5" ht="28.2" thickBot="1" x14ac:dyDescent="0.35">
      <c r="B29" s="111"/>
      <c r="C29" s="118" t="s">
        <v>337</v>
      </c>
      <c r="D29" s="119" t="s">
        <v>871</v>
      </c>
      <c r="E29" s="112"/>
    </row>
    <row r="30" spans="2:5" ht="55.8" thickBot="1" x14ac:dyDescent="0.35">
      <c r="B30" s="111"/>
      <c r="C30" s="118" t="s">
        <v>338</v>
      </c>
      <c r="D30" s="119" t="s">
        <v>871</v>
      </c>
      <c r="E30" s="112"/>
    </row>
    <row r="31" spans="2:5" ht="42" thickBot="1" x14ac:dyDescent="0.35">
      <c r="B31" s="111"/>
      <c r="C31" s="118" t="s">
        <v>339</v>
      </c>
      <c r="D31" s="119" t="s">
        <v>871</v>
      </c>
      <c r="E31" s="112"/>
    </row>
    <row r="32" spans="2:5" ht="15" thickBot="1" x14ac:dyDescent="0.35">
      <c r="B32" s="145"/>
      <c r="C32" s="121"/>
      <c r="D32" s="121"/>
      <c r="E32" s="146"/>
    </row>
  </sheetData>
  <mergeCells count="7">
    <mergeCell ref="C27:D27"/>
    <mergeCell ref="C3:D3"/>
    <mergeCell ref="C12:D12"/>
    <mergeCell ref="C14:D14"/>
    <mergeCell ref="C20:D20"/>
    <mergeCell ref="C23:D23"/>
    <mergeCell ref="C17:D17"/>
  </mergeCells>
  <pageMargins left="0.25" right="0.25" top="0.18" bottom="0.17" header="0.17" footer="0.17"/>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106" zoomScale="60" zoomScaleNormal="60" zoomScalePageLayoutView="85" workbookViewId="0">
      <selection activeCell="E15" sqref="E15"/>
    </sheetView>
  </sheetViews>
  <sheetFormatPr defaultColWidth="8.6640625" defaultRowHeight="14.4" outlineLevelRow="1" x14ac:dyDescent="0.3"/>
  <cols>
    <col min="1" max="1" width="3" style="147" customWidth="1"/>
    <col min="2" max="2" width="28.44140625" style="147" customWidth="1"/>
    <col min="3" max="3" width="50.44140625" style="147" customWidth="1"/>
    <col min="4" max="4" width="34.33203125" style="147" customWidth="1"/>
    <col min="5" max="5" width="32" style="147" customWidth="1"/>
    <col min="6" max="6" width="26.6640625" style="147" customWidth="1"/>
    <col min="7" max="7" width="30.44140625" style="147" customWidth="1"/>
    <col min="8" max="8" width="33.33203125" style="147" customWidth="1"/>
    <col min="9" max="9" width="28.6640625" style="147" customWidth="1"/>
    <col min="10" max="10" width="25.6640625" style="147" customWidth="1"/>
    <col min="11" max="11" width="31" style="147" bestFit="1" customWidth="1"/>
    <col min="12" max="12" width="30.33203125" style="147" customWidth="1"/>
    <col min="13" max="13" width="27.33203125" style="147" bestFit="1" customWidth="1"/>
    <col min="14" max="14" width="25" style="147" customWidth="1"/>
    <col min="15" max="15" width="25.6640625" style="147" bestFit="1" customWidth="1"/>
    <col min="16" max="16" width="30.33203125" style="147" customWidth="1"/>
    <col min="17" max="17" width="27.33203125" style="147" bestFit="1" customWidth="1"/>
    <col min="18" max="18" width="24.33203125" style="147" customWidth="1"/>
    <col min="19" max="19" width="23.33203125" style="147" bestFit="1" customWidth="1"/>
    <col min="20" max="20" width="27.6640625" style="147" customWidth="1"/>
    <col min="21" max="16384" width="8.6640625" style="147"/>
  </cols>
  <sheetData>
    <row r="1" spans="2:19" ht="15" thickBot="1" x14ac:dyDescent="0.35"/>
    <row r="2" spans="2:19" ht="25.8" x14ac:dyDescent="0.3">
      <c r="B2" s="90"/>
      <c r="C2" s="668"/>
      <c r="D2" s="668"/>
      <c r="E2" s="668"/>
      <c r="F2" s="668"/>
      <c r="G2" s="668"/>
      <c r="H2" s="84"/>
      <c r="I2" s="84"/>
      <c r="J2" s="84"/>
      <c r="K2" s="84"/>
      <c r="L2" s="84"/>
      <c r="M2" s="84"/>
      <c r="N2" s="84"/>
      <c r="O2" s="84"/>
      <c r="P2" s="84"/>
      <c r="Q2" s="84"/>
      <c r="R2" s="84"/>
      <c r="S2" s="85"/>
    </row>
    <row r="3" spans="2:19" ht="25.8" x14ac:dyDescent="0.3">
      <c r="B3" s="91"/>
      <c r="C3" s="674" t="s">
        <v>340</v>
      </c>
      <c r="D3" s="675"/>
      <c r="E3" s="675"/>
      <c r="F3" s="675"/>
      <c r="G3" s="676"/>
      <c r="H3" s="87"/>
      <c r="I3" s="87"/>
      <c r="J3" s="87"/>
      <c r="K3" s="87"/>
      <c r="L3" s="87"/>
      <c r="M3" s="87"/>
      <c r="N3" s="87"/>
      <c r="O3" s="87"/>
      <c r="P3" s="87"/>
      <c r="Q3" s="87"/>
      <c r="R3" s="87"/>
      <c r="S3" s="89"/>
    </row>
    <row r="4" spans="2:19" ht="25.8" x14ac:dyDescent="0.3">
      <c r="B4" s="91"/>
      <c r="C4" s="92"/>
      <c r="D4" s="92"/>
      <c r="E4" s="92"/>
      <c r="F4" s="92"/>
      <c r="G4" s="92"/>
      <c r="H4" s="87"/>
      <c r="I4" s="87"/>
      <c r="J4" s="87"/>
      <c r="K4" s="87"/>
      <c r="L4" s="87"/>
      <c r="M4" s="87"/>
      <c r="N4" s="87"/>
      <c r="O4" s="87"/>
      <c r="P4" s="87"/>
      <c r="Q4" s="87"/>
      <c r="R4" s="87"/>
      <c r="S4" s="89"/>
    </row>
    <row r="5" spans="2:19" ht="15" thickBot="1" x14ac:dyDescent="0.35">
      <c r="B5" s="86"/>
      <c r="C5" s="87"/>
      <c r="D5" s="87"/>
      <c r="E5" s="87"/>
      <c r="F5" s="87"/>
      <c r="G5" s="87"/>
      <c r="H5" s="87"/>
      <c r="I5" s="87"/>
      <c r="J5" s="87"/>
      <c r="K5" s="87"/>
      <c r="L5" s="87"/>
      <c r="M5" s="87"/>
      <c r="N5" s="87"/>
      <c r="O5" s="87"/>
      <c r="P5" s="87"/>
      <c r="Q5" s="87"/>
      <c r="R5" s="87"/>
      <c r="S5" s="89"/>
    </row>
    <row r="6" spans="2:19" ht="34.5" customHeight="1" thickBot="1" x14ac:dyDescent="0.35">
      <c r="B6" s="669" t="s">
        <v>341</v>
      </c>
      <c r="C6" s="670"/>
      <c r="D6" s="670"/>
      <c r="E6" s="670"/>
      <c r="F6" s="670"/>
      <c r="G6" s="670"/>
      <c r="H6" s="225"/>
      <c r="I6" s="225"/>
      <c r="J6" s="225"/>
      <c r="K6" s="225"/>
      <c r="L6" s="225"/>
      <c r="M6" s="225"/>
      <c r="N6" s="225"/>
      <c r="O6" s="225"/>
      <c r="P6" s="225"/>
      <c r="Q6" s="225"/>
      <c r="R6" s="225"/>
      <c r="S6" s="226"/>
    </row>
    <row r="7" spans="2:19" ht="15.75" customHeight="1" x14ac:dyDescent="0.3">
      <c r="B7" s="669" t="s">
        <v>342</v>
      </c>
      <c r="C7" s="671"/>
      <c r="D7" s="671"/>
      <c r="E7" s="671"/>
      <c r="F7" s="671"/>
      <c r="G7" s="671"/>
      <c r="H7" s="225"/>
      <c r="I7" s="225"/>
      <c r="J7" s="225"/>
      <c r="K7" s="225"/>
      <c r="L7" s="225"/>
      <c r="M7" s="225"/>
      <c r="N7" s="225"/>
      <c r="O7" s="225"/>
      <c r="P7" s="225"/>
      <c r="Q7" s="225"/>
      <c r="R7" s="225"/>
      <c r="S7" s="226"/>
    </row>
    <row r="8" spans="2:19" ht="15.75" customHeight="1" thickBot="1" x14ac:dyDescent="0.35">
      <c r="B8" s="672" t="s">
        <v>343</v>
      </c>
      <c r="C8" s="673"/>
      <c r="D8" s="673"/>
      <c r="E8" s="673"/>
      <c r="F8" s="673"/>
      <c r="G8" s="673"/>
      <c r="H8" s="227"/>
      <c r="I8" s="227"/>
      <c r="J8" s="227"/>
      <c r="K8" s="227"/>
      <c r="L8" s="227"/>
      <c r="M8" s="227"/>
      <c r="N8" s="227"/>
      <c r="O8" s="227"/>
      <c r="P8" s="227"/>
      <c r="Q8" s="227"/>
      <c r="R8" s="227"/>
      <c r="S8" s="228"/>
    </row>
    <row r="10" spans="2:19" ht="21" x14ac:dyDescent="0.4">
      <c r="B10" s="573" t="s">
        <v>344</v>
      </c>
      <c r="C10" s="573"/>
      <c r="D10" s="368"/>
      <c r="E10" s="369"/>
      <c r="F10" s="369"/>
      <c r="G10" s="369"/>
      <c r="H10" s="369"/>
      <c r="I10" s="369"/>
    </row>
    <row r="11" spans="2:19" ht="15" thickBot="1" x14ac:dyDescent="0.35">
      <c r="D11" s="368"/>
      <c r="E11" s="369"/>
      <c r="F11" s="369"/>
      <c r="G11" s="369"/>
      <c r="H11" s="369"/>
      <c r="I11" s="369"/>
    </row>
    <row r="12" spans="2:19" ht="15" customHeight="1" thickBot="1" x14ac:dyDescent="0.35">
      <c r="B12" s="229" t="s">
        <v>345</v>
      </c>
      <c r="C12" s="148" t="s">
        <v>853</v>
      </c>
      <c r="D12" s="368"/>
      <c r="E12" s="368"/>
      <c r="F12" s="368"/>
      <c r="G12" s="368"/>
      <c r="H12" s="368"/>
      <c r="I12" s="368"/>
    </row>
    <row r="13" spans="2:19" ht="15.75" customHeight="1" thickBot="1" x14ac:dyDescent="0.35">
      <c r="B13" s="229" t="s">
        <v>91</v>
      </c>
      <c r="C13" s="148" t="s">
        <v>854</v>
      </c>
    </row>
    <row r="14" spans="2:19" ht="15.75" customHeight="1" thickBot="1" x14ac:dyDescent="0.35">
      <c r="B14" s="229" t="s">
        <v>346</v>
      </c>
      <c r="C14" s="148" t="s">
        <v>564</v>
      </c>
    </row>
    <row r="15" spans="2:19" ht="15.75" customHeight="1" thickBot="1" x14ac:dyDescent="0.35">
      <c r="B15" s="229" t="s">
        <v>347</v>
      </c>
      <c r="C15" s="148"/>
    </row>
    <row r="16" spans="2:19" ht="15" thickBot="1" x14ac:dyDescent="0.35">
      <c r="B16" s="229" t="s">
        <v>348</v>
      </c>
      <c r="C16" s="148" t="s">
        <v>553</v>
      </c>
    </row>
    <row r="17" spans="2:19" ht="15" thickBot="1" x14ac:dyDescent="0.35">
      <c r="B17" s="229" t="s">
        <v>349</v>
      </c>
      <c r="C17" s="148" t="s">
        <v>518</v>
      </c>
    </row>
    <row r="18" spans="2:19" ht="15" thickBot="1" x14ac:dyDescent="0.35"/>
    <row r="19" spans="2:19" ht="15" thickBot="1" x14ac:dyDescent="0.35">
      <c r="D19" s="574" t="s">
        <v>350</v>
      </c>
      <c r="E19" s="575"/>
      <c r="F19" s="575"/>
      <c r="G19" s="576"/>
      <c r="H19" s="574" t="s">
        <v>351</v>
      </c>
      <c r="I19" s="575"/>
      <c r="J19" s="575"/>
      <c r="K19" s="576"/>
      <c r="L19" s="574" t="s">
        <v>352</v>
      </c>
      <c r="M19" s="575"/>
      <c r="N19" s="575"/>
      <c r="O19" s="576"/>
      <c r="P19" s="574" t="s">
        <v>353</v>
      </c>
      <c r="Q19" s="575"/>
      <c r="R19" s="575"/>
      <c r="S19" s="576"/>
    </row>
    <row r="20" spans="2:19" ht="45" customHeight="1" thickBot="1" x14ac:dyDescent="0.35">
      <c r="B20" s="577" t="s">
        <v>354</v>
      </c>
      <c r="C20" s="580" t="s">
        <v>355</v>
      </c>
      <c r="D20" s="149"/>
      <c r="E20" s="150" t="s">
        <v>356</v>
      </c>
      <c r="F20" s="151" t="s">
        <v>357</v>
      </c>
      <c r="G20" s="152" t="s">
        <v>358</v>
      </c>
      <c r="H20" s="149"/>
      <c r="I20" s="150" t="s">
        <v>356</v>
      </c>
      <c r="J20" s="151" t="s">
        <v>357</v>
      </c>
      <c r="K20" s="152" t="s">
        <v>358</v>
      </c>
      <c r="L20" s="149"/>
      <c r="M20" s="150" t="s">
        <v>356</v>
      </c>
      <c r="N20" s="151" t="s">
        <v>357</v>
      </c>
      <c r="O20" s="152" t="s">
        <v>358</v>
      </c>
      <c r="P20" s="149"/>
      <c r="Q20" s="150" t="s">
        <v>356</v>
      </c>
      <c r="R20" s="151" t="s">
        <v>357</v>
      </c>
      <c r="S20" s="152" t="s">
        <v>358</v>
      </c>
    </row>
    <row r="21" spans="2:19" ht="40.5" customHeight="1" x14ac:dyDescent="0.3">
      <c r="B21" s="578"/>
      <c r="C21" s="581"/>
      <c r="D21" s="153" t="s">
        <v>359</v>
      </c>
      <c r="E21" s="349">
        <v>0</v>
      </c>
      <c r="F21" s="349">
        <v>0</v>
      </c>
      <c r="G21" s="349">
        <v>0</v>
      </c>
      <c r="H21" s="154" t="s">
        <v>359</v>
      </c>
      <c r="I21" s="349">
        <f>(19867+72700)</f>
        <v>92567</v>
      </c>
      <c r="J21" s="349">
        <v>19867</v>
      </c>
      <c r="K21" s="350">
        <v>72700</v>
      </c>
      <c r="L21" s="153" t="s">
        <v>359</v>
      </c>
      <c r="M21" s="155"/>
      <c r="N21" s="156"/>
      <c r="O21" s="157"/>
      <c r="P21" s="153" t="s">
        <v>359</v>
      </c>
      <c r="Q21" s="155"/>
      <c r="R21" s="156"/>
      <c r="S21" s="157"/>
    </row>
    <row r="22" spans="2:19" ht="39.75" customHeight="1" x14ac:dyDescent="0.3">
      <c r="B22" s="578"/>
      <c r="C22" s="581"/>
      <c r="D22" s="158" t="s">
        <v>360</v>
      </c>
      <c r="E22" s="349"/>
      <c r="F22" s="349"/>
      <c r="G22" s="349"/>
      <c r="H22" s="161" t="s">
        <v>360</v>
      </c>
      <c r="I22" s="159">
        <v>0.51</v>
      </c>
      <c r="J22" s="159">
        <v>0.51</v>
      </c>
      <c r="K22" s="160">
        <v>0.51</v>
      </c>
      <c r="L22" s="158" t="s">
        <v>360</v>
      </c>
      <c r="M22" s="162"/>
      <c r="N22" s="162"/>
      <c r="O22" s="163"/>
      <c r="P22" s="158" t="s">
        <v>360</v>
      </c>
      <c r="Q22" s="162"/>
      <c r="R22" s="162"/>
      <c r="S22" s="163"/>
    </row>
    <row r="23" spans="2:19" ht="37.5" customHeight="1" x14ac:dyDescent="0.3">
      <c r="B23" s="579"/>
      <c r="C23" s="582"/>
      <c r="D23" s="158" t="s">
        <v>361</v>
      </c>
      <c r="E23" s="349"/>
      <c r="F23" s="349"/>
      <c r="G23" s="349"/>
      <c r="H23" s="161" t="s">
        <v>361</v>
      </c>
      <c r="I23" s="159">
        <v>0.3</v>
      </c>
      <c r="J23" s="159">
        <v>0.3</v>
      </c>
      <c r="K23" s="160">
        <v>0.3</v>
      </c>
      <c r="L23" s="158" t="s">
        <v>361</v>
      </c>
      <c r="M23" s="162"/>
      <c r="N23" s="162"/>
      <c r="O23" s="163"/>
      <c r="P23" s="158" t="s">
        <v>361</v>
      </c>
      <c r="Q23" s="162"/>
      <c r="R23" s="162"/>
      <c r="S23" s="163"/>
    </row>
    <row r="24" spans="2:19" ht="15" thickBot="1" x14ac:dyDescent="0.35">
      <c r="B24" s="164"/>
      <c r="C24" s="164"/>
      <c r="Q24" s="165"/>
      <c r="R24" s="165"/>
      <c r="S24" s="165"/>
    </row>
    <row r="25" spans="2:19" ht="30" customHeight="1" thickBot="1" x14ac:dyDescent="0.35">
      <c r="B25" s="164"/>
      <c r="C25" s="164"/>
      <c r="D25" s="574" t="s">
        <v>350</v>
      </c>
      <c r="E25" s="575"/>
      <c r="F25" s="575"/>
      <c r="G25" s="576"/>
      <c r="H25" s="574" t="s">
        <v>351</v>
      </c>
      <c r="I25" s="575"/>
      <c r="J25" s="575"/>
      <c r="K25" s="576"/>
      <c r="L25" s="574" t="s">
        <v>352</v>
      </c>
      <c r="M25" s="575"/>
      <c r="N25" s="575"/>
      <c r="O25" s="576"/>
      <c r="P25" s="574" t="s">
        <v>353</v>
      </c>
      <c r="Q25" s="575"/>
      <c r="R25" s="575"/>
      <c r="S25" s="576"/>
    </row>
    <row r="26" spans="2:19" ht="47.25" customHeight="1" x14ac:dyDescent="0.3">
      <c r="B26" s="577" t="s">
        <v>362</v>
      </c>
      <c r="C26" s="577" t="s">
        <v>363</v>
      </c>
      <c r="D26" s="583" t="s">
        <v>364</v>
      </c>
      <c r="E26" s="584"/>
      <c r="F26" s="166" t="s">
        <v>365</v>
      </c>
      <c r="G26" s="167" t="s">
        <v>366</v>
      </c>
      <c r="H26" s="583" t="s">
        <v>364</v>
      </c>
      <c r="I26" s="584"/>
      <c r="J26" s="166" t="s">
        <v>365</v>
      </c>
      <c r="K26" s="167" t="s">
        <v>366</v>
      </c>
      <c r="L26" s="583" t="s">
        <v>364</v>
      </c>
      <c r="M26" s="584"/>
      <c r="N26" s="166" t="s">
        <v>365</v>
      </c>
      <c r="O26" s="167" t="s">
        <v>366</v>
      </c>
      <c r="P26" s="583" t="s">
        <v>364</v>
      </c>
      <c r="Q26" s="584"/>
      <c r="R26" s="166" t="s">
        <v>365</v>
      </c>
      <c r="S26" s="167" t="s">
        <v>366</v>
      </c>
    </row>
    <row r="27" spans="2:19" ht="51" customHeight="1" x14ac:dyDescent="0.3">
      <c r="B27" s="578"/>
      <c r="C27" s="578"/>
      <c r="D27" s="168" t="s">
        <v>359</v>
      </c>
      <c r="E27" s="349">
        <v>0</v>
      </c>
      <c r="F27" s="603" t="s">
        <v>457</v>
      </c>
      <c r="G27" s="605" t="s">
        <v>576</v>
      </c>
      <c r="H27" s="168" t="s">
        <v>359</v>
      </c>
      <c r="I27" s="315">
        <v>19867</v>
      </c>
      <c r="J27" s="595" t="s">
        <v>457</v>
      </c>
      <c r="K27" s="595" t="s">
        <v>552</v>
      </c>
      <c r="L27" s="168" t="s">
        <v>359</v>
      </c>
      <c r="M27" s="169"/>
      <c r="N27" s="585"/>
      <c r="O27" s="587"/>
      <c r="P27" s="168" t="s">
        <v>359</v>
      </c>
      <c r="Q27" s="169"/>
      <c r="R27" s="585"/>
      <c r="S27" s="587"/>
    </row>
    <row r="28" spans="2:19" ht="51" customHeight="1" x14ac:dyDescent="0.3">
      <c r="B28" s="579"/>
      <c r="C28" s="579"/>
      <c r="D28" s="170" t="s">
        <v>367</v>
      </c>
      <c r="E28" s="349"/>
      <c r="F28" s="604"/>
      <c r="G28" s="606"/>
      <c r="H28" s="170" t="s">
        <v>367</v>
      </c>
      <c r="I28" s="171">
        <v>0.51</v>
      </c>
      <c r="J28" s="596"/>
      <c r="K28" s="596"/>
      <c r="L28" s="170" t="s">
        <v>367</v>
      </c>
      <c r="M28" s="171"/>
      <c r="N28" s="586"/>
      <c r="O28" s="588"/>
      <c r="P28" s="170" t="s">
        <v>367</v>
      </c>
      <c r="Q28" s="171"/>
      <c r="R28" s="586"/>
      <c r="S28" s="588"/>
    </row>
    <row r="29" spans="2:19" ht="52.5" customHeight="1" x14ac:dyDescent="0.3">
      <c r="B29" s="589" t="s">
        <v>368</v>
      </c>
      <c r="C29" s="592" t="s">
        <v>369</v>
      </c>
      <c r="D29" s="276" t="s">
        <v>370</v>
      </c>
      <c r="E29" s="172" t="s">
        <v>349</v>
      </c>
      <c r="F29" s="172" t="s">
        <v>371</v>
      </c>
      <c r="G29" s="173" t="s">
        <v>372</v>
      </c>
      <c r="H29" s="276" t="s">
        <v>370</v>
      </c>
      <c r="I29" s="172" t="s">
        <v>349</v>
      </c>
      <c r="J29" s="172" t="s">
        <v>371</v>
      </c>
      <c r="K29" s="173" t="s">
        <v>372</v>
      </c>
      <c r="L29" s="276" t="s">
        <v>370</v>
      </c>
      <c r="M29" s="172" t="s">
        <v>349</v>
      </c>
      <c r="N29" s="172" t="s">
        <v>371</v>
      </c>
      <c r="O29" s="173" t="s">
        <v>372</v>
      </c>
      <c r="P29" s="276" t="s">
        <v>370</v>
      </c>
      <c r="Q29" s="172" t="s">
        <v>349</v>
      </c>
      <c r="R29" s="172" t="s">
        <v>371</v>
      </c>
      <c r="S29" s="173" t="s">
        <v>372</v>
      </c>
    </row>
    <row r="30" spans="2:19" ht="30" customHeight="1" x14ac:dyDescent="0.3">
      <c r="B30" s="590"/>
      <c r="C30" s="593"/>
      <c r="D30" s="298">
        <v>0</v>
      </c>
      <c r="E30" s="175" t="s">
        <v>518</v>
      </c>
      <c r="F30" s="175" t="s">
        <v>513</v>
      </c>
      <c r="G30" s="176" t="s">
        <v>588</v>
      </c>
      <c r="H30" s="338">
        <v>2</v>
      </c>
      <c r="I30" s="353" t="s">
        <v>518</v>
      </c>
      <c r="J30" s="177" t="s">
        <v>513</v>
      </c>
      <c r="K30" s="607" t="s">
        <v>594</v>
      </c>
      <c r="L30" s="177"/>
      <c r="M30" s="178"/>
      <c r="N30" s="177"/>
      <c r="O30" s="179"/>
      <c r="P30" s="177"/>
      <c r="Q30" s="178"/>
      <c r="R30" s="177"/>
      <c r="S30" s="179"/>
    </row>
    <row r="31" spans="2:19" ht="36.75" hidden="1" customHeight="1" outlineLevel="1" x14ac:dyDescent="0.3">
      <c r="B31" s="590"/>
      <c r="C31" s="593"/>
      <c r="D31" s="276" t="s">
        <v>370</v>
      </c>
      <c r="E31" s="172" t="s">
        <v>349</v>
      </c>
      <c r="F31" s="172" t="s">
        <v>371</v>
      </c>
      <c r="G31" s="173" t="s">
        <v>372</v>
      </c>
      <c r="H31" s="276" t="s">
        <v>370</v>
      </c>
      <c r="I31" s="172" t="s">
        <v>349</v>
      </c>
      <c r="J31" s="172" t="s">
        <v>371</v>
      </c>
      <c r="K31" s="608" t="s">
        <v>372</v>
      </c>
      <c r="L31" s="276" t="s">
        <v>370</v>
      </c>
      <c r="M31" s="172" t="s">
        <v>349</v>
      </c>
      <c r="N31" s="172" t="s">
        <v>371</v>
      </c>
      <c r="O31" s="173" t="s">
        <v>372</v>
      </c>
      <c r="P31" s="276" t="s">
        <v>370</v>
      </c>
      <c r="Q31" s="172" t="s">
        <v>349</v>
      </c>
      <c r="R31" s="172" t="s">
        <v>371</v>
      </c>
      <c r="S31" s="173" t="s">
        <v>372</v>
      </c>
    </row>
    <row r="32" spans="2:19" ht="30" hidden="1" customHeight="1" outlineLevel="1" x14ac:dyDescent="0.3">
      <c r="B32" s="590"/>
      <c r="C32" s="593"/>
      <c r="D32" s="174"/>
      <c r="E32" s="175"/>
      <c r="F32" s="175"/>
      <c r="G32" s="176"/>
      <c r="H32" s="177"/>
      <c r="I32" s="178"/>
      <c r="J32" s="177"/>
      <c r="K32" s="179"/>
      <c r="L32" s="177"/>
      <c r="M32" s="178"/>
      <c r="N32" s="177"/>
      <c r="O32" s="179"/>
      <c r="P32" s="177"/>
      <c r="Q32" s="178"/>
      <c r="R32" s="177"/>
      <c r="S32" s="179"/>
    </row>
    <row r="33" spans="2:19" ht="36" hidden="1" customHeight="1" outlineLevel="1" x14ac:dyDescent="0.3">
      <c r="B33" s="590"/>
      <c r="C33" s="593"/>
      <c r="D33" s="276" t="s">
        <v>370</v>
      </c>
      <c r="E33" s="172" t="s">
        <v>349</v>
      </c>
      <c r="F33" s="172" t="s">
        <v>371</v>
      </c>
      <c r="G33" s="173" t="s">
        <v>372</v>
      </c>
      <c r="H33" s="276" t="s">
        <v>370</v>
      </c>
      <c r="I33" s="172" t="s">
        <v>349</v>
      </c>
      <c r="J33" s="172" t="s">
        <v>371</v>
      </c>
      <c r="K33" s="173" t="s">
        <v>372</v>
      </c>
      <c r="L33" s="276" t="s">
        <v>370</v>
      </c>
      <c r="M33" s="172" t="s">
        <v>349</v>
      </c>
      <c r="N33" s="172" t="s">
        <v>371</v>
      </c>
      <c r="O33" s="173" t="s">
        <v>372</v>
      </c>
      <c r="P33" s="276" t="s">
        <v>370</v>
      </c>
      <c r="Q33" s="172" t="s">
        <v>349</v>
      </c>
      <c r="R33" s="172" t="s">
        <v>371</v>
      </c>
      <c r="S33" s="173" t="s">
        <v>372</v>
      </c>
    </row>
    <row r="34" spans="2:19" ht="30" hidden="1" customHeight="1" outlineLevel="1" x14ac:dyDescent="0.3">
      <c r="B34" s="590"/>
      <c r="C34" s="593"/>
      <c r="D34" s="174"/>
      <c r="E34" s="175"/>
      <c r="F34" s="175"/>
      <c r="G34" s="176"/>
      <c r="H34" s="177"/>
      <c r="I34" s="178"/>
      <c r="J34" s="177"/>
      <c r="K34" s="179"/>
      <c r="L34" s="177"/>
      <c r="M34" s="178"/>
      <c r="N34" s="177"/>
      <c r="O34" s="179"/>
      <c r="P34" s="177"/>
      <c r="Q34" s="178"/>
      <c r="R34" s="177"/>
      <c r="S34" s="179"/>
    </row>
    <row r="35" spans="2:19" ht="39" hidden="1" customHeight="1" outlineLevel="1" x14ac:dyDescent="0.3">
      <c r="B35" s="590"/>
      <c r="C35" s="593"/>
      <c r="D35" s="276" t="s">
        <v>370</v>
      </c>
      <c r="E35" s="172" t="s">
        <v>349</v>
      </c>
      <c r="F35" s="172" t="s">
        <v>371</v>
      </c>
      <c r="G35" s="173" t="s">
        <v>372</v>
      </c>
      <c r="H35" s="276" t="s">
        <v>370</v>
      </c>
      <c r="I35" s="172" t="s">
        <v>349</v>
      </c>
      <c r="J35" s="172" t="s">
        <v>371</v>
      </c>
      <c r="K35" s="173" t="s">
        <v>372</v>
      </c>
      <c r="L35" s="276" t="s">
        <v>370</v>
      </c>
      <c r="M35" s="172" t="s">
        <v>349</v>
      </c>
      <c r="N35" s="172" t="s">
        <v>371</v>
      </c>
      <c r="O35" s="173" t="s">
        <v>372</v>
      </c>
      <c r="P35" s="276" t="s">
        <v>370</v>
      </c>
      <c r="Q35" s="172" t="s">
        <v>349</v>
      </c>
      <c r="R35" s="172" t="s">
        <v>371</v>
      </c>
      <c r="S35" s="173" t="s">
        <v>372</v>
      </c>
    </row>
    <row r="36" spans="2:19" ht="30" hidden="1" customHeight="1" outlineLevel="1" x14ac:dyDescent="0.3">
      <c r="B36" s="590"/>
      <c r="C36" s="593"/>
      <c r="D36" s="174"/>
      <c r="E36" s="175"/>
      <c r="F36" s="175"/>
      <c r="G36" s="176"/>
      <c r="H36" s="177"/>
      <c r="I36" s="178"/>
      <c r="J36" s="177"/>
      <c r="K36" s="179"/>
      <c r="L36" s="177"/>
      <c r="M36" s="178"/>
      <c r="N36" s="177"/>
      <c r="O36" s="179"/>
      <c r="P36" s="177"/>
      <c r="Q36" s="178"/>
      <c r="R36" s="177"/>
      <c r="S36" s="179"/>
    </row>
    <row r="37" spans="2:19" ht="36.75" hidden="1" customHeight="1" outlineLevel="1" x14ac:dyDescent="0.3">
      <c r="B37" s="590"/>
      <c r="C37" s="593"/>
      <c r="D37" s="276" t="s">
        <v>370</v>
      </c>
      <c r="E37" s="172" t="s">
        <v>349</v>
      </c>
      <c r="F37" s="172" t="s">
        <v>371</v>
      </c>
      <c r="G37" s="173" t="s">
        <v>372</v>
      </c>
      <c r="H37" s="276" t="s">
        <v>370</v>
      </c>
      <c r="I37" s="172" t="s">
        <v>349</v>
      </c>
      <c r="J37" s="172" t="s">
        <v>371</v>
      </c>
      <c r="K37" s="173" t="s">
        <v>372</v>
      </c>
      <c r="L37" s="276" t="s">
        <v>370</v>
      </c>
      <c r="M37" s="172" t="s">
        <v>349</v>
      </c>
      <c r="N37" s="172" t="s">
        <v>371</v>
      </c>
      <c r="O37" s="173" t="s">
        <v>372</v>
      </c>
      <c r="P37" s="276" t="s">
        <v>370</v>
      </c>
      <c r="Q37" s="172" t="s">
        <v>349</v>
      </c>
      <c r="R37" s="172" t="s">
        <v>371</v>
      </c>
      <c r="S37" s="173" t="s">
        <v>372</v>
      </c>
    </row>
    <row r="38" spans="2:19" ht="30" hidden="1" customHeight="1" outlineLevel="1" x14ac:dyDescent="0.3">
      <c r="B38" s="591"/>
      <c r="C38" s="594"/>
      <c r="D38" s="174"/>
      <c r="E38" s="175"/>
      <c r="F38" s="175"/>
      <c r="G38" s="176"/>
      <c r="H38" s="177"/>
      <c r="I38" s="178"/>
      <c r="J38" s="177"/>
      <c r="K38" s="179"/>
      <c r="L38" s="177"/>
      <c r="M38" s="178"/>
      <c r="N38" s="177"/>
      <c r="O38" s="179"/>
      <c r="P38" s="177"/>
      <c r="Q38" s="178"/>
      <c r="R38" s="177"/>
      <c r="S38" s="179"/>
    </row>
    <row r="39" spans="2:19" ht="30" customHeight="1" collapsed="1" x14ac:dyDescent="0.3">
      <c r="B39" s="589" t="s">
        <v>373</v>
      </c>
      <c r="C39" s="589" t="s">
        <v>374</v>
      </c>
      <c r="D39" s="172" t="s">
        <v>375</v>
      </c>
      <c r="E39" s="172" t="s">
        <v>376</v>
      </c>
      <c r="F39" s="151" t="s">
        <v>377</v>
      </c>
      <c r="G39" s="180" t="s">
        <v>457</v>
      </c>
      <c r="H39" s="172" t="s">
        <v>375</v>
      </c>
      <c r="I39" s="172" t="s">
        <v>376</v>
      </c>
      <c r="J39" s="151" t="s">
        <v>377</v>
      </c>
      <c r="K39" s="181" t="s">
        <v>457</v>
      </c>
      <c r="L39" s="172" t="s">
        <v>375</v>
      </c>
      <c r="M39" s="172" t="s">
        <v>376</v>
      </c>
      <c r="N39" s="151" t="s">
        <v>377</v>
      </c>
      <c r="O39" s="181"/>
      <c r="P39" s="172" t="s">
        <v>375</v>
      </c>
      <c r="Q39" s="172" t="s">
        <v>376</v>
      </c>
      <c r="R39" s="151" t="s">
        <v>377</v>
      </c>
      <c r="S39" s="181"/>
    </row>
    <row r="40" spans="2:19" ht="30" customHeight="1" x14ac:dyDescent="0.3">
      <c r="B40" s="590"/>
      <c r="C40" s="590"/>
      <c r="D40" s="597">
        <v>0</v>
      </c>
      <c r="E40" s="597" t="s">
        <v>587</v>
      </c>
      <c r="F40" s="151" t="s">
        <v>378</v>
      </c>
      <c r="G40" s="182" t="s">
        <v>524</v>
      </c>
      <c r="H40" s="599">
        <v>2</v>
      </c>
      <c r="I40" s="599" t="s">
        <v>587</v>
      </c>
      <c r="J40" s="151" t="s">
        <v>378</v>
      </c>
      <c r="K40" s="183" t="s">
        <v>524</v>
      </c>
      <c r="L40" s="599"/>
      <c r="M40" s="599"/>
      <c r="N40" s="151" t="s">
        <v>378</v>
      </c>
      <c r="O40" s="183"/>
      <c r="P40" s="599"/>
      <c r="Q40" s="599"/>
      <c r="R40" s="151" t="s">
        <v>378</v>
      </c>
      <c r="S40" s="183"/>
    </row>
    <row r="41" spans="2:19" ht="30" customHeight="1" x14ac:dyDescent="0.3">
      <c r="B41" s="590"/>
      <c r="C41" s="590"/>
      <c r="D41" s="598"/>
      <c r="E41" s="598"/>
      <c r="F41" s="151" t="s">
        <v>379</v>
      </c>
      <c r="G41" s="176">
        <v>0</v>
      </c>
      <c r="H41" s="600"/>
      <c r="I41" s="600"/>
      <c r="J41" s="151" t="s">
        <v>379</v>
      </c>
      <c r="K41" s="179">
        <v>10</v>
      </c>
      <c r="L41" s="600"/>
      <c r="M41" s="600"/>
      <c r="N41" s="151" t="s">
        <v>379</v>
      </c>
      <c r="O41" s="179"/>
      <c r="P41" s="600"/>
      <c r="Q41" s="600"/>
      <c r="R41" s="151" t="s">
        <v>379</v>
      </c>
      <c r="S41" s="179"/>
    </row>
    <row r="42" spans="2:19" ht="30" customHeight="1" outlineLevel="1" x14ac:dyDescent="0.3">
      <c r="B42" s="590"/>
      <c r="C42" s="590"/>
      <c r="D42" s="172" t="s">
        <v>375</v>
      </c>
      <c r="E42" s="172" t="s">
        <v>376</v>
      </c>
      <c r="F42" s="151" t="s">
        <v>377</v>
      </c>
      <c r="G42" s="180" t="s">
        <v>462</v>
      </c>
      <c r="H42" s="172" t="s">
        <v>375</v>
      </c>
      <c r="I42" s="172" t="s">
        <v>376</v>
      </c>
      <c r="J42" s="151" t="s">
        <v>377</v>
      </c>
      <c r="K42" s="181" t="s">
        <v>462</v>
      </c>
      <c r="L42" s="172" t="s">
        <v>375</v>
      </c>
      <c r="M42" s="172" t="s">
        <v>376</v>
      </c>
      <c r="N42" s="151" t="s">
        <v>377</v>
      </c>
      <c r="O42" s="181"/>
      <c r="P42" s="172" t="s">
        <v>375</v>
      </c>
      <c r="Q42" s="172" t="s">
        <v>376</v>
      </c>
      <c r="R42" s="151" t="s">
        <v>377</v>
      </c>
      <c r="S42" s="181"/>
    </row>
    <row r="43" spans="2:19" ht="30" customHeight="1" outlineLevel="1" x14ac:dyDescent="0.3">
      <c r="B43" s="590"/>
      <c r="C43" s="590"/>
      <c r="D43" s="597">
        <v>0</v>
      </c>
      <c r="E43" s="597" t="s">
        <v>593</v>
      </c>
      <c r="F43" s="151" t="s">
        <v>378</v>
      </c>
      <c r="G43" s="182" t="s">
        <v>524</v>
      </c>
      <c r="H43" s="599">
        <v>2</v>
      </c>
      <c r="I43" s="601" t="s">
        <v>593</v>
      </c>
      <c r="J43" s="151" t="s">
        <v>378</v>
      </c>
      <c r="K43" s="183" t="s">
        <v>524</v>
      </c>
      <c r="L43" s="599"/>
      <c r="M43" s="599"/>
      <c r="N43" s="151" t="s">
        <v>378</v>
      </c>
      <c r="O43" s="183"/>
      <c r="P43" s="599"/>
      <c r="Q43" s="599"/>
      <c r="R43" s="151" t="s">
        <v>378</v>
      </c>
      <c r="S43" s="183"/>
    </row>
    <row r="44" spans="2:19" ht="30" customHeight="1" outlineLevel="1" x14ac:dyDescent="0.3">
      <c r="B44" s="590"/>
      <c r="C44" s="590"/>
      <c r="D44" s="598"/>
      <c r="E44" s="598"/>
      <c r="F44" s="151" t="s">
        <v>379</v>
      </c>
      <c r="G44" s="176">
        <v>0</v>
      </c>
      <c r="H44" s="600"/>
      <c r="I44" s="602"/>
      <c r="J44" s="151" t="s">
        <v>379</v>
      </c>
      <c r="K44" s="179">
        <v>10</v>
      </c>
      <c r="L44" s="600"/>
      <c r="M44" s="600"/>
      <c r="N44" s="151" t="s">
        <v>379</v>
      </c>
      <c r="O44" s="179"/>
      <c r="P44" s="600"/>
      <c r="Q44" s="600"/>
      <c r="R44" s="151" t="s">
        <v>379</v>
      </c>
      <c r="S44" s="179"/>
    </row>
    <row r="45" spans="2:19" ht="30" customHeight="1" outlineLevel="1" x14ac:dyDescent="0.3">
      <c r="B45" s="590"/>
      <c r="C45" s="590"/>
      <c r="D45" s="172" t="s">
        <v>375</v>
      </c>
      <c r="E45" s="172" t="s">
        <v>376</v>
      </c>
      <c r="F45" s="151" t="s">
        <v>377</v>
      </c>
      <c r="G45" s="180" t="s">
        <v>468</v>
      </c>
      <c r="H45" s="172" t="s">
        <v>375</v>
      </c>
      <c r="I45" s="172" t="s">
        <v>376</v>
      </c>
      <c r="J45" s="151" t="s">
        <v>377</v>
      </c>
      <c r="K45" s="181" t="s">
        <v>468</v>
      </c>
      <c r="L45" s="172" t="s">
        <v>375</v>
      </c>
      <c r="M45" s="172" t="s">
        <v>376</v>
      </c>
      <c r="N45" s="151" t="s">
        <v>377</v>
      </c>
      <c r="O45" s="181"/>
      <c r="P45" s="172" t="s">
        <v>375</v>
      </c>
      <c r="Q45" s="172" t="s">
        <v>376</v>
      </c>
      <c r="R45" s="151" t="s">
        <v>377</v>
      </c>
      <c r="S45" s="181"/>
    </row>
    <row r="46" spans="2:19" ht="30" customHeight="1" outlineLevel="1" x14ac:dyDescent="0.3">
      <c r="B46" s="590"/>
      <c r="C46" s="590"/>
      <c r="D46" s="597">
        <v>0</v>
      </c>
      <c r="E46" s="597" t="s">
        <v>587</v>
      </c>
      <c r="F46" s="151" t="s">
        <v>378</v>
      </c>
      <c r="G46" s="182" t="s">
        <v>524</v>
      </c>
      <c r="H46" s="599">
        <v>2</v>
      </c>
      <c r="I46" s="599" t="s">
        <v>587</v>
      </c>
      <c r="J46" s="151" t="s">
        <v>378</v>
      </c>
      <c r="K46" s="183" t="s">
        <v>524</v>
      </c>
      <c r="L46" s="599"/>
      <c r="M46" s="599"/>
      <c r="N46" s="151" t="s">
        <v>378</v>
      </c>
      <c r="O46" s="183"/>
      <c r="P46" s="599"/>
      <c r="Q46" s="599"/>
      <c r="R46" s="151" t="s">
        <v>378</v>
      </c>
      <c r="S46" s="183"/>
    </row>
    <row r="47" spans="2:19" ht="30" customHeight="1" outlineLevel="1" x14ac:dyDescent="0.3">
      <c r="B47" s="590"/>
      <c r="C47" s="590"/>
      <c r="D47" s="598"/>
      <c r="E47" s="598"/>
      <c r="F47" s="151" t="s">
        <v>379</v>
      </c>
      <c r="G47" s="176">
        <v>0</v>
      </c>
      <c r="H47" s="600"/>
      <c r="I47" s="600"/>
      <c r="J47" s="151" t="s">
        <v>379</v>
      </c>
      <c r="K47" s="179">
        <v>2</v>
      </c>
      <c r="L47" s="600"/>
      <c r="M47" s="600"/>
      <c r="N47" s="151" t="s">
        <v>379</v>
      </c>
      <c r="O47" s="179"/>
      <c r="P47" s="600"/>
      <c r="Q47" s="600"/>
      <c r="R47" s="151" t="s">
        <v>379</v>
      </c>
      <c r="S47" s="179"/>
    </row>
    <row r="48" spans="2:19" ht="30" customHeight="1" outlineLevel="1" x14ac:dyDescent="0.3">
      <c r="B48" s="590"/>
      <c r="C48" s="590"/>
      <c r="D48" s="172" t="s">
        <v>375</v>
      </c>
      <c r="E48" s="172" t="s">
        <v>376</v>
      </c>
      <c r="F48" s="151" t="s">
        <v>377</v>
      </c>
      <c r="G48" s="180"/>
      <c r="H48" s="172" t="s">
        <v>375</v>
      </c>
      <c r="I48" s="172" t="s">
        <v>376</v>
      </c>
      <c r="J48" s="151" t="s">
        <v>377</v>
      </c>
      <c r="K48" s="181"/>
      <c r="L48" s="172" t="s">
        <v>375</v>
      </c>
      <c r="M48" s="172" t="s">
        <v>376</v>
      </c>
      <c r="N48" s="151" t="s">
        <v>377</v>
      </c>
      <c r="O48" s="181"/>
      <c r="P48" s="172" t="s">
        <v>375</v>
      </c>
      <c r="Q48" s="172" t="s">
        <v>376</v>
      </c>
      <c r="R48" s="151" t="s">
        <v>377</v>
      </c>
      <c r="S48" s="181"/>
    </row>
    <row r="49" spans="2:19" ht="30" customHeight="1" outlineLevel="1" x14ac:dyDescent="0.3">
      <c r="B49" s="590"/>
      <c r="C49" s="590"/>
      <c r="D49" s="597"/>
      <c r="E49" s="597"/>
      <c r="F49" s="151" t="s">
        <v>378</v>
      </c>
      <c r="G49" s="182"/>
      <c r="H49" s="599"/>
      <c r="I49" s="599"/>
      <c r="J49" s="151" t="s">
        <v>378</v>
      </c>
      <c r="K49" s="183"/>
      <c r="L49" s="599"/>
      <c r="M49" s="599"/>
      <c r="N49" s="151" t="s">
        <v>378</v>
      </c>
      <c r="O49" s="183"/>
      <c r="P49" s="599"/>
      <c r="Q49" s="599"/>
      <c r="R49" s="151" t="s">
        <v>378</v>
      </c>
      <c r="S49" s="183"/>
    </row>
    <row r="50" spans="2:19" ht="30" customHeight="1" outlineLevel="1" x14ac:dyDescent="0.3">
      <c r="B50" s="591"/>
      <c r="C50" s="591"/>
      <c r="D50" s="598"/>
      <c r="E50" s="598"/>
      <c r="F50" s="151" t="s">
        <v>379</v>
      </c>
      <c r="G50" s="176"/>
      <c r="H50" s="600"/>
      <c r="I50" s="600"/>
      <c r="J50" s="151" t="s">
        <v>379</v>
      </c>
      <c r="K50" s="179"/>
      <c r="L50" s="600"/>
      <c r="M50" s="600"/>
      <c r="N50" s="151" t="s">
        <v>379</v>
      </c>
      <c r="O50" s="179"/>
      <c r="P50" s="600"/>
      <c r="Q50" s="600"/>
      <c r="R50" s="151" t="s">
        <v>379</v>
      </c>
      <c r="S50" s="179"/>
    </row>
    <row r="51" spans="2:19" ht="30" customHeight="1" thickBot="1" x14ac:dyDescent="0.35">
      <c r="C51" s="184"/>
      <c r="D51" s="185"/>
    </row>
    <row r="52" spans="2:19" ht="30" customHeight="1" thickBot="1" x14ac:dyDescent="0.35">
      <c r="D52" s="574" t="s">
        <v>350</v>
      </c>
      <c r="E52" s="575"/>
      <c r="F52" s="575"/>
      <c r="G52" s="576"/>
      <c r="H52" s="574" t="s">
        <v>351</v>
      </c>
      <c r="I52" s="575"/>
      <c r="J52" s="575"/>
      <c r="K52" s="576"/>
      <c r="L52" s="574" t="s">
        <v>352</v>
      </c>
      <c r="M52" s="575"/>
      <c r="N52" s="575"/>
      <c r="O52" s="576"/>
      <c r="P52" s="574" t="s">
        <v>353</v>
      </c>
      <c r="Q52" s="575"/>
      <c r="R52" s="575"/>
      <c r="S52" s="576"/>
    </row>
    <row r="53" spans="2:19" ht="30" customHeight="1" x14ac:dyDescent="0.3">
      <c r="B53" s="577" t="s">
        <v>380</v>
      </c>
      <c r="C53" s="577" t="s">
        <v>381</v>
      </c>
      <c r="D53" s="611" t="s">
        <v>382</v>
      </c>
      <c r="E53" s="612"/>
      <c r="F53" s="186" t="s">
        <v>349</v>
      </c>
      <c r="G53" s="187" t="s">
        <v>383</v>
      </c>
      <c r="H53" s="611" t="s">
        <v>382</v>
      </c>
      <c r="I53" s="612"/>
      <c r="J53" s="186" t="s">
        <v>349</v>
      </c>
      <c r="K53" s="187" t="s">
        <v>383</v>
      </c>
      <c r="L53" s="611" t="s">
        <v>382</v>
      </c>
      <c r="M53" s="612"/>
      <c r="N53" s="186" t="s">
        <v>349</v>
      </c>
      <c r="O53" s="187" t="s">
        <v>383</v>
      </c>
      <c r="P53" s="611" t="s">
        <v>382</v>
      </c>
      <c r="Q53" s="612"/>
      <c r="R53" s="186" t="s">
        <v>349</v>
      </c>
      <c r="S53" s="187" t="s">
        <v>383</v>
      </c>
    </row>
    <row r="54" spans="2:19" ht="45" customHeight="1" x14ac:dyDescent="0.3">
      <c r="B54" s="578"/>
      <c r="C54" s="578"/>
      <c r="D54" s="168" t="s">
        <v>359</v>
      </c>
      <c r="E54" s="299">
        <v>0</v>
      </c>
      <c r="F54" s="603" t="s">
        <v>518</v>
      </c>
      <c r="G54" s="605" t="s">
        <v>565</v>
      </c>
      <c r="H54" s="168" t="s">
        <v>359</v>
      </c>
      <c r="I54" s="299">
        <v>50</v>
      </c>
      <c r="J54" s="595" t="s">
        <v>518</v>
      </c>
      <c r="K54" s="613" t="s">
        <v>547</v>
      </c>
      <c r="L54" s="168" t="s">
        <v>359</v>
      </c>
      <c r="M54" s="169"/>
      <c r="N54" s="585"/>
      <c r="O54" s="587"/>
      <c r="P54" s="168" t="s">
        <v>359</v>
      </c>
      <c r="Q54" s="169"/>
      <c r="R54" s="585"/>
      <c r="S54" s="587"/>
    </row>
    <row r="55" spans="2:19" ht="45" customHeight="1" x14ac:dyDescent="0.3">
      <c r="B55" s="579"/>
      <c r="C55" s="579"/>
      <c r="D55" s="170" t="s">
        <v>367</v>
      </c>
      <c r="E55" s="171"/>
      <c r="F55" s="604"/>
      <c r="G55" s="606"/>
      <c r="H55" s="170" t="s">
        <v>367</v>
      </c>
      <c r="I55" s="171">
        <v>0.51</v>
      </c>
      <c r="J55" s="596"/>
      <c r="K55" s="614"/>
      <c r="L55" s="170" t="s">
        <v>367</v>
      </c>
      <c r="M55" s="171"/>
      <c r="N55" s="586"/>
      <c r="O55" s="588"/>
      <c r="P55" s="170" t="s">
        <v>367</v>
      </c>
      <c r="Q55" s="171"/>
      <c r="R55" s="586"/>
      <c r="S55" s="588"/>
    </row>
    <row r="56" spans="2:19" ht="30" customHeight="1" x14ac:dyDescent="0.3">
      <c r="B56" s="589" t="s">
        <v>384</v>
      </c>
      <c r="C56" s="589" t="s">
        <v>385</v>
      </c>
      <c r="D56" s="172" t="s">
        <v>386</v>
      </c>
      <c r="E56" s="269" t="s">
        <v>387</v>
      </c>
      <c r="F56" s="609" t="s">
        <v>388</v>
      </c>
      <c r="G56" s="610"/>
      <c r="H56" s="172" t="s">
        <v>386</v>
      </c>
      <c r="I56" s="269" t="s">
        <v>387</v>
      </c>
      <c r="J56" s="609" t="s">
        <v>388</v>
      </c>
      <c r="K56" s="610"/>
      <c r="L56" s="172" t="s">
        <v>386</v>
      </c>
      <c r="M56" s="269" t="s">
        <v>387</v>
      </c>
      <c r="N56" s="609" t="s">
        <v>388</v>
      </c>
      <c r="O56" s="610"/>
      <c r="P56" s="172" t="s">
        <v>386</v>
      </c>
      <c r="Q56" s="269" t="s">
        <v>387</v>
      </c>
      <c r="R56" s="609" t="s">
        <v>388</v>
      </c>
      <c r="S56" s="610"/>
    </row>
    <row r="57" spans="2:19" ht="30" customHeight="1" x14ac:dyDescent="0.3">
      <c r="B57" s="590"/>
      <c r="C57" s="591"/>
      <c r="D57" s="188">
        <v>0</v>
      </c>
      <c r="E57" s="189"/>
      <c r="F57" s="615" t="s">
        <v>507</v>
      </c>
      <c r="G57" s="616"/>
      <c r="H57" s="190">
        <v>50</v>
      </c>
      <c r="I57" s="191">
        <v>0.51</v>
      </c>
      <c r="J57" s="617" t="s">
        <v>507</v>
      </c>
      <c r="K57" s="618"/>
      <c r="L57" s="190"/>
      <c r="M57" s="191"/>
      <c r="N57" s="617"/>
      <c r="O57" s="618"/>
      <c r="P57" s="190"/>
      <c r="Q57" s="191"/>
      <c r="R57" s="617"/>
      <c r="S57" s="618"/>
    </row>
    <row r="58" spans="2:19" ht="30" customHeight="1" x14ac:dyDescent="0.3">
      <c r="B58" s="590"/>
      <c r="C58" s="589" t="s">
        <v>389</v>
      </c>
      <c r="D58" s="192" t="s">
        <v>388</v>
      </c>
      <c r="E58" s="268" t="s">
        <v>371</v>
      </c>
      <c r="F58" s="172" t="s">
        <v>349</v>
      </c>
      <c r="G58" s="273" t="s">
        <v>383</v>
      </c>
      <c r="H58" s="192" t="s">
        <v>388</v>
      </c>
      <c r="I58" s="268" t="s">
        <v>371</v>
      </c>
      <c r="J58" s="172" t="s">
        <v>349</v>
      </c>
      <c r="K58" s="273" t="s">
        <v>383</v>
      </c>
      <c r="L58" s="192" t="s">
        <v>388</v>
      </c>
      <c r="M58" s="268" t="s">
        <v>371</v>
      </c>
      <c r="N58" s="172" t="s">
        <v>349</v>
      </c>
      <c r="O58" s="273" t="s">
        <v>383</v>
      </c>
      <c r="P58" s="192" t="s">
        <v>388</v>
      </c>
      <c r="Q58" s="268" t="s">
        <v>371</v>
      </c>
      <c r="R58" s="172" t="s">
        <v>349</v>
      </c>
      <c r="S58" s="273" t="s">
        <v>383</v>
      </c>
    </row>
    <row r="59" spans="2:19" ht="30" customHeight="1" x14ac:dyDescent="0.3">
      <c r="B59" s="591"/>
      <c r="C59" s="622"/>
      <c r="D59" s="188" t="s">
        <v>507</v>
      </c>
      <c r="E59" s="291" t="s">
        <v>529</v>
      </c>
      <c r="F59" s="175" t="s">
        <v>518</v>
      </c>
      <c r="G59" s="193" t="s">
        <v>565</v>
      </c>
      <c r="H59" s="190" t="s">
        <v>507</v>
      </c>
      <c r="I59" s="292" t="s">
        <v>524</v>
      </c>
      <c r="J59" s="177" t="s">
        <v>518</v>
      </c>
      <c r="K59" s="196" t="s">
        <v>547</v>
      </c>
      <c r="L59" s="194"/>
      <c r="M59" s="195"/>
      <c r="N59" s="177"/>
      <c r="O59" s="196"/>
      <c r="P59" s="194"/>
      <c r="Q59" s="195"/>
      <c r="R59" s="177"/>
      <c r="S59" s="196"/>
    </row>
    <row r="60" spans="2:19" ht="30" customHeight="1" thickBot="1" x14ac:dyDescent="0.35">
      <c r="B60" s="164"/>
      <c r="C60" s="197"/>
      <c r="D60" s="185"/>
    </row>
    <row r="61" spans="2:19" ht="30" customHeight="1" thickBot="1" x14ac:dyDescent="0.35">
      <c r="B61" s="164"/>
      <c r="C61" s="164"/>
      <c r="D61" s="574" t="s">
        <v>350</v>
      </c>
      <c r="E61" s="575"/>
      <c r="F61" s="575"/>
      <c r="G61" s="575"/>
      <c r="H61" s="574" t="s">
        <v>351</v>
      </c>
      <c r="I61" s="575"/>
      <c r="J61" s="575"/>
      <c r="K61" s="576"/>
      <c r="L61" s="575" t="s">
        <v>352</v>
      </c>
      <c r="M61" s="575"/>
      <c r="N61" s="575"/>
      <c r="O61" s="575"/>
      <c r="P61" s="574" t="s">
        <v>353</v>
      </c>
      <c r="Q61" s="575"/>
      <c r="R61" s="575"/>
      <c r="S61" s="576"/>
    </row>
    <row r="62" spans="2:19" ht="30" customHeight="1" x14ac:dyDescent="0.3">
      <c r="B62" s="577" t="s">
        <v>390</v>
      </c>
      <c r="C62" s="577" t="s">
        <v>391</v>
      </c>
      <c r="D62" s="583" t="s">
        <v>392</v>
      </c>
      <c r="E62" s="584"/>
      <c r="F62" s="611" t="s">
        <v>349</v>
      </c>
      <c r="G62" s="619"/>
      <c r="H62" s="620" t="s">
        <v>392</v>
      </c>
      <c r="I62" s="584"/>
      <c r="J62" s="611" t="s">
        <v>349</v>
      </c>
      <c r="K62" s="621"/>
      <c r="L62" s="620" t="s">
        <v>392</v>
      </c>
      <c r="M62" s="584"/>
      <c r="N62" s="611" t="s">
        <v>349</v>
      </c>
      <c r="O62" s="621"/>
      <c r="P62" s="620" t="s">
        <v>392</v>
      </c>
      <c r="Q62" s="584"/>
      <c r="R62" s="611" t="s">
        <v>349</v>
      </c>
      <c r="S62" s="621"/>
    </row>
    <row r="63" spans="2:19" ht="36.75" customHeight="1" x14ac:dyDescent="0.3">
      <c r="B63" s="579"/>
      <c r="C63" s="579"/>
      <c r="D63" s="630">
        <v>0</v>
      </c>
      <c r="E63" s="631"/>
      <c r="F63" s="632" t="s">
        <v>534</v>
      </c>
      <c r="G63" s="633"/>
      <c r="H63" s="630">
        <v>0.8</v>
      </c>
      <c r="I63" s="572"/>
      <c r="J63" s="629" t="s">
        <v>534</v>
      </c>
      <c r="K63" s="624"/>
      <c r="L63" s="571"/>
      <c r="M63" s="572"/>
      <c r="N63" s="625"/>
      <c r="O63" s="626"/>
      <c r="P63" s="571"/>
      <c r="Q63" s="572"/>
      <c r="R63" s="625"/>
      <c r="S63" s="626"/>
    </row>
    <row r="64" spans="2:19" ht="45" customHeight="1" x14ac:dyDescent="0.3">
      <c r="B64" s="589" t="s">
        <v>393</v>
      </c>
      <c r="C64" s="589" t="s">
        <v>394</v>
      </c>
      <c r="D64" s="172" t="s">
        <v>395</v>
      </c>
      <c r="E64" s="172" t="s">
        <v>396</v>
      </c>
      <c r="F64" s="609" t="s">
        <v>397</v>
      </c>
      <c r="G64" s="610"/>
      <c r="H64" s="198" t="s">
        <v>395</v>
      </c>
      <c r="I64" s="172" t="s">
        <v>396</v>
      </c>
      <c r="J64" s="627" t="s">
        <v>397</v>
      </c>
      <c r="K64" s="610"/>
      <c r="L64" s="198" t="s">
        <v>395</v>
      </c>
      <c r="M64" s="172" t="s">
        <v>396</v>
      </c>
      <c r="N64" s="627" t="s">
        <v>397</v>
      </c>
      <c r="O64" s="610"/>
      <c r="P64" s="198" t="s">
        <v>395</v>
      </c>
      <c r="Q64" s="172" t="s">
        <v>396</v>
      </c>
      <c r="R64" s="627" t="s">
        <v>397</v>
      </c>
      <c r="S64" s="610"/>
    </row>
    <row r="65" spans="2:19" ht="27" customHeight="1" x14ac:dyDescent="0.3">
      <c r="B65" s="591"/>
      <c r="C65" s="591"/>
      <c r="D65" s="189">
        <v>0</v>
      </c>
      <c r="E65" s="189"/>
      <c r="F65" s="628" t="s">
        <v>572</v>
      </c>
      <c r="G65" s="628"/>
      <c r="H65" s="190">
        <v>19867</v>
      </c>
      <c r="I65" s="191">
        <v>0.51</v>
      </c>
      <c r="J65" s="629" t="s">
        <v>538</v>
      </c>
      <c r="K65" s="624"/>
      <c r="L65" s="190"/>
      <c r="M65" s="191"/>
      <c r="N65" s="623"/>
      <c r="O65" s="624"/>
      <c r="P65" s="190"/>
      <c r="Q65" s="191"/>
      <c r="R65" s="623"/>
      <c r="S65" s="624"/>
    </row>
    <row r="66" spans="2:19" ht="33.75" customHeight="1" thickBot="1" x14ac:dyDescent="0.35">
      <c r="B66" s="164"/>
      <c r="C66" s="164"/>
    </row>
    <row r="67" spans="2:19" ht="37.5" customHeight="1" thickBot="1" x14ac:dyDescent="0.35">
      <c r="B67" s="164"/>
      <c r="C67" s="164"/>
      <c r="D67" s="574" t="s">
        <v>350</v>
      </c>
      <c r="E67" s="575"/>
      <c r="F67" s="575"/>
      <c r="G67" s="576"/>
      <c r="H67" s="575" t="s">
        <v>351</v>
      </c>
      <c r="I67" s="575"/>
      <c r="J67" s="575"/>
      <c r="K67" s="576"/>
      <c r="L67" s="575" t="s">
        <v>352</v>
      </c>
      <c r="M67" s="575"/>
      <c r="N67" s="575"/>
      <c r="O67" s="575"/>
      <c r="P67" s="575" t="s">
        <v>351</v>
      </c>
      <c r="Q67" s="575"/>
      <c r="R67" s="575"/>
      <c r="S67" s="576"/>
    </row>
    <row r="68" spans="2:19" ht="37.5" customHeight="1" x14ac:dyDescent="0.3">
      <c r="B68" s="577" t="s">
        <v>398</v>
      </c>
      <c r="C68" s="577" t="s">
        <v>399</v>
      </c>
      <c r="D68" s="199" t="s">
        <v>400</v>
      </c>
      <c r="E68" s="186" t="s">
        <v>401</v>
      </c>
      <c r="F68" s="611" t="s">
        <v>402</v>
      </c>
      <c r="G68" s="621"/>
      <c r="H68" s="199" t="s">
        <v>400</v>
      </c>
      <c r="I68" s="186" t="s">
        <v>401</v>
      </c>
      <c r="J68" s="611" t="s">
        <v>402</v>
      </c>
      <c r="K68" s="621"/>
      <c r="L68" s="199" t="s">
        <v>400</v>
      </c>
      <c r="M68" s="186" t="s">
        <v>401</v>
      </c>
      <c r="N68" s="611" t="s">
        <v>402</v>
      </c>
      <c r="O68" s="621"/>
      <c r="P68" s="199" t="s">
        <v>400</v>
      </c>
      <c r="Q68" s="186" t="s">
        <v>401</v>
      </c>
      <c r="R68" s="611" t="s">
        <v>402</v>
      </c>
      <c r="S68" s="621"/>
    </row>
    <row r="69" spans="2:19" ht="44.25" customHeight="1" x14ac:dyDescent="0.3">
      <c r="B69" s="578"/>
      <c r="C69" s="579"/>
      <c r="D69" s="200" t="s">
        <v>518</v>
      </c>
      <c r="E69" s="201" t="s">
        <v>529</v>
      </c>
      <c r="F69" s="635" t="s">
        <v>573</v>
      </c>
      <c r="G69" s="636"/>
      <c r="H69" s="202" t="s">
        <v>518</v>
      </c>
      <c r="I69" s="203" t="s">
        <v>529</v>
      </c>
      <c r="J69" s="629" t="s">
        <v>549</v>
      </c>
      <c r="K69" s="624"/>
      <c r="L69" s="202"/>
      <c r="M69" s="203"/>
      <c r="N69" s="683"/>
      <c r="O69" s="684"/>
      <c r="P69" s="202"/>
      <c r="Q69" s="203"/>
      <c r="R69" s="683"/>
      <c r="S69" s="684"/>
    </row>
    <row r="70" spans="2:19" ht="36.75" customHeight="1" x14ac:dyDescent="0.3">
      <c r="B70" s="578"/>
      <c r="C70" s="577" t="s">
        <v>403</v>
      </c>
      <c r="D70" s="172" t="s">
        <v>349</v>
      </c>
      <c r="E70" s="276" t="s">
        <v>404</v>
      </c>
      <c r="F70" s="609" t="s">
        <v>405</v>
      </c>
      <c r="G70" s="610"/>
      <c r="H70" s="172" t="s">
        <v>349</v>
      </c>
      <c r="I70" s="276" t="s">
        <v>404</v>
      </c>
      <c r="J70" s="609" t="s">
        <v>405</v>
      </c>
      <c r="K70" s="610"/>
      <c r="L70" s="172" t="s">
        <v>349</v>
      </c>
      <c r="M70" s="276" t="s">
        <v>404</v>
      </c>
      <c r="N70" s="609" t="s">
        <v>405</v>
      </c>
      <c r="O70" s="610"/>
      <c r="P70" s="172" t="s">
        <v>349</v>
      </c>
      <c r="Q70" s="276" t="s">
        <v>404</v>
      </c>
      <c r="R70" s="609" t="s">
        <v>405</v>
      </c>
      <c r="S70" s="610"/>
    </row>
    <row r="71" spans="2:19" ht="44.4" customHeight="1" x14ac:dyDescent="0.3">
      <c r="B71" s="578"/>
      <c r="C71" s="578"/>
      <c r="D71" s="175" t="s">
        <v>518</v>
      </c>
      <c r="E71" s="201" t="s">
        <v>855</v>
      </c>
      <c r="F71" s="632" t="s">
        <v>574</v>
      </c>
      <c r="G71" s="634"/>
      <c r="H71" s="177" t="s">
        <v>518</v>
      </c>
      <c r="I71" s="354" t="s">
        <v>855</v>
      </c>
      <c r="J71" s="629" t="s">
        <v>550</v>
      </c>
      <c r="K71" s="624"/>
      <c r="L71" s="177"/>
      <c r="M71" s="203"/>
      <c r="N71" s="625"/>
      <c r="O71" s="626"/>
      <c r="P71" s="177"/>
      <c r="Q71" s="203"/>
      <c r="R71" s="625"/>
      <c r="S71" s="626"/>
    </row>
    <row r="72" spans="2:19" ht="30" customHeight="1" outlineLevel="1" x14ac:dyDescent="0.3">
      <c r="B72" s="578"/>
      <c r="C72" s="578"/>
      <c r="D72" s="175"/>
      <c r="E72" s="201"/>
      <c r="F72" s="632"/>
      <c r="G72" s="634"/>
      <c r="H72" s="177"/>
      <c r="I72" s="203"/>
      <c r="J72" s="625"/>
      <c r="K72" s="626"/>
      <c r="L72" s="177"/>
      <c r="M72" s="203"/>
      <c r="N72" s="625"/>
      <c r="O72" s="626"/>
      <c r="P72" s="177"/>
      <c r="Q72" s="203"/>
      <c r="R72" s="625"/>
      <c r="S72" s="626"/>
    </row>
    <row r="73" spans="2:19" ht="30" customHeight="1" outlineLevel="1" x14ac:dyDescent="0.3">
      <c r="B73" s="578"/>
      <c r="C73" s="578"/>
      <c r="D73" s="175"/>
      <c r="E73" s="201"/>
      <c r="F73" s="632"/>
      <c r="G73" s="634"/>
      <c r="H73" s="177"/>
      <c r="I73" s="203"/>
      <c r="J73" s="625"/>
      <c r="K73" s="626"/>
      <c r="L73" s="177"/>
      <c r="M73" s="203"/>
      <c r="N73" s="625"/>
      <c r="O73" s="626"/>
      <c r="P73" s="177"/>
      <c r="Q73" s="203"/>
      <c r="R73" s="625"/>
      <c r="S73" s="626"/>
    </row>
    <row r="74" spans="2:19" ht="30" customHeight="1" outlineLevel="1" x14ac:dyDescent="0.3">
      <c r="B74" s="578"/>
      <c r="C74" s="578"/>
      <c r="D74" s="175"/>
      <c r="E74" s="201"/>
      <c r="F74" s="632"/>
      <c r="G74" s="634"/>
      <c r="H74" s="177"/>
      <c r="I74" s="203"/>
      <c r="J74" s="625"/>
      <c r="K74" s="626"/>
      <c r="L74" s="177"/>
      <c r="M74" s="203"/>
      <c r="N74" s="625"/>
      <c r="O74" s="626"/>
      <c r="P74" s="177"/>
      <c r="Q74" s="203"/>
      <c r="R74" s="625"/>
      <c r="S74" s="626"/>
    </row>
    <row r="75" spans="2:19" ht="30" customHeight="1" outlineLevel="1" x14ac:dyDescent="0.3">
      <c r="B75" s="578"/>
      <c r="C75" s="578"/>
      <c r="D75" s="175"/>
      <c r="E75" s="201"/>
      <c r="F75" s="632"/>
      <c r="G75" s="634"/>
      <c r="H75" s="177"/>
      <c r="I75" s="203"/>
      <c r="J75" s="625"/>
      <c r="K75" s="626"/>
      <c r="L75" s="177"/>
      <c r="M75" s="203"/>
      <c r="N75" s="625"/>
      <c r="O75" s="626"/>
      <c r="P75" s="177"/>
      <c r="Q75" s="203"/>
      <c r="R75" s="625"/>
      <c r="S75" s="626"/>
    </row>
    <row r="76" spans="2:19" ht="30" customHeight="1" outlineLevel="1" x14ac:dyDescent="0.3">
      <c r="B76" s="579"/>
      <c r="C76" s="579"/>
      <c r="D76" s="175"/>
      <c r="E76" s="201"/>
      <c r="F76" s="632"/>
      <c r="G76" s="634"/>
      <c r="H76" s="177"/>
      <c r="I76" s="203"/>
      <c r="J76" s="625"/>
      <c r="K76" s="626"/>
      <c r="L76" s="177"/>
      <c r="M76" s="203"/>
      <c r="N76" s="625"/>
      <c r="O76" s="626"/>
      <c r="P76" s="177"/>
      <c r="Q76" s="203"/>
      <c r="R76" s="625"/>
      <c r="S76" s="626"/>
    </row>
    <row r="77" spans="2:19" ht="35.25" customHeight="1" x14ac:dyDescent="0.3">
      <c r="B77" s="589" t="s">
        <v>406</v>
      </c>
      <c r="C77" s="641" t="s">
        <v>407</v>
      </c>
      <c r="D77" s="269" t="s">
        <v>408</v>
      </c>
      <c r="E77" s="609" t="s">
        <v>388</v>
      </c>
      <c r="F77" s="642"/>
      <c r="G77" s="173" t="s">
        <v>349</v>
      </c>
      <c r="H77" s="269" t="s">
        <v>408</v>
      </c>
      <c r="I77" s="609" t="s">
        <v>388</v>
      </c>
      <c r="J77" s="642"/>
      <c r="K77" s="173" t="s">
        <v>349</v>
      </c>
      <c r="L77" s="269" t="s">
        <v>408</v>
      </c>
      <c r="M77" s="609" t="s">
        <v>388</v>
      </c>
      <c r="N77" s="642"/>
      <c r="O77" s="173" t="s">
        <v>349</v>
      </c>
      <c r="P77" s="269" t="s">
        <v>408</v>
      </c>
      <c r="Q77" s="609" t="s">
        <v>388</v>
      </c>
      <c r="R77" s="642"/>
      <c r="S77" s="173" t="s">
        <v>349</v>
      </c>
    </row>
    <row r="78" spans="2:19" ht="35.25" customHeight="1" x14ac:dyDescent="0.3">
      <c r="B78" s="590"/>
      <c r="C78" s="641"/>
      <c r="D78" s="270">
        <v>0</v>
      </c>
      <c r="E78" s="635" t="s">
        <v>497</v>
      </c>
      <c r="F78" s="638"/>
      <c r="G78" s="204" t="s">
        <v>518</v>
      </c>
      <c r="H78" s="271">
        <v>1</v>
      </c>
      <c r="I78" s="629" t="s">
        <v>497</v>
      </c>
      <c r="J78" s="637"/>
      <c r="K78" s="205" t="s">
        <v>518</v>
      </c>
      <c r="L78" s="271"/>
      <c r="M78" s="629"/>
      <c r="N78" s="637"/>
      <c r="O78" s="205"/>
      <c r="P78" s="271"/>
      <c r="Q78" s="629"/>
      <c r="R78" s="637"/>
      <c r="S78" s="205"/>
    </row>
    <row r="79" spans="2:19" ht="35.25" customHeight="1" outlineLevel="1" x14ac:dyDescent="0.3">
      <c r="B79" s="590"/>
      <c r="C79" s="641"/>
      <c r="D79" s="270"/>
      <c r="E79" s="635"/>
      <c r="F79" s="638"/>
      <c r="G79" s="204"/>
      <c r="H79" s="271"/>
      <c r="I79" s="629"/>
      <c r="J79" s="637"/>
      <c r="K79" s="205"/>
      <c r="L79" s="271"/>
      <c r="M79" s="629"/>
      <c r="N79" s="637"/>
      <c r="O79" s="205"/>
      <c r="P79" s="271"/>
      <c r="Q79" s="629"/>
      <c r="R79" s="637"/>
      <c r="S79" s="205"/>
    </row>
    <row r="80" spans="2:19" ht="35.25" customHeight="1" outlineLevel="1" x14ac:dyDescent="0.3">
      <c r="B80" s="590"/>
      <c r="C80" s="641"/>
      <c r="D80" s="270"/>
      <c r="E80" s="635"/>
      <c r="F80" s="638"/>
      <c r="G80" s="204"/>
      <c r="H80" s="271"/>
      <c r="I80" s="629"/>
      <c r="J80" s="637"/>
      <c r="K80" s="205"/>
      <c r="L80" s="271"/>
      <c r="M80" s="629"/>
      <c r="N80" s="637"/>
      <c r="O80" s="205"/>
      <c r="P80" s="271"/>
      <c r="Q80" s="629"/>
      <c r="R80" s="637"/>
      <c r="S80" s="205"/>
    </row>
    <row r="81" spans="2:19" ht="35.25" customHeight="1" outlineLevel="1" x14ac:dyDescent="0.3">
      <c r="B81" s="590"/>
      <c r="C81" s="641"/>
      <c r="D81" s="270"/>
      <c r="E81" s="635"/>
      <c r="F81" s="638"/>
      <c r="G81" s="204"/>
      <c r="H81" s="271"/>
      <c r="I81" s="629"/>
      <c r="J81" s="637"/>
      <c r="K81" s="205"/>
      <c r="L81" s="271"/>
      <c r="M81" s="629"/>
      <c r="N81" s="637"/>
      <c r="O81" s="205"/>
      <c r="P81" s="271"/>
      <c r="Q81" s="629"/>
      <c r="R81" s="637"/>
      <c r="S81" s="205"/>
    </row>
    <row r="82" spans="2:19" ht="35.25" customHeight="1" outlineLevel="1" x14ac:dyDescent="0.3">
      <c r="B82" s="590"/>
      <c r="C82" s="641"/>
      <c r="D82" s="270"/>
      <c r="E82" s="635"/>
      <c r="F82" s="638"/>
      <c r="G82" s="204"/>
      <c r="H82" s="271"/>
      <c r="I82" s="629"/>
      <c r="J82" s="637"/>
      <c r="K82" s="205"/>
      <c r="L82" s="271"/>
      <c r="M82" s="629"/>
      <c r="N82" s="637"/>
      <c r="O82" s="205"/>
      <c r="P82" s="271"/>
      <c r="Q82" s="629"/>
      <c r="R82" s="637"/>
      <c r="S82" s="205"/>
    </row>
    <row r="83" spans="2:19" ht="33" customHeight="1" outlineLevel="1" x14ac:dyDescent="0.3">
      <c r="B83" s="591"/>
      <c r="C83" s="641"/>
      <c r="D83" s="270"/>
      <c r="E83" s="635"/>
      <c r="F83" s="638"/>
      <c r="G83" s="204"/>
      <c r="H83" s="271"/>
      <c r="I83" s="629"/>
      <c r="J83" s="637"/>
      <c r="K83" s="205"/>
      <c r="L83" s="271"/>
      <c r="M83" s="629"/>
      <c r="N83" s="637"/>
      <c r="O83" s="205"/>
      <c r="P83" s="271"/>
      <c r="Q83" s="629"/>
      <c r="R83" s="637"/>
      <c r="S83" s="205"/>
    </row>
    <row r="84" spans="2:19" ht="31.5" customHeight="1" thickBot="1" x14ac:dyDescent="0.35">
      <c r="B84" s="164"/>
      <c r="C84" s="206"/>
      <c r="D84" s="185"/>
    </row>
    <row r="85" spans="2:19" ht="30.75" customHeight="1" thickBot="1" x14ac:dyDescent="0.35">
      <c r="B85" s="164"/>
      <c r="C85" s="164"/>
      <c r="D85" s="574" t="s">
        <v>350</v>
      </c>
      <c r="E85" s="575"/>
      <c r="F85" s="575"/>
      <c r="G85" s="576"/>
      <c r="H85" s="648" t="s">
        <v>351</v>
      </c>
      <c r="I85" s="649"/>
      <c r="J85" s="649"/>
      <c r="K85" s="650"/>
      <c r="L85" s="575" t="s">
        <v>352</v>
      </c>
      <c r="M85" s="575"/>
      <c r="N85" s="575"/>
      <c r="O85" s="575"/>
      <c r="P85" s="575" t="s">
        <v>351</v>
      </c>
      <c r="Q85" s="575"/>
      <c r="R85" s="575"/>
      <c r="S85" s="576"/>
    </row>
    <row r="86" spans="2:19" ht="30.75" customHeight="1" x14ac:dyDescent="0.3">
      <c r="B86" s="577" t="s">
        <v>409</v>
      </c>
      <c r="C86" s="577" t="s">
        <v>410</v>
      </c>
      <c r="D86" s="611" t="s">
        <v>411</v>
      </c>
      <c r="E86" s="612"/>
      <c r="F86" s="186" t="s">
        <v>349</v>
      </c>
      <c r="G86" s="207" t="s">
        <v>388</v>
      </c>
      <c r="H86" s="639" t="s">
        <v>411</v>
      </c>
      <c r="I86" s="612"/>
      <c r="J86" s="186" t="s">
        <v>349</v>
      </c>
      <c r="K86" s="207" t="s">
        <v>388</v>
      </c>
      <c r="L86" s="639" t="s">
        <v>411</v>
      </c>
      <c r="M86" s="612"/>
      <c r="N86" s="186" t="s">
        <v>349</v>
      </c>
      <c r="O86" s="207" t="s">
        <v>388</v>
      </c>
      <c r="P86" s="639" t="s">
        <v>411</v>
      </c>
      <c r="Q86" s="612"/>
      <c r="R86" s="186" t="s">
        <v>349</v>
      </c>
      <c r="S86" s="207" t="s">
        <v>388</v>
      </c>
    </row>
    <row r="87" spans="2:19" ht="29.25" customHeight="1" x14ac:dyDescent="0.3">
      <c r="B87" s="579"/>
      <c r="C87" s="579"/>
      <c r="D87" s="632" t="s">
        <v>576</v>
      </c>
      <c r="E87" s="640"/>
      <c r="F87" s="200" t="s">
        <v>518</v>
      </c>
      <c r="G87" s="208" t="s">
        <v>454</v>
      </c>
      <c r="H87" s="571" t="s">
        <v>552</v>
      </c>
      <c r="I87" s="572"/>
      <c r="J87" s="202" t="s">
        <v>518</v>
      </c>
      <c r="K87" s="209" t="s">
        <v>454</v>
      </c>
      <c r="L87" s="272"/>
      <c r="M87" s="275"/>
      <c r="N87" s="202"/>
      <c r="O87" s="209"/>
      <c r="P87" s="272"/>
      <c r="Q87" s="275"/>
      <c r="R87" s="202"/>
      <c r="S87" s="209"/>
    </row>
    <row r="88" spans="2:19" ht="45" customHeight="1" x14ac:dyDescent="0.3">
      <c r="B88" s="643" t="s">
        <v>412</v>
      </c>
      <c r="C88" s="589" t="s">
        <v>413</v>
      </c>
      <c r="D88" s="172" t="s">
        <v>414</v>
      </c>
      <c r="E88" s="172" t="s">
        <v>415</v>
      </c>
      <c r="F88" s="269" t="s">
        <v>416</v>
      </c>
      <c r="G88" s="173" t="s">
        <v>417</v>
      </c>
      <c r="H88" s="172" t="s">
        <v>414</v>
      </c>
      <c r="I88" s="172" t="s">
        <v>415</v>
      </c>
      <c r="J88" s="269" t="s">
        <v>416</v>
      </c>
      <c r="K88" s="173" t="s">
        <v>417</v>
      </c>
      <c r="L88" s="172" t="s">
        <v>414</v>
      </c>
      <c r="M88" s="172" t="s">
        <v>415</v>
      </c>
      <c r="N88" s="269" t="s">
        <v>416</v>
      </c>
      <c r="O88" s="173" t="s">
        <v>417</v>
      </c>
      <c r="P88" s="172" t="s">
        <v>414</v>
      </c>
      <c r="Q88" s="172" t="s">
        <v>415</v>
      </c>
      <c r="R88" s="269" t="s">
        <v>416</v>
      </c>
      <c r="S88" s="173" t="s">
        <v>417</v>
      </c>
    </row>
    <row r="89" spans="2:19" ht="29.25" customHeight="1" x14ac:dyDescent="0.3">
      <c r="B89" s="643"/>
      <c r="C89" s="590"/>
      <c r="D89" s="644" t="s">
        <v>621</v>
      </c>
      <c r="E89" s="646"/>
      <c r="F89" s="644" t="s">
        <v>586</v>
      </c>
      <c r="G89" s="653" t="s">
        <v>570</v>
      </c>
      <c r="H89" s="595" t="s">
        <v>621</v>
      </c>
      <c r="I89" s="655">
        <v>10</v>
      </c>
      <c r="J89" s="655" t="s">
        <v>586</v>
      </c>
      <c r="K89" s="651" t="s">
        <v>552</v>
      </c>
      <c r="L89" s="655"/>
      <c r="M89" s="655"/>
      <c r="N89" s="655"/>
      <c r="O89" s="651"/>
      <c r="P89" s="655"/>
      <c r="Q89" s="655"/>
      <c r="R89" s="655"/>
      <c r="S89" s="651"/>
    </row>
    <row r="90" spans="2:19" ht="29.25" customHeight="1" x14ac:dyDescent="0.3">
      <c r="B90" s="643"/>
      <c r="C90" s="590"/>
      <c r="D90" s="645"/>
      <c r="E90" s="647"/>
      <c r="F90" s="645"/>
      <c r="G90" s="654"/>
      <c r="H90" s="596"/>
      <c r="I90" s="656"/>
      <c r="J90" s="656"/>
      <c r="K90" s="652"/>
      <c r="L90" s="656"/>
      <c r="M90" s="656"/>
      <c r="N90" s="656"/>
      <c r="O90" s="652"/>
      <c r="P90" s="656"/>
      <c r="Q90" s="656"/>
      <c r="R90" s="656"/>
      <c r="S90" s="652"/>
    </row>
    <row r="91" spans="2:19" ht="24" outlineLevel="1" x14ac:dyDescent="0.3">
      <c r="B91" s="643"/>
      <c r="C91" s="590"/>
      <c r="D91" s="172" t="s">
        <v>414</v>
      </c>
      <c r="E91" s="172" t="s">
        <v>415</v>
      </c>
      <c r="F91" s="269" t="s">
        <v>416</v>
      </c>
      <c r="G91" s="173" t="s">
        <v>417</v>
      </c>
      <c r="H91" s="172" t="s">
        <v>414</v>
      </c>
      <c r="I91" s="172" t="s">
        <v>415</v>
      </c>
      <c r="J91" s="269" t="s">
        <v>416</v>
      </c>
      <c r="K91" s="173" t="s">
        <v>417</v>
      </c>
      <c r="L91" s="172" t="s">
        <v>414</v>
      </c>
      <c r="M91" s="172" t="s">
        <v>415</v>
      </c>
      <c r="N91" s="269" t="s">
        <v>416</v>
      </c>
      <c r="O91" s="173" t="s">
        <v>417</v>
      </c>
      <c r="P91" s="172" t="s">
        <v>414</v>
      </c>
      <c r="Q91" s="172" t="s">
        <v>415</v>
      </c>
      <c r="R91" s="269" t="s">
        <v>416</v>
      </c>
      <c r="S91" s="173" t="s">
        <v>417</v>
      </c>
    </row>
    <row r="92" spans="2:19" ht="29.25" customHeight="1" outlineLevel="1" x14ac:dyDescent="0.3">
      <c r="B92" s="643"/>
      <c r="C92" s="590"/>
      <c r="D92" s="644" t="s">
        <v>598</v>
      </c>
      <c r="E92" s="646"/>
      <c r="F92" s="644" t="s">
        <v>579</v>
      </c>
      <c r="G92" s="653" t="s">
        <v>570</v>
      </c>
      <c r="H92" s="655" t="s">
        <v>598</v>
      </c>
      <c r="I92" s="655">
        <v>3000</v>
      </c>
      <c r="J92" s="655" t="s">
        <v>579</v>
      </c>
      <c r="K92" s="651" t="s">
        <v>552</v>
      </c>
      <c r="L92" s="655"/>
      <c r="M92" s="655"/>
      <c r="N92" s="655"/>
      <c r="O92" s="651"/>
      <c r="P92" s="655"/>
      <c r="Q92" s="655"/>
      <c r="R92" s="655"/>
      <c r="S92" s="651"/>
    </row>
    <row r="93" spans="2:19" ht="29.25" customHeight="1" outlineLevel="1" x14ac:dyDescent="0.3">
      <c r="B93" s="643"/>
      <c r="C93" s="590"/>
      <c r="D93" s="645"/>
      <c r="E93" s="647"/>
      <c r="F93" s="645"/>
      <c r="G93" s="654"/>
      <c r="H93" s="656"/>
      <c r="I93" s="656"/>
      <c r="J93" s="656"/>
      <c r="K93" s="652"/>
      <c r="L93" s="656"/>
      <c r="M93" s="656"/>
      <c r="N93" s="656"/>
      <c r="O93" s="652"/>
      <c r="P93" s="656"/>
      <c r="Q93" s="656"/>
      <c r="R93" s="656"/>
      <c r="S93" s="652"/>
    </row>
    <row r="94" spans="2:19" ht="24" outlineLevel="1" x14ac:dyDescent="0.3">
      <c r="B94" s="643"/>
      <c r="C94" s="590"/>
      <c r="D94" s="172" t="s">
        <v>414</v>
      </c>
      <c r="E94" s="172" t="s">
        <v>415</v>
      </c>
      <c r="F94" s="269" t="s">
        <v>416</v>
      </c>
      <c r="G94" s="173" t="s">
        <v>417</v>
      </c>
      <c r="H94" s="172" t="s">
        <v>414</v>
      </c>
      <c r="I94" s="172" t="s">
        <v>415</v>
      </c>
      <c r="J94" s="269" t="s">
        <v>416</v>
      </c>
      <c r="K94" s="173" t="s">
        <v>417</v>
      </c>
      <c r="L94" s="172" t="s">
        <v>414</v>
      </c>
      <c r="M94" s="172" t="s">
        <v>415</v>
      </c>
      <c r="N94" s="269" t="s">
        <v>416</v>
      </c>
      <c r="O94" s="173" t="s">
        <v>417</v>
      </c>
      <c r="P94" s="172" t="s">
        <v>414</v>
      </c>
      <c r="Q94" s="172" t="s">
        <v>415</v>
      </c>
      <c r="R94" s="269" t="s">
        <v>416</v>
      </c>
      <c r="S94" s="173" t="s">
        <v>417</v>
      </c>
    </row>
    <row r="95" spans="2:19" ht="29.25" customHeight="1" outlineLevel="1" x14ac:dyDescent="0.3">
      <c r="B95" s="643"/>
      <c r="C95" s="590"/>
      <c r="D95" s="644" t="s">
        <v>603</v>
      </c>
      <c r="E95" s="646"/>
      <c r="F95" s="644" t="s">
        <v>577</v>
      </c>
      <c r="G95" s="653" t="s">
        <v>576</v>
      </c>
      <c r="H95" s="655" t="s">
        <v>603</v>
      </c>
      <c r="I95" s="655">
        <v>2000</v>
      </c>
      <c r="J95" s="655" t="s">
        <v>577</v>
      </c>
      <c r="K95" s="651" t="s">
        <v>552</v>
      </c>
      <c r="L95" s="655"/>
      <c r="M95" s="655"/>
      <c r="N95" s="655"/>
      <c r="O95" s="651"/>
      <c r="P95" s="655"/>
      <c r="Q95" s="655"/>
      <c r="R95" s="655"/>
      <c r="S95" s="651"/>
    </row>
    <row r="96" spans="2:19" ht="29.25" customHeight="1" outlineLevel="1" x14ac:dyDescent="0.3">
      <c r="B96" s="643"/>
      <c r="C96" s="590"/>
      <c r="D96" s="645"/>
      <c r="E96" s="647"/>
      <c r="F96" s="645"/>
      <c r="G96" s="654"/>
      <c r="H96" s="656"/>
      <c r="I96" s="656"/>
      <c r="J96" s="656"/>
      <c r="K96" s="652"/>
      <c r="L96" s="656"/>
      <c r="M96" s="656"/>
      <c r="N96" s="656"/>
      <c r="O96" s="652"/>
      <c r="P96" s="656"/>
      <c r="Q96" s="656"/>
      <c r="R96" s="656"/>
      <c r="S96" s="652"/>
    </row>
    <row r="97" spans="2:19" ht="24" outlineLevel="1" x14ac:dyDescent="0.3">
      <c r="B97" s="643"/>
      <c r="C97" s="590"/>
      <c r="D97" s="172" t="s">
        <v>414</v>
      </c>
      <c r="E97" s="172" t="s">
        <v>415</v>
      </c>
      <c r="F97" s="269" t="s">
        <v>416</v>
      </c>
      <c r="G97" s="173" t="s">
        <v>417</v>
      </c>
      <c r="H97" s="172" t="s">
        <v>414</v>
      </c>
      <c r="I97" s="172" t="s">
        <v>415</v>
      </c>
      <c r="J97" s="269" t="s">
        <v>416</v>
      </c>
      <c r="K97" s="173" t="s">
        <v>417</v>
      </c>
      <c r="L97" s="172" t="s">
        <v>414</v>
      </c>
      <c r="M97" s="172" t="s">
        <v>415</v>
      </c>
      <c r="N97" s="269" t="s">
        <v>416</v>
      </c>
      <c r="O97" s="173" t="s">
        <v>417</v>
      </c>
      <c r="P97" s="172" t="s">
        <v>414</v>
      </c>
      <c r="Q97" s="172" t="s">
        <v>415</v>
      </c>
      <c r="R97" s="269" t="s">
        <v>416</v>
      </c>
      <c r="S97" s="173" t="s">
        <v>417</v>
      </c>
    </row>
    <row r="98" spans="2:19" ht="29.25" customHeight="1" outlineLevel="1" x14ac:dyDescent="0.3">
      <c r="B98" s="643"/>
      <c r="C98" s="590"/>
      <c r="D98" s="644"/>
      <c r="E98" s="646"/>
      <c r="F98" s="644"/>
      <c r="G98" s="653"/>
      <c r="H98" s="655"/>
      <c r="I98" s="655"/>
      <c r="J98" s="655"/>
      <c r="K98" s="651"/>
      <c r="L98" s="655"/>
      <c r="M98" s="655"/>
      <c r="N98" s="655"/>
      <c r="O98" s="651"/>
      <c r="P98" s="655"/>
      <c r="Q98" s="655"/>
      <c r="R98" s="655"/>
      <c r="S98" s="651"/>
    </row>
    <row r="99" spans="2:19" ht="29.25" customHeight="1" outlineLevel="1" x14ac:dyDescent="0.3">
      <c r="B99" s="643"/>
      <c r="C99" s="591"/>
      <c r="D99" s="645"/>
      <c r="E99" s="647"/>
      <c r="F99" s="645"/>
      <c r="G99" s="654"/>
      <c r="H99" s="656"/>
      <c r="I99" s="656"/>
      <c r="J99" s="656"/>
      <c r="K99" s="652"/>
      <c r="L99" s="656"/>
      <c r="M99" s="656"/>
      <c r="N99" s="656"/>
      <c r="O99" s="652"/>
      <c r="P99" s="656"/>
      <c r="Q99" s="656"/>
      <c r="R99" s="656"/>
      <c r="S99" s="652"/>
    </row>
    <row r="100" spans="2:19" ht="15" thickBot="1" x14ac:dyDescent="0.35">
      <c r="B100" s="164"/>
      <c r="C100" s="164"/>
    </row>
    <row r="101" spans="2:19" ht="15" thickBot="1" x14ac:dyDescent="0.35">
      <c r="B101" s="164"/>
      <c r="C101" s="164"/>
      <c r="D101" s="574" t="s">
        <v>350</v>
      </c>
      <c r="E101" s="575"/>
      <c r="F101" s="575"/>
      <c r="G101" s="576"/>
      <c r="H101" s="648" t="s">
        <v>418</v>
      </c>
      <c r="I101" s="649"/>
      <c r="J101" s="649"/>
      <c r="K101" s="650"/>
      <c r="L101" s="648" t="s">
        <v>352</v>
      </c>
      <c r="M101" s="649"/>
      <c r="N101" s="649"/>
      <c r="O101" s="650"/>
      <c r="P101" s="648" t="s">
        <v>353</v>
      </c>
      <c r="Q101" s="649"/>
      <c r="R101" s="649"/>
      <c r="S101" s="650"/>
    </row>
    <row r="102" spans="2:19" ht="33.75" customHeight="1" x14ac:dyDescent="0.3">
      <c r="B102" s="657" t="s">
        <v>419</v>
      </c>
      <c r="C102" s="577" t="s">
        <v>420</v>
      </c>
      <c r="D102" s="267" t="s">
        <v>421</v>
      </c>
      <c r="E102" s="210" t="s">
        <v>422</v>
      </c>
      <c r="F102" s="611" t="s">
        <v>423</v>
      </c>
      <c r="G102" s="621"/>
      <c r="H102" s="267" t="s">
        <v>421</v>
      </c>
      <c r="I102" s="210" t="s">
        <v>422</v>
      </c>
      <c r="J102" s="611" t="s">
        <v>423</v>
      </c>
      <c r="K102" s="621"/>
      <c r="L102" s="267" t="s">
        <v>421</v>
      </c>
      <c r="M102" s="210" t="s">
        <v>422</v>
      </c>
      <c r="N102" s="611" t="s">
        <v>423</v>
      </c>
      <c r="O102" s="621"/>
      <c r="P102" s="267" t="s">
        <v>421</v>
      </c>
      <c r="Q102" s="210" t="s">
        <v>422</v>
      </c>
      <c r="R102" s="611" t="s">
        <v>423</v>
      </c>
      <c r="S102" s="621"/>
    </row>
    <row r="103" spans="2:19" ht="30" customHeight="1" x14ac:dyDescent="0.3">
      <c r="B103" s="658"/>
      <c r="C103" s="579"/>
      <c r="D103" s="355">
        <v>0</v>
      </c>
      <c r="E103" s="189"/>
      <c r="F103" s="632" t="s">
        <v>533</v>
      </c>
      <c r="G103" s="634"/>
      <c r="H103" s="315">
        <v>4967</v>
      </c>
      <c r="I103" s="213">
        <v>0.51</v>
      </c>
      <c r="J103" s="660" t="s">
        <v>520</v>
      </c>
      <c r="K103" s="661"/>
      <c r="L103" s="212"/>
      <c r="M103" s="213"/>
      <c r="N103" s="660"/>
      <c r="O103" s="661"/>
      <c r="P103" s="212"/>
      <c r="Q103" s="213"/>
      <c r="R103" s="660"/>
      <c r="S103" s="661"/>
    </row>
    <row r="104" spans="2:19" ht="32.25" customHeight="1" x14ac:dyDescent="0.3">
      <c r="B104" s="658"/>
      <c r="C104" s="657" t="s">
        <v>424</v>
      </c>
      <c r="D104" s="214" t="s">
        <v>421</v>
      </c>
      <c r="E104" s="172" t="s">
        <v>422</v>
      </c>
      <c r="F104" s="172" t="s">
        <v>425</v>
      </c>
      <c r="G104" s="273" t="s">
        <v>426</v>
      </c>
      <c r="H104" s="214" t="s">
        <v>421</v>
      </c>
      <c r="I104" s="172" t="s">
        <v>422</v>
      </c>
      <c r="J104" s="172" t="s">
        <v>425</v>
      </c>
      <c r="K104" s="273" t="s">
        <v>426</v>
      </c>
      <c r="L104" s="214" t="s">
        <v>421</v>
      </c>
      <c r="M104" s="172" t="s">
        <v>422</v>
      </c>
      <c r="N104" s="172" t="s">
        <v>425</v>
      </c>
      <c r="O104" s="273" t="s">
        <v>426</v>
      </c>
      <c r="P104" s="214" t="s">
        <v>421</v>
      </c>
      <c r="Q104" s="172" t="s">
        <v>422</v>
      </c>
      <c r="R104" s="172" t="s">
        <v>425</v>
      </c>
      <c r="S104" s="273" t="s">
        <v>426</v>
      </c>
    </row>
    <row r="105" spans="2:19" ht="27.75" customHeight="1" x14ac:dyDescent="0.3">
      <c r="B105" s="658"/>
      <c r="C105" s="658"/>
      <c r="D105" s="355">
        <v>0</v>
      </c>
      <c r="E105" s="189"/>
      <c r="F105" s="201"/>
      <c r="G105" s="208" t="s">
        <v>479</v>
      </c>
      <c r="H105" s="315">
        <v>4967</v>
      </c>
      <c r="I105" s="191">
        <v>0.51</v>
      </c>
      <c r="J105" s="203" t="s">
        <v>622</v>
      </c>
      <c r="K105" s="209" t="s">
        <v>479</v>
      </c>
      <c r="L105" s="212"/>
      <c r="M105" s="191"/>
      <c r="N105" s="203"/>
      <c r="O105" s="209"/>
      <c r="P105" s="212"/>
      <c r="Q105" s="191"/>
      <c r="R105" s="203"/>
      <c r="S105" s="209"/>
    </row>
    <row r="106" spans="2:19" ht="27.75" customHeight="1" outlineLevel="1" x14ac:dyDescent="0.3">
      <c r="B106" s="658"/>
      <c r="C106" s="658"/>
      <c r="D106" s="214" t="s">
        <v>421</v>
      </c>
      <c r="E106" s="172" t="s">
        <v>422</v>
      </c>
      <c r="F106" s="172" t="s">
        <v>425</v>
      </c>
      <c r="G106" s="273" t="s">
        <v>426</v>
      </c>
      <c r="H106" s="214" t="s">
        <v>421</v>
      </c>
      <c r="I106" s="172" t="s">
        <v>422</v>
      </c>
      <c r="J106" s="172" t="s">
        <v>425</v>
      </c>
      <c r="K106" s="273" t="s">
        <v>426</v>
      </c>
      <c r="L106" s="214" t="s">
        <v>421</v>
      </c>
      <c r="M106" s="172" t="s">
        <v>422</v>
      </c>
      <c r="N106" s="172" t="s">
        <v>425</v>
      </c>
      <c r="O106" s="273" t="s">
        <v>426</v>
      </c>
      <c r="P106" s="214" t="s">
        <v>421</v>
      </c>
      <c r="Q106" s="172" t="s">
        <v>422</v>
      </c>
      <c r="R106" s="172" t="s">
        <v>425</v>
      </c>
      <c r="S106" s="273" t="s">
        <v>426</v>
      </c>
    </row>
    <row r="107" spans="2:19" ht="27.75" customHeight="1" outlineLevel="1" x14ac:dyDescent="0.3">
      <c r="B107" s="658"/>
      <c r="C107" s="658"/>
      <c r="D107" s="211"/>
      <c r="E107" s="189"/>
      <c r="F107" s="201"/>
      <c r="G107" s="208"/>
      <c r="H107" s="212"/>
      <c r="I107" s="191"/>
      <c r="J107" s="203"/>
      <c r="K107" s="209"/>
      <c r="L107" s="212"/>
      <c r="M107" s="191"/>
      <c r="N107" s="203"/>
      <c r="O107" s="209"/>
      <c r="P107" s="212"/>
      <c r="Q107" s="191"/>
      <c r="R107" s="203"/>
      <c r="S107" s="209"/>
    </row>
    <row r="108" spans="2:19" ht="27.75" customHeight="1" outlineLevel="1" x14ac:dyDescent="0.3">
      <c r="B108" s="658"/>
      <c r="C108" s="658"/>
      <c r="D108" s="214" t="s">
        <v>421</v>
      </c>
      <c r="E108" s="172" t="s">
        <v>422</v>
      </c>
      <c r="F108" s="172" t="s">
        <v>425</v>
      </c>
      <c r="G108" s="273" t="s">
        <v>426</v>
      </c>
      <c r="H108" s="214" t="s">
        <v>421</v>
      </c>
      <c r="I108" s="172" t="s">
        <v>422</v>
      </c>
      <c r="J108" s="172" t="s">
        <v>425</v>
      </c>
      <c r="K108" s="273" t="s">
        <v>426</v>
      </c>
      <c r="L108" s="214" t="s">
        <v>421</v>
      </c>
      <c r="M108" s="172" t="s">
        <v>422</v>
      </c>
      <c r="N108" s="172" t="s">
        <v>425</v>
      </c>
      <c r="O108" s="273" t="s">
        <v>426</v>
      </c>
      <c r="P108" s="214" t="s">
        <v>421</v>
      </c>
      <c r="Q108" s="172" t="s">
        <v>422</v>
      </c>
      <c r="R108" s="172" t="s">
        <v>425</v>
      </c>
      <c r="S108" s="273" t="s">
        <v>426</v>
      </c>
    </row>
    <row r="109" spans="2:19" ht="27.75" customHeight="1" outlineLevel="1" x14ac:dyDescent="0.3">
      <c r="B109" s="658"/>
      <c r="C109" s="658"/>
      <c r="D109" s="211"/>
      <c r="E109" s="189"/>
      <c r="F109" s="201"/>
      <c r="G109" s="208"/>
      <c r="H109" s="212"/>
      <c r="I109" s="191"/>
      <c r="J109" s="203"/>
      <c r="K109" s="209"/>
      <c r="L109" s="212"/>
      <c r="M109" s="191"/>
      <c r="N109" s="203"/>
      <c r="O109" s="209"/>
      <c r="P109" s="212"/>
      <c r="Q109" s="191"/>
      <c r="R109" s="203"/>
      <c r="S109" s="209"/>
    </row>
    <row r="110" spans="2:19" ht="27.75" customHeight="1" outlineLevel="1" x14ac:dyDescent="0.3">
      <c r="B110" s="658"/>
      <c r="C110" s="658"/>
      <c r="D110" s="214" t="s">
        <v>421</v>
      </c>
      <c r="E110" s="172" t="s">
        <v>422</v>
      </c>
      <c r="F110" s="172" t="s">
        <v>425</v>
      </c>
      <c r="G110" s="273" t="s">
        <v>426</v>
      </c>
      <c r="H110" s="214" t="s">
        <v>421</v>
      </c>
      <c r="I110" s="172" t="s">
        <v>422</v>
      </c>
      <c r="J110" s="172" t="s">
        <v>425</v>
      </c>
      <c r="K110" s="273" t="s">
        <v>426</v>
      </c>
      <c r="L110" s="214" t="s">
        <v>421</v>
      </c>
      <c r="M110" s="172" t="s">
        <v>422</v>
      </c>
      <c r="N110" s="172" t="s">
        <v>425</v>
      </c>
      <c r="O110" s="273" t="s">
        <v>426</v>
      </c>
      <c r="P110" s="214" t="s">
        <v>421</v>
      </c>
      <c r="Q110" s="172" t="s">
        <v>422</v>
      </c>
      <c r="R110" s="172" t="s">
        <v>425</v>
      </c>
      <c r="S110" s="273" t="s">
        <v>426</v>
      </c>
    </row>
    <row r="111" spans="2:19" ht="27.75" customHeight="1" outlineLevel="1" x14ac:dyDescent="0.3">
      <c r="B111" s="659"/>
      <c r="C111" s="659"/>
      <c r="D111" s="211"/>
      <c r="E111" s="189"/>
      <c r="F111" s="201"/>
      <c r="G111" s="208"/>
      <c r="H111" s="212"/>
      <c r="I111" s="191"/>
      <c r="J111" s="203"/>
      <c r="K111" s="209"/>
      <c r="L111" s="212"/>
      <c r="M111" s="191"/>
      <c r="N111" s="203"/>
      <c r="O111" s="209"/>
      <c r="P111" s="212"/>
      <c r="Q111" s="191"/>
      <c r="R111" s="203"/>
      <c r="S111" s="209"/>
    </row>
    <row r="112" spans="2:19" ht="26.25" customHeight="1" x14ac:dyDescent="0.3">
      <c r="B112" s="592" t="s">
        <v>427</v>
      </c>
      <c r="C112" s="664" t="s">
        <v>428</v>
      </c>
      <c r="D112" s="215" t="s">
        <v>429</v>
      </c>
      <c r="E112" s="215" t="s">
        <v>430</v>
      </c>
      <c r="F112" s="215" t="s">
        <v>349</v>
      </c>
      <c r="G112" s="216" t="s">
        <v>431</v>
      </c>
      <c r="H112" s="217" t="s">
        <v>429</v>
      </c>
      <c r="I112" s="215" t="s">
        <v>430</v>
      </c>
      <c r="J112" s="215" t="s">
        <v>349</v>
      </c>
      <c r="K112" s="216" t="s">
        <v>431</v>
      </c>
      <c r="L112" s="215" t="s">
        <v>429</v>
      </c>
      <c r="M112" s="215" t="s">
        <v>430</v>
      </c>
      <c r="N112" s="215" t="s">
        <v>349</v>
      </c>
      <c r="O112" s="216" t="s">
        <v>431</v>
      </c>
      <c r="P112" s="215" t="s">
        <v>429</v>
      </c>
      <c r="Q112" s="215" t="s">
        <v>430</v>
      </c>
      <c r="R112" s="215" t="s">
        <v>349</v>
      </c>
      <c r="S112" s="216" t="s">
        <v>431</v>
      </c>
    </row>
    <row r="113" spans="2:19" ht="32.25" customHeight="1" x14ac:dyDescent="0.3">
      <c r="B113" s="593"/>
      <c r="C113" s="665"/>
      <c r="D113" s="188">
        <v>0</v>
      </c>
      <c r="E113" s="188" t="s">
        <v>484</v>
      </c>
      <c r="F113" s="188" t="s">
        <v>518</v>
      </c>
      <c r="G113" s="188" t="s">
        <v>619</v>
      </c>
      <c r="H113" s="315">
        <v>120</v>
      </c>
      <c r="I113" s="190" t="s">
        <v>484</v>
      </c>
      <c r="J113" s="190" t="s">
        <v>518</v>
      </c>
      <c r="K113" s="205" t="s">
        <v>619</v>
      </c>
      <c r="L113" s="190"/>
      <c r="M113" s="190"/>
      <c r="N113" s="190"/>
      <c r="O113" s="205"/>
      <c r="P113" s="190"/>
      <c r="Q113" s="190"/>
      <c r="R113" s="190"/>
      <c r="S113" s="205"/>
    </row>
    <row r="114" spans="2:19" ht="32.25" customHeight="1" x14ac:dyDescent="0.3">
      <c r="B114" s="593"/>
      <c r="C114" s="592" t="s">
        <v>432</v>
      </c>
      <c r="D114" s="172" t="s">
        <v>433</v>
      </c>
      <c r="E114" s="609" t="s">
        <v>434</v>
      </c>
      <c r="F114" s="642"/>
      <c r="G114" s="173" t="s">
        <v>435</v>
      </c>
      <c r="H114" s="172" t="s">
        <v>433</v>
      </c>
      <c r="I114" s="609" t="s">
        <v>434</v>
      </c>
      <c r="J114" s="642"/>
      <c r="K114" s="173" t="s">
        <v>435</v>
      </c>
      <c r="L114" s="172" t="s">
        <v>433</v>
      </c>
      <c r="M114" s="609" t="s">
        <v>434</v>
      </c>
      <c r="N114" s="642"/>
      <c r="O114" s="173" t="s">
        <v>435</v>
      </c>
      <c r="P114" s="172" t="s">
        <v>433</v>
      </c>
      <c r="Q114" s="172" t="s">
        <v>434</v>
      </c>
      <c r="R114" s="609" t="s">
        <v>434</v>
      </c>
      <c r="S114" s="642"/>
    </row>
    <row r="115" spans="2:19" ht="23.25" customHeight="1" x14ac:dyDescent="0.3">
      <c r="B115" s="593"/>
      <c r="C115" s="593"/>
      <c r="D115" s="297">
        <v>4967</v>
      </c>
      <c r="E115" s="666" t="s">
        <v>479</v>
      </c>
      <c r="F115" s="667"/>
      <c r="G115" s="176">
        <v>150</v>
      </c>
      <c r="H115" s="315">
        <v>4967</v>
      </c>
      <c r="I115" s="662" t="s">
        <v>479</v>
      </c>
      <c r="J115" s="663"/>
      <c r="K115" s="205">
        <v>165</v>
      </c>
      <c r="L115" s="219"/>
      <c r="M115" s="662"/>
      <c r="N115" s="663"/>
      <c r="O115" s="179"/>
      <c r="P115" s="219"/>
      <c r="Q115" s="177"/>
      <c r="R115" s="662"/>
      <c r="S115" s="663"/>
    </row>
    <row r="116" spans="2:19" ht="23.25" customHeight="1" outlineLevel="1" x14ac:dyDescent="0.3">
      <c r="B116" s="593"/>
      <c r="C116" s="593"/>
      <c r="D116" s="172" t="s">
        <v>433</v>
      </c>
      <c r="E116" s="609" t="s">
        <v>434</v>
      </c>
      <c r="F116" s="642"/>
      <c r="G116" s="173" t="s">
        <v>435</v>
      </c>
      <c r="H116" s="172" t="s">
        <v>433</v>
      </c>
      <c r="I116" s="609" t="s">
        <v>434</v>
      </c>
      <c r="J116" s="642"/>
      <c r="K116" s="173" t="s">
        <v>435</v>
      </c>
      <c r="L116" s="172" t="s">
        <v>433</v>
      </c>
      <c r="M116" s="609" t="s">
        <v>434</v>
      </c>
      <c r="N116" s="642"/>
      <c r="O116" s="173" t="s">
        <v>435</v>
      </c>
      <c r="P116" s="172" t="s">
        <v>433</v>
      </c>
      <c r="Q116" s="172" t="s">
        <v>434</v>
      </c>
      <c r="R116" s="609" t="s">
        <v>434</v>
      </c>
      <c r="S116" s="642"/>
    </row>
    <row r="117" spans="2:19" ht="23.25" customHeight="1" outlineLevel="1" x14ac:dyDescent="0.3">
      <c r="B117" s="593"/>
      <c r="C117" s="593"/>
      <c r="D117" s="218"/>
      <c r="E117" s="666"/>
      <c r="F117" s="667"/>
      <c r="G117" s="176"/>
      <c r="H117" s="219"/>
      <c r="I117" s="662"/>
      <c r="J117" s="663"/>
      <c r="K117" s="179"/>
      <c r="L117" s="219"/>
      <c r="M117" s="662"/>
      <c r="N117" s="663"/>
      <c r="O117" s="179"/>
      <c r="P117" s="219"/>
      <c r="Q117" s="177"/>
      <c r="R117" s="662"/>
      <c r="S117" s="663"/>
    </row>
    <row r="118" spans="2:19" ht="23.25" customHeight="1" outlineLevel="1" x14ac:dyDescent="0.3">
      <c r="B118" s="593"/>
      <c r="C118" s="593"/>
      <c r="D118" s="172" t="s">
        <v>433</v>
      </c>
      <c r="E118" s="609" t="s">
        <v>434</v>
      </c>
      <c r="F118" s="642"/>
      <c r="G118" s="173" t="s">
        <v>435</v>
      </c>
      <c r="H118" s="172" t="s">
        <v>433</v>
      </c>
      <c r="I118" s="609" t="s">
        <v>434</v>
      </c>
      <c r="J118" s="642"/>
      <c r="K118" s="173" t="s">
        <v>435</v>
      </c>
      <c r="L118" s="172" t="s">
        <v>433</v>
      </c>
      <c r="M118" s="609" t="s">
        <v>434</v>
      </c>
      <c r="N118" s="642"/>
      <c r="O118" s="173" t="s">
        <v>435</v>
      </c>
      <c r="P118" s="172" t="s">
        <v>433</v>
      </c>
      <c r="Q118" s="172" t="s">
        <v>434</v>
      </c>
      <c r="R118" s="609" t="s">
        <v>434</v>
      </c>
      <c r="S118" s="642"/>
    </row>
    <row r="119" spans="2:19" ht="23.25" customHeight="1" outlineLevel="1" x14ac:dyDescent="0.3">
      <c r="B119" s="593"/>
      <c r="C119" s="593"/>
      <c r="D119" s="218"/>
      <c r="E119" s="666"/>
      <c r="F119" s="667"/>
      <c r="G119" s="176"/>
      <c r="H119" s="219"/>
      <c r="I119" s="662"/>
      <c r="J119" s="663"/>
      <c r="K119" s="179"/>
      <c r="L119" s="219"/>
      <c r="M119" s="662"/>
      <c r="N119" s="663"/>
      <c r="O119" s="179"/>
      <c r="P119" s="219"/>
      <c r="Q119" s="177"/>
      <c r="R119" s="662"/>
      <c r="S119" s="663"/>
    </row>
    <row r="120" spans="2:19" ht="23.25" customHeight="1" outlineLevel="1" x14ac:dyDescent="0.3">
      <c r="B120" s="593"/>
      <c r="C120" s="593"/>
      <c r="D120" s="172" t="s">
        <v>433</v>
      </c>
      <c r="E120" s="609" t="s">
        <v>434</v>
      </c>
      <c r="F120" s="642"/>
      <c r="G120" s="173" t="s">
        <v>435</v>
      </c>
      <c r="H120" s="172" t="s">
        <v>433</v>
      </c>
      <c r="I120" s="609" t="s">
        <v>434</v>
      </c>
      <c r="J120" s="642"/>
      <c r="K120" s="173" t="s">
        <v>435</v>
      </c>
      <c r="L120" s="172" t="s">
        <v>433</v>
      </c>
      <c r="M120" s="609" t="s">
        <v>434</v>
      </c>
      <c r="N120" s="642"/>
      <c r="O120" s="173" t="s">
        <v>435</v>
      </c>
      <c r="P120" s="172" t="s">
        <v>433</v>
      </c>
      <c r="Q120" s="172" t="s">
        <v>434</v>
      </c>
      <c r="R120" s="609" t="s">
        <v>434</v>
      </c>
      <c r="S120" s="642"/>
    </row>
    <row r="121" spans="2:19" ht="23.25" customHeight="1" outlineLevel="1" x14ac:dyDescent="0.3">
      <c r="B121" s="594"/>
      <c r="C121" s="594"/>
      <c r="D121" s="218"/>
      <c r="E121" s="666"/>
      <c r="F121" s="667"/>
      <c r="G121" s="176"/>
      <c r="H121" s="219"/>
      <c r="I121" s="662"/>
      <c r="J121" s="663"/>
      <c r="K121" s="179"/>
      <c r="L121" s="219"/>
      <c r="M121" s="662"/>
      <c r="N121" s="663"/>
      <c r="O121" s="179"/>
      <c r="P121" s="219"/>
      <c r="Q121" s="177"/>
      <c r="R121" s="662"/>
      <c r="S121" s="663"/>
    </row>
    <row r="122" spans="2:19" ht="15" thickBot="1" x14ac:dyDescent="0.35">
      <c r="B122" s="164"/>
      <c r="C122" s="164"/>
    </row>
    <row r="123" spans="2:19" ht="15" thickBot="1" x14ac:dyDescent="0.35">
      <c r="B123" s="164"/>
      <c r="C123" s="164"/>
      <c r="D123" s="574" t="s">
        <v>350</v>
      </c>
      <c r="E123" s="575"/>
      <c r="F123" s="575"/>
      <c r="G123" s="576"/>
      <c r="H123" s="574" t="s">
        <v>351</v>
      </c>
      <c r="I123" s="575"/>
      <c r="J123" s="575"/>
      <c r="K123" s="576"/>
      <c r="L123" s="575" t="s">
        <v>352</v>
      </c>
      <c r="M123" s="575"/>
      <c r="N123" s="575"/>
      <c r="O123" s="575"/>
      <c r="P123" s="574" t="s">
        <v>353</v>
      </c>
      <c r="Q123" s="575"/>
      <c r="R123" s="575"/>
      <c r="S123" s="576"/>
    </row>
    <row r="124" spans="2:19" x14ac:dyDescent="0.3">
      <c r="B124" s="577" t="s">
        <v>436</v>
      </c>
      <c r="C124" s="577" t="s">
        <v>437</v>
      </c>
      <c r="D124" s="611" t="s">
        <v>438</v>
      </c>
      <c r="E124" s="619"/>
      <c r="F124" s="619"/>
      <c r="G124" s="621"/>
      <c r="H124" s="611" t="s">
        <v>438</v>
      </c>
      <c r="I124" s="619"/>
      <c r="J124" s="619"/>
      <c r="K124" s="621"/>
      <c r="L124" s="611" t="s">
        <v>438</v>
      </c>
      <c r="M124" s="619"/>
      <c r="N124" s="619"/>
      <c r="O124" s="621"/>
      <c r="P124" s="611" t="s">
        <v>438</v>
      </c>
      <c r="Q124" s="619"/>
      <c r="R124" s="619"/>
      <c r="S124" s="621"/>
    </row>
    <row r="125" spans="2:19" ht="45" customHeight="1" x14ac:dyDescent="0.3">
      <c r="B125" s="579"/>
      <c r="C125" s="579"/>
      <c r="D125" s="677" t="s">
        <v>504</v>
      </c>
      <c r="E125" s="678"/>
      <c r="F125" s="678"/>
      <c r="G125" s="679"/>
      <c r="H125" s="680" t="s">
        <v>489</v>
      </c>
      <c r="I125" s="681"/>
      <c r="J125" s="681"/>
      <c r="K125" s="682"/>
      <c r="L125" s="680"/>
      <c r="M125" s="681"/>
      <c r="N125" s="681"/>
      <c r="O125" s="682"/>
      <c r="P125" s="680"/>
      <c r="Q125" s="681"/>
      <c r="R125" s="681"/>
      <c r="S125" s="682"/>
    </row>
    <row r="126" spans="2:19" ht="32.25" customHeight="1" x14ac:dyDescent="0.3">
      <c r="B126" s="589" t="s">
        <v>439</v>
      </c>
      <c r="C126" s="589" t="s">
        <v>440</v>
      </c>
      <c r="D126" s="215" t="s">
        <v>441</v>
      </c>
      <c r="E126" s="268" t="s">
        <v>349</v>
      </c>
      <c r="F126" s="172" t="s">
        <v>371</v>
      </c>
      <c r="G126" s="173" t="s">
        <v>388</v>
      </c>
      <c r="H126" s="215" t="s">
        <v>441</v>
      </c>
      <c r="I126" s="268" t="s">
        <v>349</v>
      </c>
      <c r="J126" s="172" t="s">
        <v>371</v>
      </c>
      <c r="K126" s="173" t="s">
        <v>388</v>
      </c>
      <c r="L126" s="215" t="s">
        <v>441</v>
      </c>
      <c r="M126" s="268" t="s">
        <v>349</v>
      </c>
      <c r="N126" s="172" t="s">
        <v>371</v>
      </c>
      <c r="O126" s="173" t="s">
        <v>388</v>
      </c>
      <c r="P126" s="215" t="s">
        <v>441</v>
      </c>
      <c r="Q126" s="268" t="s">
        <v>349</v>
      </c>
      <c r="R126" s="172" t="s">
        <v>371</v>
      </c>
      <c r="S126" s="173" t="s">
        <v>388</v>
      </c>
    </row>
    <row r="127" spans="2:19" ht="23.25" customHeight="1" x14ac:dyDescent="0.3">
      <c r="B127" s="590"/>
      <c r="C127" s="591"/>
      <c r="D127" s="188">
        <v>0</v>
      </c>
      <c r="E127" s="220" t="s">
        <v>518</v>
      </c>
      <c r="F127" s="175" t="s">
        <v>513</v>
      </c>
      <c r="G127" s="204" t="s">
        <v>613</v>
      </c>
      <c r="H127" s="190">
        <v>2</v>
      </c>
      <c r="I127" s="230" t="s">
        <v>518</v>
      </c>
      <c r="J127" s="190" t="s">
        <v>513</v>
      </c>
      <c r="K127" s="274" t="s">
        <v>613</v>
      </c>
      <c r="L127" s="190"/>
      <c r="M127" s="230"/>
      <c r="N127" s="190"/>
      <c r="O127" s="274"/>
      <c r="P127" s="190"/>
      <c r="Q127" s="230"/>
      <c r="R127" s="190"/>
      <c r="S127" s="274"/>
    </row>
    <row r="128" spans="2:19" ht="29.25" customHeight="1" x14ac:dyDescent="0.3">
      <c r="B128" s="590"/>
      <c r="C128" s="589" t="s">
        <v>442</v>
      </c>
      <c r="D128" s="172" t="s">
        <v>443</v>
      </c>
      <c r="E128" s="609" t="s">
        <v>444</v>
      </c>
      <c r="F128" s="642"/>
      <c r="G128" s="173" t="s">
        <v>445</v>
      </c>
      <c r="H128" s="172" t="s">
        <v>443</v>
      </c>
      <c r="I128" s="609" t="s">
        <v>444</v>
      </c>
      <c r="J128" s="642"/>
      <c r="K128" s="173" t="s">
        <v>445</v>
      </c>
      <c r="L128" s="172" t="s">
        <v>443</v>
      </c>
      <c r="M128" s="609" t="s">
        <v>444</v>
      </c>
      <c r="N128" s="642"/>
      <c r="O128" s="173" t="s">
        <v>445</v>
      </c>
      <c r="P128" s="172" t="s">
        <v>443</v>
      </c>
      <c r="Q128" s="609" t="s">
        <v>444</v>
      </c>
      <c r="R128" s="642"/>
      <c r="S128" s="173" t="s">
        <v>445</v>
      </c>
    </row>
    <row r="129" spans="2:19" ht="39" customHeight="1" x14ac:dyDescent="0.3">
      <c r="B129" s="591"/>
      <c r="C129" s="591"/>
      <c r="D129" s="218">
        <v>0</v>
      </c>
      <c r="E129" s="666" t="s">
        <v>472</v>
      </c>
      <c r="F129" s="667"/>
      <c r="G129" s="176" t="s">
        <v>576</v>
      </c>
      <c r="H129" s="219">
        <v>2</v>
      </c>
      <c r="I129" s="662" t="s">
        <v>456</v>
      </c>
      <c r="J129" s="663"/>
      <c r="K129" s="179" t="s">
        <v>552</v>
      </c>
      <c r="L129" s="219"/>
      <c r="M129" s="662"/>
      <c r="N129" s="663"/>
      <c r="O129" s="179"/>
      <c r="P129" s="219"/>
      <c r="Q129" s="662"/>
      <c r="R129" s="663"/>
      <c r="S129" s="179"/>
    </row>
    <row r="133" spans="2:19" hidden="1" x14ac:dyDescent="0.3"/>
    <row r="134" spans="2:19" hidden="1" x14ac:dyDescent="0.3"/>
    <row r="135" spans="2:19" hidden="1" x14ac:dyDescent="0.3">
      <c r="D135" s="147" t="s">
        <v>446</v>
      </c>
    </row>
    <row r="136" spans="2:19" hidden="1" x14ac:dyDescent="0.3">
      <c r="D136" s="147" t="s">
        <v>447</v>
      </c>
      <c r="E136" s="147" t="s">
        <v>448</v>
      </c>
      <c r="F136" s="147" t="s">
        <v>449</v>
      </c>
      <c r="H136" s="147" t="s">
        <v>450</v>
      </c>
      <c r="I136" s="147" t="s">
        <v>451</v>
      </c>
    </row>
    <row r="137" spans="2:19" hidden="1" x14ac:dyDescent="0.3">
      <c r="D137" s="147" t="s">
        <v>452</v>
      </c>
      <c r="E137" s="147" t="s">
        <v>453</v>
      </c>
      <c r="F137" s="147" t="s">
        <v>454</v>
      </c>
      <c r="H137" s="147" t="s">
        <v>455</v>
      </c>
      <c r="I137" s="147" t="s">
        <v>456</v>
      </c>
    </row>
    <row r="138" spans="2:19" hidden="1" x14ac:dyDescent="0.3">
      <c r="D138" s="147" t="s">
        <v>457</v>
      </c>
      <c r="E138" s="147" t="s">
        <v>458</v>
      </c>
      <c r="F138" s="147" t="s">
        <v>459</v>
      </c>
      <c r="H138" s="147" t="s">
        <v>460</v>
      </c>
      <c r="I138" s="147" t="s">
        <v>461</v>
      </c>
    </row>
    <row r="139" spans="2:19" hidden="1" x14ac:dyDescent="0.3">
      <c r="D139" s="147" t="s">
        <v>462</v>
      </c>
      <c r="F139" s="147" t="s">
        <v>463</v>
      </c>
      <c r="G139" s="147" t="s">
        <v>464</v>
      </c>
      <c r="H139" s="147" t="s">
        <v>465</v>
      </c>
      <c r="I139" s="147" t="s">
        <v>466</v>
      </c>
      <c r="K139" s="147" t="s">
        <v>467</v>
      </c>
    </row>
    <row r="140" spans="2:19" hidden="1" x14ac:dyDescent="0.3">
      <c r="D140" s="147" t="s">
        <v>468</v>
      </c>
      <c r="F140" s="147" t="s">
        <v>469</v>
      </c>
      <c r="G140" s="147" t="s">
        <v>470</v>
      </c>
      <c r="H140" s="147" t="s">
        <v>471</v>
      </c>
      <c r="I140" s="147" t="s">
        <v>472</v>
      </c>
      <c r="K140" s="147" t="s">
        <v>473</v>
      </c>
      <c r="L140" s="147" t="s">
        <v>474</v>
      </c>
    </row>
    <row r="141" spans="2:19" hidden="1" x14ac:dyDescent="0.3">
      <c r="D141" s="147" t="s">
        <v>475</v>
      </c>
      <c r="E141" s="221" t="s">
        <v>476</v>
      </c>
      <c r="G141" s="147" t="s">
        <v>477</v>
      </c>
      <c r="H141" s="147" t="s">
        <v>478</v>
      </c>
      <c r="K141" s="147" t="s">
        <v>479</v>
      </c>
      <c r="L141" s="147" t="s">
        <v>480</v>
      </c>
    </row>
    <row r="142" spans="2:19" hidden="1" x14ac:dyDescent="0.3">
      <c r="D142" s="147" t="s">
        <v>481</v>
      </c>
      <c r="E142" s="222" t="s">
        <v>482</v>
      </c>
      <c r="K142" s="147" t="s">
        <v>483</v>
      </c>
      <c r="L142" s="147" t="s">
        <v>484</v>
      </c>
    </row>
    <row r="143" spans="2:19" hidden="1" x14ac:dyDescent="0.3">
      <c r="E143" s="223" t="s">
        <v>485</v>
      </c>
      <c r="H143" s="147" t="s">
        <v>486</v>
      </c>
      <c r="K143" s="147" t="s">
        <v>487</v>
      </c>
      <c r="L143" s="147" t="s">
        <v>488</v>
      </c>
    </row>
    <row r="144" spans="2:19" hidden="1" x14ac:dyDescent="0.3">
      <c r="H144" s="147" t="s">
        <v>489</v>
      </c>
      <c r="K144" s="147" t="s">
        <v>490</v>
      </c>
      <c r="L144" s="147" t="s">
        <v>491</v>
      </c>
    </row>
    <row r="145" spans="2:12" hidden="1" x14ac:dyDescent="0.3">
      <c r="H145" s="147" t="s">
        <v>492</v>
      </c>
      <c r="K145" s="147" t="s">
        <v>493</v>
      </c>
      <c r="L145" s="147" t="s">
        <v>494</v>
      </c>
    </row>
    <row r="146" spans="2:12" hidden="1" x14ac:dyDescent="0.3">
      <c r="B146" s="147" t="s">
        <v>495</v>
      </c>
      <c r="C146" s="147" t="s">
        <v>496</v>
      </c>
      <c r="D146" s="147" t="s">
        <v>495</v>
      </c>
      <c r="G146" s="147" t="s">
        <v>497</v>
      </c>
      <c r="H146" s="147" t="s">
        <v>498</v>
      </c>
      <c r="J146" s="147" t="s">
        <v>283</v>
      </c>
      <c r="K146" s="147" t="s">
        <v>499</v>
      </c>
      <c r="L146" s="147" t="s">
        <v>500</v>
      </c>
    </row>
    <row r="147" spans="2:12" hidden="1" x14ac:dyDescent="0.3">
      <c r="B147" s="147">
        <v>1</v>
      </c>
      <c r="C147" s="147" t="s">
        <v>501</v>
      </c>
      <c r="D147" s="147" t="s">
        <v>502</v>
      </c>
      <c r="E147" s="147" t="s">
        <v>388</v>
      </c>
      <c r="F147" s="147" t="s">
        <v>17</v>
      </c>
      <c r="G147" s="147" t="s">
        <v>503</v>
      </c>
      <c r="H147" s="147" t="s">
        <v>504</v>
      </c>
      <c r="J147" s="147" t="s">
        <v>479</v>
      </c>
      <c r="K147" s="147" t="s">
        <v>505</v>
      </c>
    </row>
    <row r="148" spans="2:12" hidden="1" x14ac:dyDescent="0.3">
      <c r="B148" s="147">
        <v>2</v>
      </c>
      <c r="C148" s="147" t="s">
        <v>506</v>
      </c>
      <c r="D148" s="147" t="s">
        <v>507</v>
      </c>
      <c r="E148" s="147" t="s">
        <v>371</v>
      </c>
      <c r="F148" s="147" t="s">
        <v>26</v>
      </c>
      <c r="G148" s="147" t="s">
        <v>508</v>
      </c>
      <c r="J148" s="147" t="s">
        <v>509</v>
      </c>
      <c r="K148" s="147" t="s">
        <v>510</v>
      </c>
    </row>
    <row r="149" spans="2:12" hidden="1" x14ac:dyDescent="0.3">
      <c r="B149" s="147">
        <v>3</v>
      </c>
      <c r="C149" s="147" t="s">
        <v>511</v>
      </c>
      <c r="D149" s="147" t="s">
        <v>512</v>
      </c>
      <c r="E149" s="147" t="s">
        <v>349</v>
      </c>
      <c r="G149" s="147" t="s">
        <v>513</v>
      </c>
      <c r="J149" s="147" t="s">
        <v>514</v>
      </c>
      <c r="K149" s="147" t="s">
        <v>515</v>
      </c>
    </row>
    <row r="150" spans="2:12" hidden="1" x14ac:dyDescent="0.3">
      <c r="B150" s="147">
        <v>4</v>
      </c>
      <c r="C150" s="147" t="s">
        <v>504</v>
      </c>
      <c r="H150" s="147" t="s">
        <v>516</v>
      </c>
      <c r="I150" s="147" t="s">
        <v>517</v>
      </c>
      <c r="J150" s="147" t="s">
        <v>518</v>
      </c>
      <c r="K150" s="147" t="s">
        <v>519</v>
      </c>
    </row>
    <row r="151" spans="2:12" hidden="1" x14ac:dyDescent="0.3">
      <c r="D151" s="147" t="s">
        <v>513</v>
      </c>
      <c r="H151" s="147" t="s">
        <v>520</v>
      </c>
      <c r="I151" s="147" t="s">
        <v>521</v>
      </c>
      <c r="J151" s="147" t="s">
        <v>522</v>
      </c>
      <c r="K151" s="147" t="s">
        <v>523</v>
      </c>
    </row>
    <row r="152" spans="2:12" hidden="1" x14ac:dyDescent="0.3">
      <c r="D152" s="147" t="s">
        <v>524</v>
      </c>
      <c r="H152" s="147" t="s">
        <v>525</v>
      </c>
      <c r="I152" s="147" t="s">
        <v>526</v>
      </c>
      <c r="J152" s="147" t="s">
        <v>527</v>
      </c>
      <c r="K152" s="147" t="s">
        <v>528</v>
      </c>
    </row>
    <row r="153" spans="2:12" hidden="1" x14ac:dyDescent="0.3">
      <c r="D153" s="147" t="s">
        <v>529</v>
      </c>
      <c r="H153" s="147" t="s">
        <v>530</v>
      </c>
      <c r="J153" s="147" t="s">
        <v>531</v>
      </c>
      <c r="K153" s="147" t="s">
        <v>532</v>
      </c>
    </row>
    <row r="154" spans="2:12" hidden="1" x14ac:dyDescent="0.3">
      <c r="H154" s="147" t="s">
        <v>533</v>
      </c>
      <c r="J154" s="147" t="s">
        <v>534</v>
      </c>
    </row>
    <row r="155" spans="2:12" ht="57.6" hidden="1" x14ac:dyDescent="0.3">
      <c r="D155" s="224" t="s">
        <v>535</v>
      </c>
      <c r="E155" s="147" t="s">
        <v>536</v>
      </c>
      <c r="F155" s="147" t="s">
        <v>537</v>
      </c>
      <c r="G155" s="147" t="s">
        <v>538</v>
      </c>
      <c r="H155" s="147" t="s">
        <v>539</v>
      </c>
      <c r="I155" s="147" t="s">
        <v>540</v>
      </c>
      <c r="J155" s="147" t="s">
        <v>541</v>
      </c>
      <c r="K155" s="147" t="s">
        <v>542</v>
      </c>
    </row>
    <row r="156" spans="2:12" ht="72" hidden="1" x14ac:dyDescent="0.3">
      <c r="B156" s="147" t="s">
        <v>543</v>
      </c>
      <c r="C156" s="147" t="s">
        <v>544</v>
      </c>
      <c r="D156" s="224" t="s">
        <v>545</v>
      </c>
      <c r="E156" s="147" t="s">
        <v>546</v>
      </c>
      <c r="F156" s="147" t="s">
        <v>547</v>
      </c>
      <c r="G156" s="147" t="s">
        <v>548</v>
      </c>
      <c r="H156" s="147" t="s">
        <v>549</v>
      </c>
      <c r="I156" s="147" t="s">
        <v>550</v>
      </c>
      <c r="J156" s="147" t="s">
        <v>551</v>
      </c>
      <c r="K156" s="147" t="s">
        <v>552</v>
      </c>
    </row>
    <row r="157" spans="2:12" ht="43.2" hidden="1" x14ac:dyDescent="0.3">
      <c r="B157" s="147" t="s">
        <v>553</v>
      </c>
      <c r="C157" s="147" t="s">
        <v>554</v>
      </c>
      <c r="D157" s="224" t="s">
        <v>555</v>
      </c>
      <c r="E157" s="147" t="s">
        <v>556</v>
      </c>
      <c r="F157" s="147" t="s">
        <v>557</v>
      </c>
      <c r="G157" s="147" t="s">
        <v>558</v>
      </c>
      <c r="H157" s="147" t="s">
        <v>559</v>
      </c>
      <c r="I157" s="147" t="s">
        <v>560</v>
      </c>
      <c r="J157" s="147" t="s">
        <v>561</v>
      </c>
      <c r="K157" s="147" t="s">
        <v>562</v>
      </c>
    </row>
    <row r="158" spans="2:12" hidden="1" x14ac:dyDescent="0.3">
      <c r="B158" s="147" t="s">
        <v>563</v>
      </c>
      <c r="C158" s="147" t="s">
        <v>564</v>
      </c>
      <c r="F158" s="147" t="s">
        <v>565</v>
      </c>
      <c r="G158" s="147" t="s">
        <v>566</v>
      </c>
      <c r="H158" s="147" t="s">
        <v>567</v>
      </c>
      <c r="I158" s="147" t="s">
        <v>568</v>
      </c>
      <c r="J158" s="147" t="s">
        <v>569</v>
      </c>
      <c r="K158" s="147" t="s">
        <v>570</v>
      </c>
    </row>
    <row r="159" spans="2:12" hidden="1" x14ac:dyDescent="0.3">
      <c r="B159" s="147" t="s">
        <v>571</v>
      </c>
      <c r="G159" s="147" t="s">
        <v>572</v>
      </c>
      <c r="H159" s="147" t="s">
        <v>573</v>
      </c>
      <c r="I159" s="147" t="s">
        <v>574</v>
      </c>
      <c r="J159" s="147" t="s">
        <v>575</v>
      </c>
      <c r="K159" s="147" t="s">
        <v>576</v>
      </c>
    </row>
    <row r="160" spans="2:12" hidden="1" x14ac:dyDescent="0.3">
      <c r="C160" s="147" t="s">
        <v>577</v>
      </c>
      <c r="J160" s="147" t="s">
        <v>578</v>
      </c>
    </row>
    <row r="161" spans="2:10" hidden="1" x14ac:dyDescent="0.3">
      <c r="C161" s="147" t="s">
        <v>579</v>
      </c>
      <c r="I161" s="147" t="s">
        <v>580</v>
      </c>
      <c r="J161" s="147" t="s">
        <v>581</v>
      </c>
    </row>
    <row r="162" spans="2:10" hidden="1" x14ac:dyDescent="0.3">
      <c r="B162" s="231" t="s">
        <v>582</v>
      </c>
      <c r="C162" s="147" t="s">
        <v>583</v>
      </c>
      <c r="I162" s="147" t="s">
        <v>584</v>
      </c>
      <c r="J162" s="147" t="s">
        <v>585</v>
      </c>
    </row>
    <row r="163" spans="2:10" hidden="1" x14ac:dyDescent="0.3">
      <c r="B163" s="231" t="s">
        <v>41</v>
      </c>
      <c r="C163" s="147" t="s">
        <v>586</v>
      </c>
      <c r="D163" s="147" t="s">
        <v>587</v>
      </c>
      <c r="E163" s="147" t="s">
        <v>588</v>
      </c>
      <c r="I163" s="147" t="s">
        <v>589</v>
      </c>
      <c r="J163" s="147" t="s">
        <v>283</v>
      </c>
    </row>
    <row r="164" spans="2:10" hidden="1" x14ac:dyDescent="0.3">
      <c r="B164" s="231" t="s">
        <v>24</v>
      </c>
      <c r="D164" s="147" t="s">
        <v>590</v>
      </c>
      <c r="E164" s="147" t="s">
        <v>591</v>
      </c>
      <c r="H164" s="147" t="s">
        <v>455</v>
      </c>
      <c r="I164" s="147" t="s">
        <v>592</v>
      </c>
    </row>
    <row r="165" spans="2:10" hidden="1" x14ac:dyDescent="0.3">
      <c r="B165" s="231" t="s">
        <v>47</v>
      </c>
      <c r="D165" s="147" t="s">
        <v>593</v>
      </c>
      <c r="E165" s="147" t="s">
        <v>594</v>
      </c>
      <c r="H165" s="147" t="s">
        <v>465</v>
      </c>
      <c r="I165" s="147" t="s">
        <v>595</v>
      </c>
      <c r="J165" s="147" t="s">
        <v>596</v>
      </c>
    </row>
    <row r="166" spans="2:10" hidden="1" x14ac:dyDescent="0.3">
      <c r="B166" s="231" t="s">
        <v>597</v>
      </c>
      <c r="C166" s="147" t="s">
        <v>598</v>
      </c>
      <c r="D166" s="147" t="s">
        <v>599</v>
      </c>
      <c r="H166" s="147" t="s">
        <v>471</v>
      </c>
      <c r="I166" s="147" t="s">
        <v>600</v>
      </c>
      <c r="J166" s="147" t="s">
        <v>601</v>
      </c>
    </row>
    <row r="167" spans="2:10" hidden="1" x14ac:dyDescent="0.3">
      <c r="B167" s="231" t="s">
        <v>602</v>
      </c>
      <c r="C167" s="147" t="s">
        <v>603</v>
      </c>
      <c r="H167" s="147" t="s">
        <v>478</v>
      </c>
      <c r="I167" s="147" t="s">
        <v>604</v>
      </c>
    </row>
    <row r="168" spans="2:10" hidden="1" x14ac:dyDescent="0.3">
      <c r="B168" s="231" t="s">
        <v>605</v>
      </c>
      <c r="C168" s="147" t="s">
        <v>606</v>
      </c>
      <c r="E168" s="147" t="s">
        <v>607</v>
      </c>
      <c r="H168" s="147" t="s">
        <v>608</v>
      </c>
      <c r="I168" s="147" t="s">
        <v>609</v>
      </c>
    </row>
    <row r="169" spans="2:10" hidden="1" x14ac:dyDescent="0.3">
      <c r="B169" s="231" t="s">
        <v>610</v>
      </c>
      <c r="C169" s="147" t="s">
        <v>611</v>
      </c>
      <c r="E169" s="147" t="s">
        <v>612</v>
      </c>
      <c r="H169" s="147" t="s">
        <v>613</v>
      </c>
      <c r="I169" s="147" t="s">
        <v>614</v>
      </c>
    </row>
    <row r="170" spans="2:10" hidden="1" x14ac:dyDescent="0.3">
      <c r="B170" s="231" t="s">
        <v>615</v>
      </c>
      <c r="C170" s="147" t="s">
        <v>616</v>
      </c>
      <c r="E170" s="147" t="s">
        <v>617</v>
      </c>
      <c r="H170" s="147" t="s">
        <v>618</v>
      </c>
      <c r="I170" s="147" t="s">
        <v>619</v>
      </c>
    </row>
    <row r="171" spans="2:10" hidden="1" x14ac:dyDescent="0.3">
      <c r="B171" s="231" t="s">
        <v>620</v>
      </c>
      <c r="C171" s="147" t="s">
        <v>621</v>
      </c>
      <c r="E171" s="147" t="s">
        <v>622</v>
      </c>
      <c r="H171" s="147" t="s">
        <v>623</v>
      </c>
      <c r="I171" s="147" t="s">
        <v>624</v>
      </c>
    </row>
    <row r="172" spans="2:10" hidden="1" x14ac:dyDescent="0.3">
      <c r="B172" s="231" t="s">
        <v>625</v>
      </c>
      <c r="C172" s="147" t="s">
        <v>626</v>
      </c>
      <c r="E172" s="147" t="s">
        <v>627</v>
      </c>
      <c r="H172" s="147" t="s">
        <v>628</v>
      </c>
      <c r="I172" s="147" t="s">
        <v>629</v>
      </c>
    </row>
    <row r="173" spans="2:10" hidden="1" x14ac:dyDescent="0.3">
      <c r="B173" s="231" t="s">
        <v>630</v>
      </c>
      <c r="C173" s="147" t="s">
        <v>283</v>
      </c>
      <c r="E173" s="147" t="s">
        <v>631</v>
      </c>
      <c r="H173" s="147" t="s">
        <v>632</v>
      </c>
      <c r="I173" s="147" t="s">
        <v>633</v>
      </c>
    </row>
    <row r="174" spans="2:10" hidden="1" x14ac:dyDescent="0.3">
      <c r="B174" s="231" t="s">
        <v>634</v>
      </c>
      <c r="E174" s="147" t="s">
        <v>635</v>
      </c>
      <c r="H174" s="147" t="s">
        <v>636</v>
      </c>
      <c r="I174" s="147" t="s">
        <v>637</v>
      </c>
    </row>
    <row r="175" spans="2:10" hidden="1" x14ac:dyDescent="0.3">
      <c r="B175" s="231" t="s">
        <v>638</v>
      </c>
      <c r="E175" s="147" t="s">
        <v>639</v>
      </c>
      <c r="H175" s="147" t="s">
        <v>640</v>
      </c>
      <c r="I175" s="147" t="s">
        <v>641</v>
      </c>
    </row>
    <row r="176" spans="2:10" hidden="1" x14ac:dyDescent="0.3">
      <c r="B176" s="231" t="s">
        <v>642</v>
      </c>
      <c r="E176" s="147" t="s">
        <v>643</v>
      </c>
      <c r="H176" s="147" t="s">
        <v>644</v>
      </c>
      <c r="I176" s="147" t="s">
        <v>645</v>
      </c>
    </row>
    <row r="177" spans="2:9" hidden="1" x14ac:dyDescent="0.3">
      <c r="B177" s="231" t="s">
        <v>646</v>
      </c>
      <c r="H177" s="147" t="s">
        <v>647</v>
      </c>
      <c r="I177" s="147" t="s">
        <v>648</v>
      </c>
    </row>
    <row r="178" spans="2:9" hidden="1" x14ac:dyDescent="0.3">
      <c r="B178" s="231" t="s">
        <v>649</v>
      </c>
      <c r="H178" s="147" t="s">
        <v>650</v>
      </c>
    </row>
    <row r="179" spans="2:9" hidden="1" x14ac:dyDescent="0.3">
      <c r="B179" s="231" t="s">
        <v>651</v>
      </c>
      <c r="H179" s="147" t="s">
        <v>652</v>
      </c>
    </row>
    <row r="180" spans="2:9" hidden="1" x14ac:dyDescent="0.3">
      <c r="B180" s="231" t="s">
        <v>653</v>
      </c>
      <c r="H180" s="147" t="s">
        <v>654</v>
      </c>
    </row>
    <row r="181" spans="2:9" hidden="1" x14ac:dyDescent="0.3">
      <c r="B181" s="231" t="s">
        <v>655</v>
      </c>
      <c r="H181" s="147" t="s">
        <v>656</v>
      </c>
    </row>
    <row r="182" spans="2:9" hidden="1" x14ac:dyDescent="0.3">
      <c r="B182" s="231" t="s">
        <v>657</v>
      </c>
      <c r="D182" t="s">
        <v>658</v>
      </c>
      <c r="H182" s="147" t="s">
        <v>659</v>
      </c>
    </row>
    <row r="183" spans="2:9" hidden="1" x14ac:dyDescent="0.3">
      <c r="B183" s="231" t="s">
        <v>660</v>
      </c>
      <c r="D183" t="s">
        <v>661</v>
      </c>
      <c r="H183" s="147" t="s">
        <v>662</v>
      </c>
    </row>
    <row r="184" spans="2:9" hidden="1" x14ac:dyDescent="0.3">
      <c r="B184" s="231" t="s">
        <v>663</v>
      </c>
      <c r="D184" t="s">
        <v>664</v>
      </c>
      <c r="H184" s="147" t="s">
        <v>665</v>
      </c>
    </row>
    <row r="185" spans="2:9" hidden="1" x14ac:dyDescent="0.3">
      <c r="B185" s="231" t="s">
        <v>666</v>
      </c>
      <c r="D185" t="s">
        <v>661</v>
      </c>
      <c r="H185" s="147" t="s">
        <v>667</v>
      </c>
    </row>
    <row r="186" spans="2:9" hidden="1" x14ac:dyDescent="0.3">
      <c r="B186" s="231" t="s">
        <v>668</v>
      </c>
      <c r="D186" t="s">
        <v>669</v>
      </c>
    </row>
    <row r="187" spans="2:9" hidden="1" x14ac:dyDescent="0.3">
      <c r="B187" s="231" t="s">
        <v>670</v>
      </c>
      <c r="D187" t="s">
        <v>661</v>
      </c>
    </row>
    <row r="188" spans="2:9" hidden="1" x14ac:dyDescent="0.3">
      <c r="B188" s="231" t="s">
        <v>671</v>
      </c>
    </row>
    <row r="189" spans="2:9" hidden="1" x14ac:dyDescent="0.3">
      <c r="B189" s="231" t="s">
        <v>672</v>
      </c>
    </row>
    <row r="190" spans="2:9" hidden="1" x14ac:dyDescent="0.3">
      <c r="B190" s="231" t="s">
        <v>673</v>
      </c>
    </row>
    <row r="191" spans="2:9" hidden="1" x14ac:dyDescent="0.3">
      <c r="B191" s="231" t="s">
        <v>674</v>
      </c>
    </row>
    <row r="192" spans="2:9" hidden="1" x14ac:dyDescent="0.3">
      <c r="B192" s="231" t="s">
        <v>675</v>
      </c>
    </row>
    <row r="193" spans="2:2" hidden="1" x14ac:dyDescent="0.3">
      <c r="B193" s="231" t="s">
        <v>676</v>
      </c>
    </row>
    <row r="194" spans="2:2" hidden="1" x14ac:dyDescent="0.3">
      <c r="B194" s="231" t="s">
        <v>677</v>
      </c>
    </row>
    <row r="195" spans="2:2" hidden="1" x14ac:dyDescent="0.3">
      <c r="B195" s="231" t="s">
        <v>678</v>
      </c>
    </row>
    <row r="196" spans="2:2" hidden="1" x14ac:dyDescent="0.3">
      <c r="B196" s="231" t="s">
        <v>679</v>
      </c>
    </row>
    <row r="197" spans="2:2" hidden="1" x14ac:dyDescent="0.3">
      <c r="B197" s="231" t="s">
        <v>71</v>
      </c>
    </row>
    <row r="198" spans="2:2" hidden="1" x14ac:dyDescent="0.3">
      <c r="B198" s="231" t="s">
        <v>77</v>
      </c>
    </row>
    <row r="199" spans="2:2" hidden="1" x14ac:dyDescent="0.3">
      <c r="B199" s="231" t="s">
        <v>79</v>
      </c>
    </row>
    <row r="200" spans="2:2" hidden="1" x14ac:dyDescent="0.3">
      <c r="B200" s="231" t="s">
        <v>81</v>
      </c>
    </row>
    <row r="201" spans="2:2" hidden="1" x14ac:dyDescent="0.3">
      <c r="B201" s="231" t="s">
        <v>33</v>
      </c>
    </row>
    <row r="202" spans="2:2" hidden="1" x14ac:dyDescent="0.3">
      <c r="B202" s="231" t="s">
        <v>83</v>
      </c>
    </row>
    <row r="203" spans="2:2" hidden="1" x14ac:dyDescent="0.3">
      <c r="B203" s="231" t="s">
        <v>85</v>
      </c>
    </row>
    <row r="204" spans="2:2" hidden="1" x14ac:dyDescent="0.3">
      <c r="B204" s="231" t="s">
        <v>89</v>
      </c>
    </row>
    <row r="205" spans="2:2" hidden="1" x14ac:dyDescent="0.3">
      <c r="B205" s="231" t="s">
        <v>90</v>
      </c>
    </row>
    <row r="206" spans="2:2" hidden="1" x14ac:dyDescent="0.3">
      <c r="B206" s="231" t="s">
        <v>92</v>
      </c>
    </row>
    <row r="207" spans="2:2" hidden="1" x14ac:dyDescent="0.3">
      <c r="B207" s="231" t="s">
        <v>93</v>
      </c>
    </row>
    <row r="208" spans="2:2" hidden="1" x14ac:dyDescent="0.3">
      <c r="B208" s="231" t="s">
        <v>680</v>
      </c>
    </row>
    <row r="209" spans="2:2" hidden="1" x14ac:dyDescent="0.3">
      <c r="B209" s="231" t="s">
        <v>681</v>
      </c>
    </row>
    <row r="210" spans="2:2" hidden="1" x14ac:dyDescent="0.3">
      <c r="B210" s="231" t="s">
        <v>98</v>
      </c>
    </row>
    <row r="211" spans="2:2" hidden="1" x14ac:dyDescent="0.3">
      <c r="B211" s="231" t="s">
        <v>100</v>
      </c>
    </row>
    <row r="212" spans="2:2" hidden="1" x14ac:dyDescent="0.3">
      <c r="B212" s="231" t="s">
        <v>104</v>
      </c>
    </row>
    <row r="213" spans="2:2" hidden="1" x14ac:dyDescent="0.3">
      <c r="B213" s="231" t="s">
        <v>682</v>
      </c>
    </row>
    <row r="214" spans="2:2" hidden="1" x14ac:dyDescent="0.3">
      <c r="B214" s="231" t="s">
        <v>683</v>
      </c>
    </row>
    <row r="215" spans="2:2" hidden="1" x14ac:dyDescent="0.3">
      <c r="B215" s="231" t="s">
        <v>684</v>
      </c>
    </row>
    <row r="216" spans="2:2" hidden="1" x14ac:dyDescent="0.3">
      <c r="B216" s="231" t="s">
        <v>102</v>
      </c>
    </row>
    <row r="217" spans="2:2" hidden="1" x14ac:dyDescent="0.3">
      <c r="B217" s="231" t="s">
        <v>103</v>
      </c>
    </row>
    <row r="218" spans="2:2" hidden="1" x14ac:dyDescent="0.3">
      <c r="B218" s="231" t="s">
        <v>106</v>
      </c>
    </row>
    <row r="219" spans="2:2" hidden="1" x14ac:dyDescent="0.3">
      <c r="B219" s="231" t="s">
        <v>108</v>
      </c>
    </row>
    <row r="220" spans="2:2" hidden="1" x14ac:dyDescent="0.3">
      <c r="B220" s="231" t="s">
        <v>685</v>
      </c>
    </row>
    <row r="221" spans="2:2" hidden="1" x14ac:dyDescent="0.3">
      <c r="B221" s="231" t="s">
        <v>107</v>
      </c>
    </row>
    <row r="222" spans="2:2" hidden="1" x14ac:dyDescent="0.3">
      <c r="B222" s="231" t="s">
        <v>109</v>
      </c>
    </row>
    <row r="223" spans="2:2" hidden="1" x14ac:dyDescent="0.3">
      <c r="B223" s="231" t="s">
        <v>112</v>
      </c>
    </row>
    <row r="224" spans="2:2" hidden="1" x14ac:dyDescent="0.3">
      <c r="B224" s="231" t="s">
        <v>111</v>
      </c>
    </row>
    <row r="225" spans="2:2" hidden="1" x14ac:dyDescent="0.3">
      <c r="B225" s="231" t="s">
        <v>686</v>
      </c>
    </row>
    <row r="226" spans="2:2" hidden="1" x14ac:dyDescent="0.3">
      <c r="B226" s="231" t="s">
        <v>118</v>
      </c>
    </row>
    <row r="227" spans="2:2" hidden="1" x14ac:dyDescent="0.3">
      <c r="B227" s="231" t="s">
        <v>120</v>
      </c>
    </row>
    <row r="228" spans="2:2" hidden="1" x14ac:dyDescent="0.3">
      <c r="B228" s="231" t="s">
        <v>121</v>
      </c>
    </row>
    <row r="229" spans="2:2" hidden="1" x14ac:dyDescent="0.3">
      <c r="B229" s="231" t="s">
        <v>122</v>
      </c>
    </row>
    <row r="230" spans="2:2" hidden="1" x14ac:dyDescent="0.3">
      <c r="B230" s="231" t="s">
        <v>687</v>
      </c>
    </row>
    <row r="231" spans="2:2" hidden="1" x14ac:dyDescent="0.3">
      <c r="B231" s="231" t="s">
        <v>688</v>
      </c>
    </row>
    <row r="232" spans="2:2" hidden="1" x14ac:dyDescent="0.3">
      <c r="B232" s="231" t="s">
        <v>123</v>
      </c>
    </row>
    <row r="233" spans="2:2" hidden="1" x14ac:dyDescent="0.3">
      <c r="B233" s="231" t="s">
        <v>177</v>
      </c>
    </row>
    <row r="234" spans="2:2" hidden="1" x14ac:dyDescent="0.3">
      <c r="B234" s="231" t="s">
        <v>689</v>
      </c>
    </row>
    <row r="235" spans="2:2" ht="28.8" hidden="1" x14ac:dyDescent="0.3">
      <c r="B235" s="231" t="s">
        <v>690</v>
      </c>
    </row>
    <row r="236" spans="2:2" hidden="1" x14ac:dyDescent="0.3">
      <c r="B236" s="231" t="s">
        <v>128</v>
      </c>
    </row>
    <row r="237" spans="2:2" hidden="1" x14ac:dyDescent="0.3">
      <c r="B237" s="231" t="s">
        <v>130</v>
      </c>
    </row>
    <row r="238" spans="2:2" hidden="1" x14ac:dyDescent="0.3">
      <c r="B238" s="231" t="s">
        <v>691</v>
      </c>
    </row>
    <row r="239" spans="2:2" hidden="1" x14ac:dyDescent="0.3">
      <c r="B239" s="231" t="s">
        <v>178</v>
      </c>
    </row>
    <row r="240" spans="2:2" hidden="1" x14ac:dyDescent="0.3">
      <c r="B240" s="231" t="s">
        <v>195</v>
      </c>
    </row>
    <row r="241" spans="2:2" hidden="1" x14ac:dyDescent="0.3">
      <c r="B241" s="231" t="s">
        <v>129</v>
      </c>
    </row>
    <row r="242" spans="2:2" hidden="1" x14ac:dyDescent="0.3">
      <c r="B242" s="231" t="s">
        <v>133</v>
      </c>
    </row>
    <row r="243" spans="2:2" hidden="1" x14ac:dyDescent="0.3">
      <c r="B243" s="231" t="s">
        <v>127</v>
      </c>
    </row>
    <row r="244" spans="2:2" hidden="1" x14ac:dyDescent="0.3">
      <c r="B244" s="231" t="s">
        <v>149</v>
      </c>
    </row>
    <row r="245" spans="2:2" hidden="1" x14ac:dyDescent="0.3">
      <c r="B245" s="231" t="s">
        <v>692</v>
      </c>
    </row>
    <row r="246" spans="2:2" hidden="1" x14ac:dyDescent="0.3">
      <c r="B246" s="231" t="s">
        <v>135</v>
      </c>
    </row>
    <row r="247" spans="2:2" hidden="1" x14ac:dyDescent="0.3">
      <c r="B247" s="231" t="s">
        <v>138</v>
      </c>
    </row>
    <row r="248" spans="2:2" hidden="1" x14ac:dyDescent="0.3">
      <c r="B248" s="231" t="s">
        <v>144</v>
      </c>
    </row>
    <row r="249" spans="2:2" hidden="1" x14ac:dyDescent="0.3">
      <c r="B249" s="231" t="s">
        <v>141</v>
      </c>
    </row>
    <row r="250" spans="2:2" ht="28.8" hidden="1" x14ac:dyDescent="0.3">
      <c r="B250" s="231" t="s">
        <v>693</v>
      </c>
    </row>
    <row r="251" spans="2:2" hidden="1" x14ac:dyDescent="0.3">
      <c r="B251" s="231" t="s">
        <v>139</v>
      </c>
    </row>
    <row r="252" spans="2:2" hidden="1" x14ac:dyDescent="0.3">
      <c r="B252" s="231" t="s">
        <v>140</v>
      </c>
    </row>
    <row r="253" spans="2:2" hidden="1" x14ac:dyDescent="0.3">
      <c r="B253" s="231" t="s">
        <v>151</v>
      </c>
    </row>
    <row r="254" spans="2:2" hidden="1" x14ac:dyDescent="0.3">
      <c r="B254" s="231" t="s">
        <v>148</v>
      </c>
    </row>
    <row r="255" spans="2:2" hidden="1" x14ac:dyDescent="0.3">
      <c r="B255" s="231" t="s">
        <v>147</v>
      </c>
    </row>
    <row r="256" spans="2:2" hidden="1" x14ac:dyDescent="0.3">
      <c r="B256" s="231" t="s">
        <v>150</v>
      </c>
    </row>
    <row r="257" spans="2:2" hidden="1" x14ac:dyDescent="0.3">
      <c r="B257" s="231" t="s">
        <v>142</v>
      </c>
    </row>
    <row r="258" spans="2:2" hidden="1" x14ac:dyDescent="0.3">
      <c r="B258" s="231" t="s">
        <v>143</v>
      </c>
    </row>
    <row r="259" spans="2:2" hidden="1" x14ac:dyDescent="0.3">
      <c r="B259" s="231" t="s">
        <v>136</v>
      </c>
    </row>
    <row r="260" spans="2:2" hidden="1" x14ac:dyDescent="0.3">
      <c r="B260" s="231" t="s">
        <v>137</v>
      </c>
    </row>
    <row r="261" spans="2:2" hidden="1" x14ac:dyDescent="0.3">
      <c r="B261" s="231" t="s">
        <v>152</v>
      </c>
    </row>
    <row r="262" spans="2:2" hidden="1" x14ac:dyDescent="0.3">
      <c r="B262" s="231" t="s">
        <v>158</v>
      </c>
    </row>
    <row r="263" spans="2:2" hidden="1" x14ac:dyDescent="0.3">
      <c r="B263" s="231" t="s">
        <v>159</v>
      </c>
    </row>
    <row r="264" spans="2:2" hidden="1" x14ac:dyDescent="0.3">
      <c r="B264" s="231" t="s">
        <v>157</v>
      </c>
    </row>
    <row r="265" spans="2:2" hidden="1" x14ac:dyDescent="0.3">
      <c r="B265" s="231" t="s">
        <v>694</v>
      </c>
    </row>
    <row r="266" spans="2:2" hidden="1" x14ac:dyDescent="0.3">
      <c r="B266" s="231" t="s">
        <v>154</v>
      </c>
    </row>
    <row r="267" spans="2:2" hidden="1" x14ac:dyDescent="0.3">
      <c r="B267" s="231" t="s">
        <v>153</v>
      </c>
    </row>
    <row r="268" spans="2:2" hidden="1" x14ac:dyDescent="0.3">
      <c r="B268" s="231" t="s">
        <v>161</v>
      </c>
    </row>
    <row r="269" spans="2:2" hidden="1" x14ac:dyDescent="0.3">
      <c r="B269" s="231" t="s">
        <v>162</v>
      </c>
    </row>
    <row r="270" spans="2:2" hidden="1" x14ac:dyDescent="0.3">
      <c r="B270" s="231" t="s">
        <v>164</v>
      </c>
    </row>
    <row r="271" spans="2:2" hidden="1" x14ac:dyDescent="0.3">
      <c r="B271" s="231" t="s">
        <v>167</v>
      </c>
    </row>
    <row r="272" spans="2:2" hidden="1" x14ac:dyDescent="0.3">
      <c r="B272" s="231" t="s">
        <v>168</v>
      </c>
    </row>
    <row r="273" spans="2:2" hidden="1" x14ac:dyDescent="0.3">
      <c r="B273" s="231" t="s">
        <v>163</v>
      </c>
    </row>
    <row r="274" spans="2:2" hidden="1" x14ac:dyDescent="0.3">
      <c r="B274" s="231" t="s">
        <v>165</v>
      </c>
    </row>
    <row r="275" spans="2:2" hidden="1" x14ac:dyDescent="0.3">
      <c r="B275" s="231" t="s">
        <v>169</v>
      </c>
    </row>
    <row r="276" spans="2:2" hidden="1" x14ac:dyDescent="0.3">
      <c r="B276" s="231" t="s">
        <v>695</v>
      </c>
    </row>
    <row r="277" spans="2:2" hidden="1" x14ac:dyDescent="0.3">
      <c r="B277" s="231" t="s">
        <v>166</v>
      </c>
    </row>
    <row r="278" spans="2:2" hidden="1" x14ac:dyDescent="0.3">
      <c r="B278" s="231" t="s">
        <v>174</v>
      </c>
    </row>
    <row r="279" spans="2:2" hidden="1" x14ac:dyDescent="0.3">
      <c r="B279" s="231" t="s">
        <v>175</v>
      </c>
    </row>
    <row r="280" spans="2:2" hidden="1" x14ac:dyDescent="0.3">
      <c r="B280" s="231" t="s">
        <v>176</v>
      </c>
    </row>
    <row r="281" spans="2:2" hidden="1" x14ac:dyDescent="0.3">
      <c r="B281" s="231" t="s">
        <v>183</v>
      </c>
    </row>
    <row r="282" spans="2:2" hidden="1" x14ac:dyDescent="0.3">
      <c r="B282" s="231" t="s">
        <v>196</v>
      </c>
    </row>
    <row r="283" spans="2:2" hidden="1" x14ac:dyDescent="0.3">
      <c r="B283" s="231" t="s">
        <v>184</v>
      </c>
    </row>
    <row r="284" spans="2:2" hidden="1" x14ac:dyDescent="0.3">
      <c r="B284" s="231" t="s">
        <v>191</v>
      </c>
    </row>
    <row r="285" spans="2:2" hidden="1" x14ac:dyDescent="0.3">
      <c r="B285" s="231" t="s">
        <v>187</v>
      </c>
    </row>
    <row r="286" spans="2:2" hidden="1" x14ac:dyDescent="0.3">
      <c r="B286" s="231" t="s">
        <v>87</v>
      </c>
    </row>
    <row r="287" spans="2:2" hidden="1" x14ac:dyDescent="0.3">
      <c r="B287" s="231" t="s">
        <v>181</v>
      </c>
    </row>
    <row r="288" spans="2:2" hidden="1" x14ac:dyDescent="0.3">
      <c r="B288" s="231" t="s">
        <v>185</v>
      </c>
    </row>
    <row r="289" spans="2:2" hidden="1" x14ac:dyDescent="0.3">
      <c r="B289" s="231" t="s">
        <v>182</v>
      </c>
    </row>
    <row r="290" spans="2:2" hidden="1" x14ac:dyDescent="0.3">
      <c r="B290" s="231" t="s">
        <v>197</v>
      </c>
    </row>
    <row r="291" spans="2:2" hidden="1" x14ac:dyDescent="0.3">
      <c r="B291" s="231" t="s">
        <v>696</v>
      </c>
    </row>
    <row r="292" spans="2:2" hidden="1" x14ac:dyDescent="0.3">
      <c r="B292" s="231" t="s">
        <v>190</v>
      </c>
    </row>
    <row r="293" spans="2:2" hidden="1" x14ac:dyDescent="0.3">
      <c r="B293" s="231" t="s">
        <v>198</v>
      </c>
    </row>
    <row r="294" spans="2:2" hidden="1" x14ac:dyDescent="0.3">
      <c r="B294" s="231" t="s">
        <v>186</v>
      </c>
    </row>
    <row r="295" spans="2:2" hidden="1" x14ac:dyDescent="0.3">
      <c r="B295" s="231" t="s">
        <v>201</v>
      </c>
    </row>
    <row r="296" spans="2:2" hidden="1" x14ac:dyDescent="0.3">
      <c r="B296" s="231" t="s">
        <v>697</v>
      </c>
    </row>
    <row r="297" spans="2:2" hidden="1" x14ac:dyDescent="0.3">
      <c r="B297" s="231" t="s">
        <v>206</v>
      </c>
    </row>
    <row r="298" spans="2:2" hidden="1" x14ac:dyDescent="0.3">
      <c r="B298" s="231" t="s">
        <v>203</v>
      </c>
    </row>
    <row r="299" spans="2:2" hidden="1" x14ac:dyDescent="0.3">
      <c r="B299" s="231" t="s">
        <v>202</v>
      </c>
    </row>
    <row r="300" spans="2:2" hidden="1" x14ac:dyDescent="0.3">
      <c r="B300" s="231" t="s">
        <v>211</v>
      </c>
    </row>
    <row r="301" spans="2:2" hidden="1" x14ac:dyDescent="0.3">
      <c r="B301" s="231" t="s">
        <v>207</v>
      </c>
    </row>
    <row r="302" spans="2:2" hidden="1" x14ac:dyDescent="0.3">
      <c r="B302" s="231" t="s">
        <v>208</v>
      </c>
    </row>
    <row r="303" spans="2:2" hidden="1" x14ac:dyDescent="0.3">
      <c r="B303" s="231" t="s">
        <v>209</v>
      </c>
    </row>
    <row r="304" spans="2:2" hidden="1" x14ac:dyDescent="0.3">
      <c r="B304" s="231" t="s">
        <v>210</v>
      </c>
    </row>
    <row r="305" spans="2:2" hidden="1" x14ac:dyDescent="0.3">
      <c r="B305" s="231" t="s">
        <v>212</v>
      </c>
    </row>
    <row r="306" spans="2:2" hidden="1" x14ac:dyDescent="0.3">
      <c r="B306" s="231" t="s">
        <v>698</v>
      </c>
    </row>
    <row r="307" spans="2:2" hidden="1" x14ac:dyDescent="0.3">
      <c r="B307" s="231" t="s">
        <v>213</v>
      </c>
    </row>
    <row r="308" spans="2:2" hidden="1" x14ac:dyDescent="0.3">
      <c r="B308" s="231" t="s">
        <v>214</v>
      </c>
    </row>
    <row r="309" spans="2:2" hidden="1" x14ac:dyDescent="0.3">
      <c r="B309" s="231" t="s">
        <v>219</v>
      </c>
    </row>
    <row r="310" spans="2:2" hidden="1" x14ac:dyDescent="0.3">
      <c r="B310" s="231" t="s">
        <v>220</v>
      </c>
    </row>
    <row r="311" spans="2:2" hidden="1" x14ac:dyDescent="0.3">
      <c r="B311" s="231" t="s">
        <v>179</v>
      </c>
    </row>
    <row r="312" spans="2:2" hidden="1" x14ac:dyDescent="0.3">
      <c r="B312" s="231" t="s">
        <v>699</v>
      </c>
    </row>
    <row r="313" spans="2:2" hidden="1" x14ac:dyDescent="0.3">
      <c r="B313" s="231" t="s">
        <v>700</v>
      </c>
    </row>
    <row r="314" spans="2:2" hidden="1" x14ac:dyDescent="0.3">
      <c r="B314" s="231" t="s">
        <v>221</v>
      </c>
    </row>
    <row r="315" spans="2:2" hidden="1" x14ac:dyDescent="0.3">
      <c r="B315" s="231" t="s">
        <v>180</v>
      </c>
    </row>
    <row r="316" spans="2:2" hidden="1" x14ac:dyDescent="0.3">
      <c r="B316" s="231" t="s">
        <v>701</v>
      </c>
    </row>
    <row r="317" spans="2:2" hidden="1" x14ac:dyDescent="0.3">
      <c r="B317" s="231" t="s">
        <v>193</v>
      </c>
    </row>
    <row r="318" spans="2:2" hidden="1" x14ac:dyDescent="0.3">
      <c r="B318" s="231" t="s">
        <v>225</v>
      </c>
    </row>
    <row r="319" spans="2:2" hidden="1" x14ac:dyDescent="0.3">
      <c r="B319" s="231" t="s">
        <v>226</v>
      </c>
    </row>
    <row r="320" spans="2:2" hidden="1" x14ac:dyDescent="0.3">
      <c r="B320" s="231" t="s">
        <v>205</v>
      </c>
    </row>
    <row r="321" hidden="1" x14ac:dyDescent="0.3"/>
  </sheetData>
  <dataConsolidate/>
  <mergeCells count="35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E40:E41"/>
    <mergeCell ref="H40:H41"/>
    <mergeCell ref="I40:I41"/>
    <mergeCell ref="F27:F28"/>
    <mergeCell ref="G27:G28"/>
    <mergeCell ref="J27:J28"/>
    <mergeCell ref="K30:K31"/>
    <mergeCell ref="H87:I87"/>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P121 D117 D119 P119 H117 H119 L115 L117 L119 P115 P117"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P109 L111 P105 D111 H111 L103 P103 P111 D107 D109 P107 H107 H109 L105 L107 L109"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I27 H103 H105 H115"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M21:O21 Q27 Q21:S21 M27 I21:K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N22:O23 R22:S23 J22:K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P63:Q63 M22:M23 M28 I22:I23 Q22:Q23 E28 E55 E103 I55 M55 M57 I57 Q28 E57 Q57 I65 M65 Q65 Q103 M111 I111 M103 I103 E111 Q55 D63:E63 E105 E107 E109 I105 I107 I109 M105 M107 M109 Q105 Q107 Q109 Q111 H63:I63 L63:M63 I28"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Q87 M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Q78:R83 I78:J83 M78:N83 E78:E83 F79:F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36" fitToHeight="0" orientation="landscape" cellComments="asDisplayed"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 sqref="B2"/>
    </sheetView>
  </sheetViews>
  <sheetFormatPr defaultColWidth="8.6640625" defaultRowHeight="14.4" x14ac:dyDescent="0.3"/>
  <cols>
    <col min="1" max="1" width="2.44140625" customWidth="1"/>
    <col min="2" max="2" width="109.33203125" customWidth="1"/>
    <col min="3" max="3" width="2.44140625" customWidth="1"/>
  </cols>
  <sheetData>
    <row r="1" spans="2:2" ht="16.2" thickBot="1" x14ac:dyDescent="0.35">
      <c r="B1" s="30" t="s">
        <v>702</v>
      </c>
    </row>
    <row r="2" spans="2:2" ht="304.2" thickBot="1" x14ac:dyDescent="0.35">
      <c r="B2" s="31" t="s">
        <v>703</v>
      </c>
    </row>
    <row r="3" spans="2:2" ht="16.2" thickBot="1" x14ac:dyDescent="0.35">
      <c r="B3" s="30" t="s">
        <v>704</v>
      </c>
    </row>
    <row r="4" spans="2:2" ht="251.4" thickBot="1" x14ac:dyDescent="0.35">
      <c r="B4" s="32" t="s">
        <v>705</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3066</ProjectId>
    <ReportingPeriod xmlns="dc9b7735-1e97-4a24-b7a2-47bf824ab39e" xsi:nil="true"/>
    <WBDocsDocURL xmlns="dc9b7735-1e97-4a24-b7a2-47bf824ab39e">http://wbdocsservices.worldbank.org/services?I4_SERVICE=VC&amp;I4_KEY=TF069013&amp;I4_DOCID=090224b08720aa6d</WBDocsDocURL>
    <WBDocsDocURLPublicOnly xmlns="dc9b7735-1e97-4a24-b7a2-47bf824ab39e">http://pubdocs.worldbank.org/en/930991571416097322/3066-web-Copy-of-PPR1-WFP-Colombia-Ecuador-2018-2019-15October2019.xlsx</WBDocsDocURLPublicOnly>
    <Fund_WBDocs xmlns="dc9b7735-1e97-4a24-b7a2-47bf824ab39e">AF</Fund_WBDocs>
    <ProjectStatus xmlns="dc9b7735-1e97-4a24-b7a2-47bf824ab39e">Project Not Approved</ProjectStatus>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120BBE7-2B2A-4F49-A9A7-55AEE0F281CD}">
  <ds:schemaRefs>
    <ds:schemaRef ds:uri="http://schemas.microsoft.com/sharepoint/v3/contenttype/forms"/>
  </ds:schemaRefs>
</ds:datastoreItem>
</file>

<file path=customXml/itemProps2.xml><?xml version="1.0" encoding="utf-8"?>
<ds:datastoreItem xmlns:ds="http://schemas.openxmlformats.org/officeDocument/2006/customXml" ds:itemID="{72E7AA7D-FF63-4D91-B5B0-BEE5E7E16540}"/>
</file>

<file path=customXml/itemProps3.xml><?xml version="1.0" encoding="utf-8"?>
<ds:datastoreItem xmlns:ds="http://schemas.openxmlformats.org/officeDocument/2006/customXml" ds:itemID="{DEE52772-7253-47F7-B702-2179772AE7E3}">
  <ds:schemaRefs>
    <ds:schemaRef ds:uri="http://purl.org/dc/elements/1.1/"/>
    <ds:schemaRef ds:uri="http://schemas.microsoft.com/office/2006/metadata/properties"/>
    <ds:schemaRef ds:uri="http://www.w3.org/XML/1998/namespace"/>
    <ds:schemaRef ds:uri="http://purl.org/dc/dcmitype/"/>
    <ds:schemaRef ds:uri="8dd5283b-55c2-4f3c-990c-ab18dea8320e"/>
    <ds:schemaRef ds:uri="http://schemas.microsoft.com/office/2006/documentManagement/types"/>
    <ds:schemaRef ds:uri="http://schemas.openxmlformats.org/package/2006/metadata/core-properties"/>
    <ds:schemaRef ds:uri="http://schemas.microsoft.com/office/infopath/2007/PartnerControls"/>
    <ds:schemaRef ds:uri="0aae8104-2775-47bf-a616-40d8eadd518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revision/>
  <cp:lastPrinted>2019-05-28T22:56:02Z</cp:lastPrinted>
  <dcterms:created xsi:type="dcterms:W3CDTF">2010-11-30T14:15:01Z</dcterms:created>
  <dcterms:modified xsi:type="dcterms:W3CDTF">2019-10-18T16:25:33Z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53b1a877-4980-455e-9907-3ed6d32dd39c,3;53b1a877-4980-455e-9907-3ed6d32dd39c,3;53b1a877-4980-455e-9907-3ed6d32dd39c,3;53b1a877-4980-455e-9907-3ed6d32dd39c,3;53b1a877-4980-455e-9907-3ed6d32dd39c,3;53b1a877-4980-455e-9907-3ed6d32dd39c,3;53b1a877-4980-455e-9907-3ed6d32dd39c,3;53b1a877-4980-455e-9907-3ed6d32dd39c,3;53b1a877-4980-455e-9907-3ed6d32dd39c,3;20a7be9d-5b87-4973-9779-d0ca618e4497,5;</vt:lpwstr>
  </property>
</Properties>
</file>